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EE18648-BEEB-4289-ABD9-DE237450635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1" l="1"/>
  <c r="AI119" i="1" l="1"/>
  <c r="AJ119" i="1" s="1"/>
  <c r="AK119" i="1" s="1"/>
  <c r="AJ118" i="1"/>
  <c r="AK118" i="1" s="1"/>
  <c r="AM20" i="1"/>
  <c r="AL12" i="1"/>
  <c r="AL13" i="1" s="1"/>
  <c r="AL14" i="1" s="1"/>
  <c r="AL15" i="1" s="1"/>
  <c r="AL16" i="1" s="1"/>
  <c r="AL17" i="1" s="1"/>
  <c r="AL18" i="1" s="1"/>
  <c r="AL19" i="1" s="1"/>
  <c r="AL20" i="1" s="1"/>
  <c r="AD12" i="1"/>
  <c r="AD13" i="1" s="1"/>
  <c r="AD14" i="1" s="1"/>
  <c r="AD15" i="1" s="1"/>
  <c r="AD16" i="1" s="1"/>
  <c r="AD17" i="1" s="1"/>
  <c r="AK11" i="1"/>
  <c r="AF11" i="1"/>
  <c r="AE11" i="1"/>
  <c r="AC11" i="1" s="1"/>
  <c r="T11" i="1"/>
  <c r="T12" i="1" s="1"/>
  <c r="E11" i="1"/>
  <c r="E12" i="1" s="1"/>
  <c r="A11" i="1"/>
  <c r="W10" i="1"/>
  <c r="G10" i="1"/>
  <c r="F10" i="1"/>
  <c r="AH9" i="1"/>
  <c r="AB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12" i="1" l="1"/>
  <c r="A13" i="1" s="1"/>
  <c r="AI120" i="1"/>
  <c r="AI121" i="1" s="1"/>
  <c r="AJ121" i="1" s="1"/>
  <c r="AK121" i="1" s="1"/>
  <c r="T13" i="1"/>
  <c r="AM118" i="1"/>
  <c r="J10" i="1" s="1"/>
  <c r="AD18" i="1"/>
  <c r="AD19" i="1" s="1"/>
  <c r="AD20" i="1" s="1"/>
  <c r="AL118" i="1"/>
  <c r="H10" i="1" s="1"/>
  <c r="I10" i="1" s="1"/>
  <c r="I11" i="1" s="1"/>
  <c r="D11" i="1"/>
  <c r="AI12" i="1"/>
  <c r="AF12" i="1" s="1"/>
  <c r="E13" i="1"/>
  <c r="AI122" i="1" l="1"/>
  <c r="AI123" i="1" s="1"/>
  <c r="AJ120" i="1"/>
  <c r="AK120" i="1" s="1"/>
  <c r="AM120" i="1" s="1"/>
  <c r="AI13" i="1"/>
  <c r="AF13" i="1" s="1"/>
  <c r="J11" i="1"/>
  <c r="K11" i="1" s="1"/>
  <c r="L11" i="1" s="1"/>
  <c r="M11" i="1"/>
  <c r="F11" i="1"/>
  <c r="G11" i="1"/>
  <c r="D12" i="1"/>
  <c r="D13" i="1" s="1"/>
  <c r="G13" i="1" s="1"/>
  <c r="A14" i="1"/>
  <c r="E14" i="1"/>
  <c r="I12" i="1"/>
  <c r="K10" i="1"/>
  <c r="AL120" i="1"/>
  <c r="T14" i="1"/>
  <c r="AJ122" i="1" l="1"/>
  <c r="AK122" i="1" s="1"/>
  <c r="AM121" i="1" s="1"/>
  <c r="AM119" i="1"/>
  <c r="AL119" i="1"/>
  <c r="AI14" i="1"/>
  <c r="AF14" i="1" s="1"/>
  <c r="T15" i="1"/>
  <c r="AI124" i="1"/>
  <c r="AJ123" i="1"/>
  <c r="AK123" i="1" s="1"/>
  <c r="O11" i="1"/>
  <c r="M12" i="1"/>
  <c r="J12" i="1"/>
  <c r="K12" i="1" s="1"/>
  <c r="L12" i="1" s="1"/>
  <c r="A15" i="1"/>
  <c r="D14" i="1"/>
  <c r="E15" i="1"/>
  <c r="O10" i="1"/>
  <c r="P10" i="1" s="1"/>
  <c r="L10" i="1"/>
  <c r="I13" i="1"/>
  <c r="I14" i="1" s="1"/>
  <c r="F12" i="1"/>
  <c r="F13" i="1" s="1"/>
  <c r="G12" i="1"/>
  <c r="AL121" i="1" l="1"/>
  <c r="AI15" i="1"/>
  <c r="AF15" i="1" s="1"/>
  <c r="AL122" i="1"/>
  <c r="AJ124" i="1"/>
  <c r="AK124" i="1" s="1"/>
  <c r="AI125" i="1"/>
  <c r="AM122" i="1"/>
  <c r="T16" i="1"/>
  <c r="O12" i="1"/>
  <c r="J13" i="1"/>
  <c r="K13" i="1" s="1"/>
  <c r="M13" i="1"/>
  <c r="M14" i="1" s="1"/>
  <c r="X10" i="1"/>
  <c r="B10" i="1" s="1"/>
  <c r="F14" i="1"/>
  <c r="A16" i="1"/>
  <c r="I15" i="1"/>
  <c r="E16" i="1"/>
  <c r="D15" i="1"/>
  <c r="G15" i="1" s="1"/>
  <c r="G14" i="1"/>
  <c r="AI16" i="1" l="1"/>
  <c r="AF16" i="1" s="1"/>
  <c r="F15" i="1"/>
  <c r="A17" i="1"/>
  <c r="I16" i="1"/>
  <c r="E17" i="1"/>
  <c r="D16" i="1"/>
  <c r="M15" i="1"/>
  <c r="T17" i="1"/>
  <c r="AI126" i="1"/>
  <c r="AJ125" i="1"/>
  <c r="AK125" i="1" s="1"/>
  <c r="AL123" i="1"/>
  <c r="O13" i="1"/>
  <c r="L13" i="1"/>
  <c r="J14" i="1"/>
  <c r="K14" i="1" s="1"/>
  <c r="AM123" i="1"/>
  <c r="F16" i="1" l="1"/>
  <c r="AI17" i="1"/>
  <c r="AF17" i="1" s="1"/>
  <c r="A18" i="1"/>
  <c r="I17" i="1"/>
  <c r="AJ126" i="1"/>
  <c r="AK126" i="1" s="1"/>
  <c r="AM125" i="1" s="1"/>
  <c r="AI127" i="1"/>
  <c r="J15" i="1"/>
  <c r="K15" i="1" s="1"/>
  <c r="E18" i="1"/>
  <c r="D17" i="1"/>
  <c r="AL124" i="1"/>
  <c r="T18" i="1"/>
  <c r="G16" i="1"/>
  <c r="O14" i="1"/>
  <c r="L14" i="1"/>
  <c r="AM124" i="1"/>
  <c r="M16" i="1"/>
  <c r="F17" i="1" l="1"/>
  <c r="J16" i="1"/>
  <c r="K16" i="1" s="1"/>
  <c r="L16" i="1" s="1"/>
  <c r="G17" i="1"/>
  <c r="AI128" i="1"/>
  <c r="AJ127" i="1"/>
  <c r="AK127" i="1" s="1"/>
  <c r="I18" i="1"/>
  <c r="A19" i="1"/>
  <c r="AL125" i="1"/>
  <c r="AI18" i="1"/>
  <c r="AF18" i="1" s="1"/>
  <c r="T19" i="1"/>
  <c r="D18" i="1"/>
  <c r="E19" i="1"/>
  <c r="M17" i="1"/>
  <c r="L15" i="1"/>
  <c r="O15" i="1"/>
  <c r="F18" i="1" l="1"/>
  <c r="J17" i="1"/>
  <c r="K17" i="1" s="1"/>
  <c r="L17" i="1" s="1"/>
  <c r="O16" i="1"/>
  <c r="AL126" i="1"/>
  <c r="D19" i="1"/>
  <c r="E20" i="1"/>
  <c r="AI19" i="1"/>
  <c r="AF19" i="1" s="1"/>
  <c r="AM126" i="1"/>
  <c r="AI129" i="1"/>
  <c r="AJ128" i="1"/>
  <c r="AK128" i="1" s="1"/>
  <c r="AM127" i="1" s="1"/>
  <c r="I19" i="1"/>
  <c r="A20" i="1"/>
  <c r="G18" i="1"/>
  <c r="T20" i="1"/>
  <c r="M18" i="1"/>
  <c r="F19" i="1" l="1"/>
  <c r="J18" i="1"/>
  <c r="K18" i="1" s="1"/>
  <c r="O18" i="1" s="1"/>
  <c r="O17" i="1"/>
  <c r="M19" i="1"/>
  <c r="AI130" i="1"/>
  <c r="AJ129" i="1"/>
  <c r="AK129" i="1" s="1"/>
  <c r="AM128" i="1" s="1"/>
  <c r="AI20" i="1"/>
  <c r="AF20" i="1" s="1"/>
  <c r="E21" i="1"/>
  <c r="D20" i="1"/>
  <c r="F20" i="1" s="1"/>
  <c r="T21" i="1"/>
  <c r="A21" i="1"/>
  <c r="I20" i="1"/>
  <c r="AL127" i="1"/>
  <c r="G19" i="1"/>
  <c r="J19" i="1" l="1"/>
  <c r="K19" i="1" s="1"/>
  <c r="O19" i="1" s="1"/>
  <c r="L18" i="1"/>
  <c r="T22" i="1"/>
  <c r="M20" i="1"/>
  <c r="D21" i="1"/>
  <c r="F21" i="1" s="1"/>
  <c r="E22" i="1"/>
  <c r="AL128" i="1"/>
  <c r="I21" i="1"/>
  <c r="A22" i="1"/>
  <c r="G20" i="1"/>
  <c r="AI131" i="1"/>
  <c r="AJ130" i="1"/>
  <c r="AK130" i="1" s="1"/>
  <c r="L19" i="1" l="1"/>
  <c r="J20" i="1"/>
  <c r="K20" i="1" s="1"/>
  <c r="L20" i="1" s="1"/>
  <c r="AL129" i="1"/>
  <c r="AE12" i="1" s="1"/>
  <c r="AC12" i="1" s="1"/>
  <c r="M21" i="1"/>
  <c r="AM129" i="1"/>
  <c r="T23" i="1"/>
  <c r="I22" i="1"/>
  <c r="A23" i="1"/>
  <c r="D22" i="1"/>
  <c r="F22" i="1" s="1"/>
  <c r="E23" i="1"/>
  <c r="AJ131" i="1"/>
  <c r="AK131" i="1" s="1"/>
  <c r="AI132" i="1"/>
  <c r="G21" i="1"/>
  <c r="J21" i="1" l="1"/>
  <c r="K21" i="1" s="1"/>
  <c r="L21" i="1" s="1"/>
  <c r="O20" i="1"/>
  <c r="G22" i="1"/>
  <c r="AL130" i="1"/>
  <c r="I23" i="1"/>
  <c r="A24" i="1"/>
  <c r="T24" i="1"/>
  <c r="AM130" i="1"/>
  <c r="AM11" i="1"/>
  <c r="AG12" i="1"/>
  <c r="AH12" i="1" s="1"/>
  <c r="AK12" i="1" s="1"/>
  <c r="M22" i="1"/>
  <c r="AI133" i="1"/>
  <c r="AJ132" i="1"/>
  <c r="AK132" i="1" s="1"/>
  <c r="E24" i="1"/>
  <c r="D23" i="1"/>
  <c r="F23" i="1" s="1"/>
  <c r="J22" i="1" l="1"/>
  <c r="K22" i="1" s="1"/>
  <c r="O22" i="1" s="1"/>
  <c r="O21" i="1"/>
  <c r="A25" i="1"/>
  <c r="I24" i="1"/>
  <c r="M23" i="1"/>
  <c r="L22" i="1"/>
  <c r="AL131" i="1"/>
  <c r="D24" i="1"/>
  <c r="F24" i="1" s="1"/>
  <c r="E25" i="1"/>
  <c r="AJ133" i="1"/>
  <c r="AK133" i="1" s="1"/>
  <c r="AI134" i="1"/>
  <c r="AM131" i="1"/>
  <c r="G23" i="1"/>
  <c r="T25" i="1"/>
  <c r="J23" i="1" l="1"/>
  <c r="K23" i="1" s="1"/>
  <c r="O23" i="1" s="1"/>
  <c r="G24" i="1"/>
  <c r="E26" i="1"/>
  <c r="D25" i="1"/>
  <c r="F25" i="1" s="1"/>
  <c r="AL132" i="1"/>
  <c r="M24" i="1"/>
  <c r="J24" i="1"/>
  <c r="K24" i="1" s="1"/>
  <c r="O24" i="1" s="1"/>
  <c r="AI135" i="1"/>
  <c r="AJ134" i="1"/>
  <c r="AK134" i="1" s="1"/>
  <c r="AM132" i="1"/>
  <c r="L23" i="1"/>
  <c r="T26" i="1"/>
  <c r="A26" i="1"/>
  <c r="I25" i="1"/>
  <c r="AL133" i="1" l="1"/>
  <c r="T27" i="1"/>
  <c r="AJ135" i="1"/>
  <c r="AK135" i="1" s="1"/>
  <c r="AI136" i="1"/>
  <c r="AM133" i="1"/>
  <c r="J25" i="1"/>
  <c r="K25" i="1" s="1"/>
  <c r="O25" i="1" s="1"/>
  <c r="M25" i="1"/>
  <c r="L24" i="1"/>
  <c r="A27" i="1"/>
  <c r="I26" i="1"/>
  <c r="E27" i="1"/>
  <c r="D26" i="1"/>
  <c r="F26" i="1" s="1"/>
  <c r="G25" i="1"/>
  <c r="D27" i="1" l="1"/>
  <c r="F27" i="1" s="1"/>
  <c r="E28" i="1"/>
  <c r="J26" i="1"/>
  <c r="K26" i="1" s="1"/>
  <c r="O26" i="1" s="1"/>
  <c r="M26" i="1"/>
  <c r="T28" i="1"/>
  <c r="A28" i="1"/>
  <c r="I27" i="1"/>
  <c r="AI137" i="1"/>
  <c r="AJ136" i="1"/>
  <c r="AK136" i="1" s="1"/>
  <c r="AL134" i="1"/>
  <c r="L25" i="1"/>
  <c r="G26" i="1"/>
  <c r="AM134" i="1"/>
  <c r="AL135" i="1" l="1"/>
  <c r="AE13" i="1" s="1"/>
  <c r="AC13" i="1" s="1"/>
  <c r="L26" i="1"/>
  <c r="G27" i="1"/>
  <c r="E29" i="1"/>
  <c r="D28" i="1"/>
  <c r="F28" i="1" s="1"/>
  <c r="AM135" i="1"/>
  <c r="AJ137" i="1"/>
  <c r="AK137" i="1" s="1"/>
  <c r="AI138" i="1"/>
  <c r="I28" i="1"/>
  <c r="A29" i="1"/>
  <c r="T29" i="1"/>
  <c r="M27" i="1"/>
  <c r="J27" i="1"/>
  <c r="K27" i="1" s="1"/>
  <c r="O27" i="1" s="1"/>
  <c r="G28" i="1" l="1"/>
  <c r="T30" i="1"/>
  <c r="J28" i="1"/>
  <c r="K28" i="1" s="1"/>
  <c r="L28" i="1" s="1"/>
  <c r="M28" i="1"/>
  <c r="L27" i="1"/>
  <c r="AI139" i="1"/>
  <c r="AJ138" i="1"/>
  <c r="AK138" i="1" s="1"/>
  <c r="AM137" i="1" s="1"/>
  <c r="AL136" i="1"/>
  <c r="D29" i="1"/>
  <c r="F29" i="1" s="1"/>
  <c r="E30" i="1"/>
  <c r="AM12" i="1"/>
  <c r="AG13" i="1"/>
  <c r="AH13" i="1" s="1"/>
  <c r="AK13" i="1" s="1"/>
  <c r="I29" i="1"/>
  <c r="A30" i="1"/>
  <c r="AM136" i="1"/>
  <c r="J29" i="1" l="1"/>
  <c r="K29" i="1" s="1"/>
  <c r="O29" i="1" s="1"/>
  <c r="M29" i="1"/>
  <c r="G29" i="1"/>
  <c r="AL137" i="1"/>
  <c r="O28" i="1"/>
  <c r="A31" i="1"/>
  <c r="I30" i="1"/>
  <c r="AJ139" i="1"/>
  <c r="AK139" i="1" s="1"/>
  <c r="AM138" i="1" s="1"/>
  <c r="AI140" i="1"/>
  <c r="E31" i="1"/>
  <c r="D30" i="1"/>
  <c r="F30" i="1" s="1"/>
  <c r="T31" i="1"/>
  <c r="T32" i="1" l="1"/>
  <c r="I31" i="1"/>
  <c r="A32" i="1"/>
  <c r="G30" i="1"/>
  <c r="D31" i="1"/>
  <c r="F31" i="1" s="1"/>
  <c r="E32" i="1"/>
  <c r="AI141" i="1"/>
  <c r="AJ140" i="1"/>
  <c r="AK140" i="1" s="1"/>
  <c r="AM139" i="1" s="1"/>
  <c r="L29" i="1"/>
  <c r="AL138" i="1"/>
  <c r="J30" i="1"/>
  <c r="K30" i="1" s="1"/>
  <c r="L30" i="1" s="1"/>
  <c r="M30" i="1"/>
  <c r="G31" i="1" l="1"/>
  <c r="O30" i="1"/>
  <c r="AJ141" i="1"/>
  <c r="AK141" i="1" s="1"/>
  <c r="AI142" i="1"/>
  <c r="E33" i="1"/>
  <c r="D32" i="1"/>
  <c r="F32" i="1" s="1"/>
  <c r="M31" i="1"/>
  <c r="N31" i="1" s="1"/>
  <c r="J31" i="1"/>
  <c r="K31" i="1" s="1"/>
  <c r="L31" i="1" s="1"/>
  <c r="T33" i="1"/>
  <c r="AL139" i="1"/>
  <c r="A33" i="1"/>
  <c r="I32" i="1"/>
  <c r="AL140" i="1" l="1"/>
  <c r="D33" i="1"/>
  <c r="F33" i="1" s="1"/>
  <c r="E34" i="1"/>
  <c r="AM140" i="1"/>
  <c r="O31" i="1"/>
  <c r="I33" i="1"/>
  <c r="A34" i="1"/>
  <c r="G32" i="1"/>
  <c r="J32" i="1"/>
  <c r="K32" i="1" s="1"/>
  <c r="L32" i="1" s="1"/>
  <c r="M32" i="1"/>
  <c r="N32" i="1" s="1"/>
  <c r="T34" i="1"/>
  <c r="AI143" i="1"/>
  <c r="AJ142" i="1"/>
  <c r="AK142" i="1" s="1"/>
  <c r="O32" i="1" l="1"/>
  <c r="AL141" i="1"/>
  <c r="AE14" i="1" s="1"/>
  <c r="AC14" i="1" s="1"/>
  <c r="AJ143" i="1"/>
  <c r="AK143" i="1" s="1"/>
  <c r="AM142" i="1" s="1"/>
  <c r="AI144" i="1"/>
  <c r="G33" i="1"/>
  <c r="AM141" i="1"/>
  <c r="I34" i="1"/>
  <c r="A35" i="1"/>
  <c r="T35" i="1"/>
  <c r="M33" i="1"/>
  <c r="N33" i="1" s="1"/>
  <c r="J33" i="1"/>
  <c r="K33" i="1" s="1"/>
  <c r="L33" i="1" s="1"/>
  <c r="E35" i="1"/>
  <c r="D34" i="1"/>
  <c r="F34" i="1" s="1"/>
  <c r="O33" i="1" l="1"/>
  <c r="J34" i="1"/>
  <c r="K34" i="1" s="1"/>
  <c r="L34" i="1" s="1"/>
  <c r="M34" i="1"/>
  <c r="N34" i="1" s="1"/>
  <c r="AM13" i="1"/>
  <c r="AG14" i="1"/>
  <c r="AH14" i="1" s="1"/>
  <c r="AK14" i="1" s="1"/>
  <c r="G34" i="1"/>
  <c r="E36" i="1"/>
  <c r="D35" i="1"/>
  <c r="F35" i="1" s="1"/>
  <c r="T36" i="1"/>
  <c r="A36" i="1"/>
  <c r="I35" i="1"/>
  <c r="AI145" i="1"/>
  <c r="AJ144" i="1"/>
  <c r="AK144" i="1" s="1"/>
  <c r="AL142" i="1"/>
  <c r="O34" i="1" l="1"/>
  <c r="G35" i="1"/>
  <c r="AL143" i="1"/>
  <c r="AM143" i="1"/>
  <c r="AJ145" i="1"/>
  <c r="AK145" i="1" s="1"/>
  <c r="AI146" i="1"/>
  <c r="I36" i="1"/>
  <c r="A37" i="1"/>
  <c r="T37" i="1"/>
  <c r="E37" i="1"/>
  <c r="D36" i="1"/>
  <c r="F36" i="1" s="1"/>
  <c r="J35" i="1"/>
  <c r="K35" i="1" s="1"/>
  <c r="L35" i="1" s="1"/>
  <c r="M35" i="1"/>
  <c r="N35" i="1" s="1"/>
  <c r="O35" i="1" l="1"/>
  <c r="G36" i="1"/>
  <c r="D37" i="1"/>
  <c r="F37" i="1" s="1"/>
  <c r="E38" i="1"/>
  <c r="AI147" i="1"/>
  <c r="AJ146" i="1"/>
  <c r="AK146" i="1" s="1"/>
  <c r="AL144" i="1"/>
  <c r="T38" i="1"/>
  <c r="I37" i="1"/>
  <c r="A38" i="1"/>
  <c r="M36" i="1"/>
  <c r="N36" i="1" s="1"/>
  <c r="J36" i="1"/>
  <c r="K36" i="1" s="1"/>
  <c r="L36" i="1" s="1"/>
  <c r="AM144" i="1"/>
  <c r="O36" i="1" l="1"/>
  <c r="AL145" i="1"/>
  <c r="A39" i="1"/>
  <c r="I38" i="1"/>
  <c r="T39" i="1"/>
  <c r="AJ147" i="1"/>
  <c r="AK147" i="1" s="1"/>
  <c r="AI148" i="1"/>
  <c r="G37" i="1"/>
  <c r="N37" i="1"/>
  <c r="J37" i="1"/>
  <c r="K37" i="1" s="1"/>
  <c r="L37" i="1" s="1"/>
  <c r="M37" i="1"/>
  <c r="AM145" i="1"/>
  <c r="E39" i="1"/>
  <c r="D38" i="1"/>
  <c r="F38" i="1" s="1"/>
  <c r="O37" i="1" l="1"/>
  <c r="G38" i="1"/>
  <c r="AL146" i="1"/>
  <c r="J38" i="1"/>
  <c r="K38" i="1" s="1"/>
  <c r="L38" i="1" s="1"/>
  <c r="M38" i="1"/>
  <c r="N38" i="1" s="1"/>
  <c r="E40" i="1"/>
  <c r="D39" i="1"/>
  <c r="F39" i="1" s="1"/>
  <c r="T40" i="1"/>
  <c r="AM146" i="1"/>
  <c r="AJ148" i="1"/>
  <c r="AK148" i="1" s="1"/>
  <c r="AI149" i="1"/>
  <c r="I39" i="1"/>
  <c r="A40" i="1"/>
  <c r="E41" i="1" l="1"/>
  <c r="D41" i="1" s="1"/>
  <c r="I40" i="1"/>
  <c r="A41" i="1"/>
  <c r="M39" i="1"/>
  <c r="N39" i="1" s="1"/>
  <c r="J39" i="1"/>
  <c r="K39" i="1" s="1"/>
  <c r="L39" i="1" s="1"/>
  <c r="AJ149" i="1"/>
  <c r="AK149" i="1" s="1"/>
  <c r="AM148" i="1" s="1"/>
  <c r="AI150" i="1"/>
  <c r="T41" i="1"/>
  <c r="D40" i="1"/>
  <c r="F40" i="1" s="1"/>
  <c r="AL147" i="1"/>
  <c r="AE15" i="1" s="1"/>
  <c r="G39" i="1"/>
  <c r="O38" i="1"/>
  <c r="AM147" i="1"/>
  <c r="O39" i="1" l="1"/>
  <c r="Q10" i="1"/>
  <c r="R10" i="1" s="1"/>
  <c r="S10" i="1" s="1"/>
  <c r="Z10" i="1" s="1"/>
  <c r="AC15" i="1"/>
  <c r="Q11" i="1"/>
  <c r="R11" i="1" s="1"/>
  <c r="S11" i="1" s="1"/>
  <c r="Z11" i="1" s="1"/>
  <c r="Q13" i="1"/>
  <c r="R13" i="1" s="1"/>
  <c r="S13" i="1" s="1"/>
  <c r="Z13" i="1" s="1"/>
  <c r="Q12" i="1"/>
  <c r="R12" i="1" s="1"/>
  <c r="S12" i="1" s="1"/>
  <c r="Z12" i="1" s="1"/>
  <c r="Q14" i="1"/>
  <c r="R14" i="1" s="1"/>
  <c r="S14" i="1" s="1"/>
  <c r="Z14" i="1" s="1"/>
  <c r="Q15" i="1"/>
  <c r="R15" i="1" s="1"/>
  <c r="S15" i="1" s="1"/>
  <c r="Z15" i="1" s="1"/>
  <c r="Q16" i="1"/>
  <c r="R16" i="1" s="1"/>
  <c r="S16" i="1" s="1"/>
  <c r="Z16" i="1" s="1"/>
  <c r="Q17" i="1"/>
  <c r="R17" i="1" s="1"/>
  <c r="S17" i="1" s="1"/>
  <c r="Z17" i="1" s="1"/>
  <c r="Q18" i="1"/>
  <c r="R18" i="1" s="1"/>
  <c r="S18" i="1" s="1"/>
  <c r="Z18" i="1" s="1"/>
  <c r="Q19" i="1"/>
  <c r="R19" i="1" s="1"/>
  <c r="S19" i="1" s="1"/>
  <c r="Z19" i="1" s="1"/>
  <c r="Q20" i="1"/>
  <c r="R20" i="1" s="1"/>
  <c r="S20" i="1" s="1"/>
  <c r="Z20" i="1" s="1"/>
  <c r="Q21" i="1"/>
  <c r="R21" i="1" s="1"/>
  <c r="S21" i="1" s="1"/>
  <c r="Z21" i="1" s="1"/>
  <c r="Q22" i="1"/>
  <c r="R22" i="1" s="1"/>
  <c r="S22" i="1" s="1"/>
  <c r="Z22" i="1" s="1"/>
  <c r="Q23" i="1"/>
  <c r="R23" i="1" s="1"/>
  <c r="S23" i="1" s="1"/>
  <c r="Z23" i="1" s="1"/>
  <c r="Q24" i="1"/>
  <c r="R24" i="1" s="1"/>
  <c r="S24" i="1" s="1"/>
  <c r="Z24" i="1" s="1"/>
  <c r="Q25" i="1"/>
  <c r="R25" i="1" s="1"/>
  <c r="S25" i="1" s="1"/>
  <c r="Z25" i="1" s="1"/>
  <c r="Q26" i="1"/>
  <c r="R26" i="1" s="1"/>
  <c r="S26" i="1" s="1"/>
  <c r="Z26" i="1" s="1"/>
  <c r="Q27" i="1"/>
  <c r="R27" i="1" s="1"/>
  <c r="S27" i="1" s="1"/>
  <c r="Z27" i="1" s="1"/>
  <c r="Q28" i="1"/>
  <c r="R28" i="1" s="1"/>
  <c r="S28" i="1" s="1"/>
  <c r="Z28" i="1" s="1"/>
  <c r="Q29" i="1"/>
  <c r="R29" i="1" s="1"/>
  <c r="S29" i="1" s="1"/>
  <c r="Z29" i="1" s="1"/>
  <c r="Q30" i="1"/>
  <c r="R30" i="1" s="1"/>
  <c r="S30" i="1" s="1"/>
  <c r="Z30" i="1" s="1"/>
  <c r="Q31" i="1"/>
  <c r="R31" i="1" s="1"/>
  <c r="S31" i="1" s="1"/>
  <c r="Z31" i="1" s="1"/>
  <c r="Q32" i="1"/>
  <c r="R32" i="1" s="1"/>
  <c r="S32" i="1" s="1"/>
  <c r="Z32" i="1" s="1"/>
  <c r="Q33" i="1"/>
  <c r="R33" i="1" s="1"/>
  <c r="S33" i="1" s="1"/>
  <c r="Z33" i="1" s="1"/>
  <c r="Q34" i="1"/>
  <c r="R34" i="1" s="1"/>
  <c r="S34" i="1" s="1"/>
  <c r="Z34" i="1" s="1"/>
  <c r="Q35" i="1"/>
  <c r="R35" i="1" s="1"/>
  <c r="S35" i="1" s="1"/>
  <c r="Z35" i="1" s="1"/>
  <c r="Q36" i="1"/>
  <c r="R36" i="1" s="1"/>
  <c r="S36" i="1" s="1"/>
  <c r="Z36" i="1" s="1"/>
  <c r="Q37" i="1"/>
  <c r="R37" i="1" s="1"/>
  <c r="S37" i="1" s="1"/>
  <c r="Z37" i="1" s="1"/>
  <c r="Q38" i="1"/>
  <c r="R38" i="1" s="1"/>
  <c r="S38" i="1" s="1"/>
  <c r="Z38" i="1" s="1"/>
  <c r="Q39" i="1"/>
  <c r="R39" i="1" s="1"/>
  <c r="S39" i="1" s="1"/>
  <c r="Z39" i="1" s="1"/>
  <c r="Q41" i="1"/>
  <c r="R41" i="1" s="1"/>
  <c r="S41" i="1" s="1"/>
  <c r="Z41" i="1" s="1"/>
  <c r="E42" i="1"/>
  <c r="D42" i="1" s="1"/>
  <c r="G42" i="1" s="1"/>
  <c r="Q40" i="1"/>
  <c r="R40" i="1" s="1"/>
  <c r="S40" i="1" s="1"/>
  <c r="Z40" i="1" s="1"/>
  <c r="G40" i="1"/>
  <c r="G41" i="1"/>
  <c r="F41" i="1"/>
  <c r="A42" i="1"/>
  <c r="J40" i="1"/>
  <c r="K40" i="1" s="1"/>
  <c r="L40" i="1" s="1"/>
  <c r="M40" i="1"/>
  <c r="N40" i="1" s="1"/>
  <c r="T42" i="1"/>
  <c r="AM14" i="1"/>
  <c r="AG15" i="1"/>
  <c r="AH15" i="1" s="1"/>
  <c r="AK15" i="1" s="1"/>
  <c r="AJ150" i="1"/>
  <c r="AK150" i="1" s="1"/>
  <c r="AI151" i="1"/>
  <c r="AL148" i="1"/>
  <c r="F42" i="1" l="1"/>
  <c r="Q42" i="1"/>
  <c r="R42" i="1" s="1"/>
  <c r="S42" i="1" s="1"/>
  <c r="Z42" i="1" s="1"/>
  <c r="E43" i="1"/>
  <c r="D43" i="1" s="1"/>
  <c r="AL149" i="1"/>
  <c r="AJ151" i="1"/>
  <c r="AK151" i="1" s="1"/>
  <c r="AI152" i="1"/>
  <c r="O40" i="1"/>
  <c r="AM149" i="1"/>
  <c r="T43" i="1"/>
  <c r="AB11" i="1"/>
  <c r="AB12" i="1" s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U11" i="1"/>
  <c r="W11" i="1" s="1"/>
  <c r="A43" i="1"/>
  <c r="G43" i="1" l="1"/>
  <c r="Q43" i="1"/>
  <c r="R43" i="1" s="1"/>
  <c r="S43" i="1" s="1"/>
  <c r="Z43" i="1" s="1"/>
  <c r="E44" i="1"/>
  <c r="D44" i="1" s="1"/>
  <c r="U12" i="1"/>
  <c r="W12" i="1" s="1"/>
  <c r="T44" i="1"/>
  <c r="U13" i="1"/>
  <c r="A44" i="1"/>
  <c r="F43" i="1"/>
  <c r="AB43" i="1"/>
  <c r="AI153" i="1"/>
  <c r="AJ152" i="1"/>
  <c r="AK152" i="1" s="1"/>
  <c r="AM151" i="1" s="1"/>
  <c r="AL150" i="1"/>
  <c r="AM150" i="1"/>
  <c r="G44" i="1" l="1"/>
  <c r="Q44" i="1"/>
  <c r="R44" i="1" s="1"/>
  <c r="S44" i="1" s="1"/>
  <c r="Z44" i="1" s="1"/>
  <c r="E45" i="1"/>
  <c r="D45" i="1" s="1"/>
  <c r="AJ153" i="1"/>
  <c r="AK153" i="1" s="1"/>
  <c r="AM152" i="1" s="1"/>
  <c r="AI154" i="1"/>
  <c r="A45" i="1"/>
  <c r="F44" i="1"/>
  <c r="T45" i="1"/>
  <c r="AB44" i="1"/>
  <c r="AL151" i="1"/>
  <c r="W13" i="1"/>
  <c r="U14" i="1"/>
  <c r="Q45" i="1" l="1"/>
  <c r="R45" i="1" s="1"/>
  <c r="S45" i="1" s="1"/>
  <c r="Z45" i="1" s="1"/>
  <c r="E46" i="1"/>
  <c r="D46" i="1" s="1"/>
  <c r="G45" i="1"/>
  <c r="T46" i="1"/>
  <c r="AB45" i="1"/>
  <c r="W14" i="1"/>
  <c r="U15" i="1"/>
  <c r="A46" i="1"/>
  <c r="F45" i="1"/>
  <c r="AI155" i="1"/>
  <c r="AJ154" i="1"/>
  <c r="AK154" i="1" s="1"/>
  <c r="AL152" i="1"/>
  <c r="G46" i="1" l="1"/>
  <c r="Q46" i="1"/>
  <c r="R46" i="1" s="1"/>
  <c r="S46" i="1" s="1"/>
  <c r="Z46" i="1" s="1"/>
  <c r="E47" i="1"/>
  <c r="D47" i="1" s="1"/>
  <c r="AL153" i="1"/>
  <c r="AE16" i="1" s="1"/>
  <c r="A47" i="1"/>
  <c r="F46" i="1"/>
  <c r="T47" i="1"/>
  <c r="AJ155" i="1"/>
  <c r="AK155" i="1" s="1"/>
  <c r="AI156" i="1"/>
  <c r="AM153" i="1"/>
  <c r="AB46" i="1"/>
  <c r="W15" i="1"/>
  <c r="U16" i="1"/>
  <c r="AC16" i="1" l="1"/>
  <c r="G47" i="1"/>
  <c r="E48" i="1"/>
  <c r="D48" i="1" s="1"/>
  <c r="Q47" i="1"/>
  <c r="R47" i="1" s="1"/>
  <c r="S47" i="1" s="1"/>
  <c r="Z47" i="1" s="1"/>
  <c r="AL154" i="1"/>
  <c r="A48" i="1"/>
  <c r="F47" i="1"/>
  <c r="AM154" i="1"/>
  <c r="W16" i="1"/>
  <c r="U17" i="1"/>
  <c r="AI157" i="1"/>
  <c r="AJ156" i="1"/>
  <c r="AK156" i="1" s="1"/>
  <c r="AM155" i="1" s="1"/>
  <c r="T48" i="1"/>
  <c r="AB47" i="1"/>
  <c r="AM15" i="1"/>
  <c r="AG16" i="1"/>
  <c r="AH16" i="1" s="1"/>
  <c r="AK16" i="1" s="1"/>
  <c r="G48" i="1" l="1"/>
  <c r="Q48" i="1"/>
  <c r="R48" i="1" s="1"/>
  <c r="S48" i="1" s="1"/>
  <c r="Z48" i="1" s="1"/>
  <c r="E49" i="1"/>
  <c r="D49" i="1" s="1"/>
  <c r="AJ157" i="1"/>
  <c r="AK157" i="1" s="1"/>
  <c r="AI158" i="1"/>
  <c r="T49" i="1"/>
  <c r="AB48" i="1"/>
  <c r="W17" i="1"/>
  <c r="U18" i="1"/>
  <c r="A49" i="1"/>
  <c r="F48" i="1"/>
  <c r="AL155" i="1"/>
  <c r="G49" i="1" l="1"/>
  <c r="Q49" i="1"/>
  <c r="R49" i="1" s="1"/>
  <c r="S49" i="1" s="1"/>
  <c r="Z49" i="1" s="1"/>
  <c r="E50" i="1"/>
  <c r="D50" i="1" s="1"/>
  <c r="W18" i="1"/>
  <c r="U19" i="1"/>
  <c r="T50" i="1"/>
  <c r="AI159" i="1"/>
  <c r="AJ158" i="1"/>
  <c r="AK158" i="1" s="1"/>
  <c r="AM157" i="1" s="1"/>
  <c r="AL156" i="1"/>
  <c r="AM156" i="1"/>
  <c r="AB49" i="1"/>
  <c r="A50" i="1"/>
  <c r="F49" i="1"/>
  <c r="G50" i="1" l="1"/>
  <c r="Q50" i="1"/>
  <c r="R50" i="1" s="1"/>
  <c r="S50" i="1" s="1"/>
  <c r="Z50" i="1" s="1"/>
  <c r="E51" i="1"/>
  <c r="D51" i="1" s="1"/>
  <c r="AB50" i="1"/>
  <c r="T51" i="1"/>
  <c r="A51" i="1"/>
  <c r="F50" i="1"/>
  <c r="AL157" i="1"/>
  <c r="W19" i="1"/>
  <c r="U20" i="1"/>
  <c r="AJ159" i="1"/>
  <c r="AK159" i="1" s="1"/>
  <c r="AM158" i="1" s="1"/>
  <c r="AI160" i="1"/>
  <c r="G51" i="1" l="1"/>
  <c r="E52" i="1"/>
  <c r="D52" i="1" s="1"/>
  <c r="Q51" i="1"/>
  <c r="R51" i="1" s="1"/>
  <c r="S51" i="1" s="1"/>
  <c r="Z51" i="1" s="1"/>
  <c r="AI161" i="1"/>
  <c r="AJ160" i="1"/>
  <c r="AK160" i="1" s="1"/>
  <c r="AM159" i="1" s="1"/>
  <c r="AB51" i="1"/>
  <c r="T52" i="1"/>
  <c r="AL158" i="1"/>
  <c r="W20" i="1"/>
  <c r="U21" i="1"/>
  <c r="A52" i="1"/>
  <c r="F51" i="1"/>
  <c r="Q52" i="1" l="1"/>
  <c r="R52" i="1" s="1"/>
  <c r="S52" i="1" s="1"/>
  <c r="Z52" i="1" s="1"/>
  <c r="E53" i="1"/>
  <c r="D53" i="1" s="1"/>
  <c r="G52" i="1"/>
  <c r="A53" i="1"/>
  <c r="F52" i="1"/>
  <c r="AJ161" i="1"/>
  <c r="AK161" i="1" s="1"/>
  <c r="AI162" i="1"/>
  <c r="AL159" i="1"/>
  <c r="AE17" i="1" s="1"/>
  <c r="AC17" i="1" s="1"/>
  <c r="W21" i="1"/>
  <c r="U22" i="1"/>
  <c r="AB52" i="1"/>
  <c r="T53" i="1"/>
  <c r="G53" i="1" l="1"/>
  <c r="Q53" i="1"/>
  <c r="R53" i="1" s="1"/>
  <c r="S53" i="1" s="1"/>
  <c r="Z53" i="1" s="1"/>
  <c r="E54" i="1"/>
  <c r="D54" i="1" s="1"/>
  <c r="AL160" i="1"/>
  <c r="T54" i="1"/>
  <c r="AM160" i="1"/>
  <c r="AB53" i="1"/>
  <c r="W22" i="1"/>
  <c r="U23" i="1"/>
  <c r="AI163" i="1"/>
  <c r="AJ162" i="1"/>
  <c r="AK162" i="1" s="1"/>
  <c r="AM16" i="1"/>
  <c r="C11" i="1"/>
  <c r="P11" i="1" s="1"/>
  <c r="AG17" i="1"/>
  <c r="AH17" i="1" s="1"/>
  <c r="AK17" i="1" s="1"/>
  <c r="F53" i="1"/>
  <c r="A54" i="1"/>
  <c r="C12" i="1" l="1"/>
  <c r="P12" i="1" s="1"/>
  <c r="X12" i="1" s="1"/>
  <c r="B12" i="1" s="1"/>
  <c r="Q54" i="1"/>
  <c r="R54" i="1" s="1"/>
  <c r="S54" i="1" s="1"/>
  <c r="Z54" i="1" s="1"/>
  <c r="E55" i="1"/>
  <c r="D55" i="1" s="1"/>
  <c r="G54" i="1"/>
  <c r="W23" i="1"/>
  <c r="U24" i="1"/>
  <c r="T55" i="1"/>
  <c r="A55" i="1"/>
  <c r="F54" i="1"/>
  <c r="AB54" i="1"/>
  <c r="X11" i="1"/>
  <c r="B11" i="1" s="1"/>
  <c r="AL161" i="1"/>
  <c r="AM161" i="1"/>
  <c r="AI164" i="1"/>
  <c r="AJ163" i="1"/>
  <c r="AK163" i="1" s="1"/>
  <c r="AM162" i="1" s="1"/>
  <c r="C13" i="1" l="1"/>
  <c r="P13" i="1" s="1"/>
  <c r="Q55" i="1"/>
  <c r="R55" i="1" s="1"/>
  <c r="S55" i="1" s="1"/>
  <c r="Z55" i="1" s="1"/>
  <c r="E56" i="1"/>
  <c r="D56" i="1" s="1"/>
  <c r="G56" i="1" s="1"/>
  <c r="G55" i="1"/>
  <c r="AI165" i="1"/>
  <c r="AJ164" i="1"/>
  <c r="AK164" i="1" s="1"/>
  <c r="W24" i="1"/>
  <c r="U25" i="1"/>
  <c r="A56" i="1"/>
  <c r="F55" i="1"/>
  <c r="T56" i="1"/>
  <c r="AL162" i="1"/>
  <c r="AB55" i="1"/>
  <c r="C14" i="1" l="1"/>
  <c r="P14" i="1" s="1"/>
  <c r="Q56" i="1"/>
  <c r="R56" i="1" s="1"/>
  <c r="S56" i="1" s="1"/>
  <c r="Z56" i="1" s="1"/>
  <c r="E57" i="1"/>
  <c r="D57" i="1" s="1"/>
  <c r="G57" i="1" s="1"/>
  <c r="X13" i="1"/>
  <c r="B13" i="1" s="1"/>
  <c r="W25" i="1"/>
  <c r="U26" i="1"/>
  <c r="AI166" i="1"/>
  <c r="AJ165" i="1"/>
  <c r="AK165" i="1" s="1"/>
  <c r="AM164" i="1" s="1"/>
  <c r="AL163" i="1"/>
  <c r="A57" i="1"/>
  <c r="F56" i="1"/>
  <c r="AM163" i="1"/>
  <c r="T57" i="1"/>
  <c r="AB56" i="1"/>
  <c r="C15" i="1" l="1"/>
  <c r="P15" i="1" s="1"/>
  <c r="Q57" i="1"/>
  <c r="R57" i="1" s="1"/>
  <c r="S57" i="1" s="1"/>
  <c r="Z57" i="1" s="1"/>
  <c r="E58" i="1"/>
  <c r="D58" i="1" s="1"/>
  <c r="C16" i="1"/>
  <c r="X14" i="1"/>
  <c r="B14" i="1" s="1"/>
  <c r="A58" i="1"/>
  <c r="F57" i="1"/>
  <c r="W26" i="1"/>
  <c r="U27" i="1"/>
  <c r="AL164" i="1"/>
  <c r="AB57" i="1"/>
  <c r="T58" i="1"/>
  <c r="AJ166" i="1"/>
  <c r="AK166" i="1" s="1"/>
  <c r="AI167" i="1"/>
  <c r="G58" i="1" l="1"/>
  <c r="Q58" i="1"/>
  <c r="R58" i="1" s="1"/>
  <c r="S58" i="1" s="1"/>
  <c r="Z58" i="1" s="1"/>
  <c r="E59" i="1"/>
  <c r="D59" i="1" s="1"/>
  <c r="P16" i="1"/>
  <c r="C17" i="1"/>
  <c r="X15" i="1"/>
  <c r="B15" i="1" s="1"/>
  <c r="W27" i="1"/>
  <c r="U28" i="1"/>
  <c r="T59" i="1"/>
  <c r="AI168" i="1"/>
  <c r="AJ167" i="1"/>
  <c r="AK167" i="1" s="1"/>
  <c r="AM166" i="1" s="1"/>
  <c r="AB58" i="1"/>
  <c r="AL165" i="1"/>
  <c r="AE18" i="1" s="1"/>
  <c r="AC18" i="1" s="1"/>
  <c r="AM165" i="1"/>
  <c r="A59" i="1"/>
  <c r="F58" i="1"/>
  <c r="G59" i="1" l="1"/>
  <c r="Q59" i="1"/>
  <c r="R59" i="1" s="1"/>
  <c r="S59" i="1" s="1"/>
  <c r="Z59" i="1" s="1"/>
  <c r="E60" i="1"/>
  <c r="D60" i="1" s="1"/>
  <c r="P17" i="1"/>
  <c r="C18" i="1"/>
  <c r="X16" i="1"/>
  <c r="B16" i="1" s="1"/>
  <c r="A60" i="1"/>
  <c r="F59" i="1"/>
  <c r="AI169" i="1"/>
  <c r="AJ168" i="1"/>
  <c r="AK168" i="1" s="1"/>
  <c r="AM167" i="1" s="1"/>
  <c r="AM17" i="1"/>
  <c r="AG18" i="1"/>
  <c r="AH18" i="1" s="1"/>
  <c r="AK18" i="1" s="1"/>
  <c r="W28" i="1"/>
  <c r="U29" i="1"/>
  <c r="AB59" i="1"/>
  <c r="AL166" i="1"/>
  <c r="T60" i="1"/>
  <c r="G60" i="1" l="1"/>
  <c r="Q60" i="1"/>
  <c r="R60" i="1" s="1"/>
  <c r="S60" i="1" s="1"/>
  <c r="Z60" i="1" s="1"/>
  <c r="E61" i="1"/>
  <c r="D61" i="1" s="1"/>
  <c r="P18" i="1"/>
  <c r="C19" i="1"/>
  <c r="X17" i="1"/>
  <c r="B17" i="1" s="1"/>
  <c r="W29" i="1"/>
  <c r="U30" i="1"/>
  <c r="AI170" i="1"/>
  <c r="AJ169" i="1"/>
  <c r="AK169" i="1" s="1"/>
  <c r="AM168" i="1" s="1"/>
  <c r="T61" i="1"/>
  <c r="AB60" i="1"/>
  <c r="AL167" i="1"/>
  <c r="A61" i="1"/>
  <c r="F60" i="1"/>
  <c r="G61" i="1" l="1"/>
  <c r="Q61" i="1"/>
  <c r="R61" i="1" s="1"/>
  <c r="S61" i="1" s="1"/>
  <c r="Z61" i="1" s="1"/>
  <c r="E62" i="1"/>
  <c r="D62" i="1" s="1"/>
  <c r="P19" i="1"/>
  <c r="C20" i="1"/>
  <c r="X18" i="1"/>
  <c r="B18" i="1" s="1"/>
  <c r="AB61" i="1"/>
  <c r="AI171" i="1"/>
  <c r="AJ170" i="1"/>
  <c r="AK170" i="1" s="1"/>
  <c r="A62" i="1"/>
  <c r="F61" i="1"/>
  <c r="T62" i="1"/>
  <c r="W30" i="1"/>
  <c r="U31" i="1"/>
  <c r="AL168" i="1"/>
  <c r="Q62" i="1" l="1"/>
  <c r="R62" i="1" s="1"/>
  <c r="S62" i="1" s="1"/>
  <c r="Z62" i="1" s="1"/>
  <c r="E63" i="1"/>
  <c r="D63" i="1" s="1"/>
  <c r="G63" i="1" s="1"/>
  <c r="G62" i="1"/>
  <c r="P20" i="1"/>
  <c r="C21" i="1"/>
  <c r="X19" i="1"/>
  <c r="B19" i="1" s="1"/>
  <c r="AL169" i="1"/>
  <c r="AB62" i="1"/>
  <c r="AJ171" i="1"/>
  <c r="AK171" i="1" s="1"/>
  <c r="AI172" i="1"/>
  <c r="W31" i="1"/>
  <c r="U32" i="1"/>
  <c r="A63" i="1"/>
  <c r="F62" i="1"/>
  <c r="AM169" i="1"/>
  <c r="T63" i="1"/>
  <c r="E64" i="1" l="1"/>
  <c r="D64" i="1" s="1"/>
  <c r="Q63" i="1"/>
  <c r="R63" i="1" s="1"/>
  <c r="S63" i="1" s="1"/>
  <c r="Z63" i="1" s="1"/>
  <c r="P21" i="1"/>
  <c r="C22" i="1"/>
  <c r="X20" i="1"/>
  <c r="B20" i="1" s="1"/>
  <c r="T64" i="1"/>
  <c r="AB63" i="1"/>
  <c r="AI173" i="1"/>
  <c r="AJ172" i="1"/>
  <c r="AK172" i="1" s="1"/>
  <c r="AL170" i="1"/>
  <c r="AM170" i="1"/>
  <c r="A64" i="1"/>
  <c r="F63" i="1"/>
  <c r="W32" i="1"/>
  <c r="U33" i="1"/>
  <c r="G64" i="1" l="1"/>
  <c r="Q64" i="1"/>
  <c r="R64" i="1" s="1"/>
  <c r="S64" i="1" s="1"/>
  <c r="Z64" i="1" s="1"/>
  <c r="E65" i="1"/>
  <c r="D65" i="1" s="1"/>
  <c r="P22" i="1"/>
  <c r="C23" i="1"/>
  <c r="X21" i="1"/>
  <c r="B21" i="1" s="1"/>
  <c r="AJ173" i="1"/>
  <c r="AK173" i="1" s="1"/>
  <c r="AM172" i="1" s="1"/>
  <c r="AI174" i="1"/>
  <c r="AL171" i="1"/>
  <c r="AE19" i="1" s="1"/>
  <c r="AC19" i="1" s="1"/>
  <c r="AB64" i="1"/>
  <c r="AM171" i="1"/>
  <c r="T65" i="1"/>
  <c r="A65" i="1"/>
  <c r="F64" i="1"/>
  <c r="W33" i="1"/>
  <c r="U34" i="1"/>
  <c r="G65" i="1" l="1"/>
  <c r="Q65" i="1"/>
  <c r="R65" i="1" s="1"/>
  <c r="S65" i="1" s="1"/>
  <c r="Z65" i="1" s="1"/>
  <c r="E66" i="1"/>
  <c r="D66" i="1" s="1"/>
  <c r="P23" i="1"/>
  <c r="C24" i="1"/>
  <c r="X22" i="1"/>
  <c r="B22" i="1" s="1"/>
  <c r="W34" i="1"/>
  <c r="U35" i="1"/>
  <c r="AM18" i="1"/>
  <c r="AG19" i="1"/>
  <c r="AH19" i="1" s="1"/>
  <c r="AK19" i="1" s="1"/>
  <c r="AB65" i="1"/>
  <c r="F65" i="1"/>
  <c r="A66" i="1"/>
  <c r="T66" i="1"/>
  <c r="AI175" i="1"/>
  <c r="AJ174" i="1"/>
  <c r="AK174" i="1" s="1"/>
  <c r="AL172" i="1"/>
  <c r="G66" i="1" l="1"/>
  <c r="Q66" i="1"/>
  <c r="R66" i="1" s="1"/>
  <c r="S66" i="1" s="1"/>
  <c r="Z66" i="1" s="1"/>
  <c r="E67" i="1"/>
  <c r="D67" i="1" s="1"/>
  <c r="P24" i="1"/>
  <c r="C25" i="1"/>
  <c r="X23" i="1"/>
  <c r="B23" i="1" s="1"/>
  <c r="AL173" i="1"/>
  <c r="AJ175" i="1"/>
  <c r="AK175" i="1" s="1"/>
  <c r="AI176" i="1"/>
  <c r="T67" i="1"/>
  <c r="AM173" i="1"/>
  <c r="A67" i="1"/>
  <c r="F66" i="1"/>
  <c r="AB66" i="1"/>
  <c r="W35" i="1"/>
  <c r="U36" i="1"/>
  <c r="G67" i="1" l="1"/>
  <c r="E68" i="1"/>
  <c r="D68" i="1" s="1"/>
  <c r="Q67" i="1"/>
  <c r="R67" i="1" s="1"/>
  <c r="S67" i="1" s="1"/>
  <c r="Z67" i="1" s="1"/>
  <c r="P25" i="1"/>
  <c r="C26" i="1"/>
  <c r="X24" i="1"/>
  <c r="B24" i="1" s="1"/>
  <c r="AL174" i="1"/>
  <c r="A68" i="1"/>
  <c r="F67" i="1"/>
  <c r="W36" i="1"/>
  <c r="U37" i="1"/>
  <c r="AB67" i="1"/>
  <c r="T68" i="1"/>
  <c r="AM174" i="1"/>
  <c r="AI177" i="1"/>
  <c r="AJ176" i="1"/>
  <c r="AK176" i="1" s="1"/>
  <c r="G68" i="1" l="1"/>
  <c r="Q68" i="1"/>
  <c r="R68" i="1" s="1"/>
  <c r="S68" i="1" s="1"/>
  <c r="Z68" i="1" s="1"/>
  <c r="E69" i="1"/>
  <c r="D69" i="1" s="1"/>
  <c r="P26" i="1"/>
  <c r="C27" i="1"/>
  <c r="X25" i="1"/>
  <c r="B25" i="1" s="1"/>
  <c r="W37" i="1"/>
  <c r="U38" i="1"/>
  <c r="T69" i="1"/>
  <c r="AB68" i="1"/>
  <c r="AL175" i="1"/>
  <c r="A69" i="1"/>
  <c r="F68" i="1"/>
  <c r="AM175" i="1"/>
  <c r="AJ177" i="1"/>
  <c r="AK177" i="1" s="1"/>
  <c r="AM176" i="1" s="1"/>
  <c r="AI178" i="1"/>
  <c r="G69" i="1" l="1"/>
  <c r="Q69" i="1"/>
  <c r="R69" i="1" s="1"/>
  <c r="S69" i="1" s="1"/>
  <c r="Z69" i="1" s="1"/>
  <c r="E70" i="1"/>
  <c r="D70" i="1" s="1"/>
  <c r="X26" i="1"/>
  <c r="B26" i="1" s="1"/>
  <c r="P27" i="1"/>
  <c r="C28" i="1"/>
  <c r="AI179" i="1"/>
  <c r="AJ178" i="1"/>
  <c r="AK178" i="1" s="1"/>
  <c r="AM177" i="1" s="1"/>
  <c r="T70" i="1"/>
  <c r="A70" i="1"/>
  <c r="F69" i="1"/>
  <c r="W38" i="1"/>
  <c r="U39" i="1"/>
  <c r="AL176" i="1"/>
  <c r="AB69" i="1"/>
  <c r="G70" i="1" l="1"/>
  <c r="Q70" i="1"/>
  <c r="R70" i="1" s="1"/>
  <c r="S70" i="1" s="1"/>
  <c r="Z70" i="1" s="1"/>
  <c r="E71" i="1"/>
  <c r="D71" i="1" s="1"/>
  <c r="X27" i="1"/>
  <c r="B27" i="1" s="1"/>
  <c r="P28" i="1"/>
  <c r="C29" i="1"/>
  <c r="T71" i="1"/>
  <c r="AL177" i="1"/>
  <c r="AE20" i="1" s="1"/>
  <c r="AC20" i="1" s="1"/>
  <c r="AB70" i="1"/>
  <c r="W39" i="1"/>
  <c r="U40" i="1"/>
  <c r="W40" i="1" s="1"/>
  <c r="A71" i="1"/>
  <c r="F70" i="1"/>
  <c r="AJ179" i="1"/>
  <c r="AK179" i="1" s="1"/>
  <c r="AM178" i="1" s="1"/>
  <c r="AI180" i="1"/>
  <c r="G71" i="1" l="1"/>
  <c r="Q71" i="1"/>
  <c r="R71" i="1" s="1"/>
  <c r="S71" i="1" s="1"/>
  <c r="Z71" i="1" s="1"/>
  <c r="E72" i="1"/>
  <c r="D72" i="1" s="1"/>
  <c r="P29" i="1"/>
  <c r="C30" i="1"/>
  <c r="X28" i="1"/>
  <c r="B28" i="1" s="1"/>
  <c r="AB71" i="1"/>
  <c r="AM19" i="1"/>
  <c r="AG20" i="1"/>
  <c r="AH20" i="1" s="1"/>
  <c r="AK20" i="1" s="1"/>
  <c r="T72" i="1"/>
  <c r="AI181" i="1"/>
  <c r="AJ180" i="1"/>
  <c r="AK180" i="1" s="1"/>
  <c r="AM179" i="1" s="1"/>
  <c r="AL178" i="1"/>
  <c r="A72" i="1"/>
  <c r="F71" i="1"/>
  <c r="G72" i="1" l="1"/>
  <c r="Q72" i="1"/>
  <c r="R72" i="1" s="1"/>
  <c r="S72" i="1" s="1"/>
  <c r="Z72" i="1" s="1"/>
  <c r="E73" i="1"/>
  <c r="D73" i="1" s="1"/>
  <c r="P30" i="1"/>
  <c r="C31" i="1"/>
  <c r="X29" i="1"/>
  <c r="B29" i="1" s="1"/>
  <c r="AB72" i="1"/>
  <c r="AJ181" i="1"/>
  <c r="AK181" i="1" s="1"/>
  <c r="AM180" i="1" s="1"/>
  <c r="AI182" i="1"/>
  <c r="A73" i="1"/>
  <c r="F72" i="1"/>
  <c r="T73" i="1"/>
  <c r="AL179" i="1"/>
  <c r="G73" i="1" l="1"/>
  <c r="Q73" i="1"/>
  <c r="R73" i="1" s="1"/>
  <c r="S73" i="1" s="1"/>
  <c r="Z73" i="1" s="1"/>
  <c r="E74" i="1"/>
  <c r="D74" i="1" s="1"/>
  <c r="P31" i="1"/>
  <c r="C32" i="1"/>
  <c r="X30" i="1"/>
  <c r="B30" i="1" s="1"/>
  <c r="A74" i="1"/>
  <c r="F73" i="1"/>
  <c r="AB73" i="1"/>
  <c r="T74" i="1"/>
  <c r="AI183" i="1"/>
  <c r="AJ182" i="1"/>
  <c r="AK182" i="1" s="1"/>
  <c r="AL180" i="1"/>
  <c r="G74" i="1" l="1"/>
  <c r="Q74" i="1"/>
  <c r="R74" i="1" s="1"/>
  <c r="S74" i="1" s="1"/>
  <c r="Z74" i="1" s="1"/>
  <c r="E75" i="1"/>
  <c r="D75" i="1" s="1"/>
  <c r="P32" i="1"/>
  <c r="C33" i="1"/>
  <c r="X31" i="1"/>
  <c r="B31" i="1" s="1"/>
  <c r="AL181" i="1"/>
  <c r="AJ183" i="1"/>
  <c r="AK183" i="1" s="1"/>
  <c r="AI184" i="1"/>
  <c r="AB74" i="1"/>
  <c r="T75" i="1"/>
  <c r="AM181" i="1"/>
  <c r="A75" i="1"/>
  <c r="F74" i="1"/>
  <c r="G75" i="1" l="1"/>
  <c r="Q75" i="1"/>
  <c r="R75" i="1" s="1"/>
  <c r="S75" i="1" s="1"/>
  <c r="Z75" i="1" s="1"/>
  <c r="E76" i="1"/>
  <c r="D76" i="1" s="1"/>
  <c r="P33" i="1"/>
  <c r="C34" i="1"/>
  <c r="X32" i="1"/>
  <c r="B32" i="1" s="1"/>
  <c r="T76" i="1"/>
  <c r="AL182" i="1"/>
  <c r="AB75" i="1"/>
  <c r="AM182" i="1"/>
  <c r="AI185" i="1"/>
  <c r="AJ184" i="1"/>
  <c r="AK184" i="1" s="1"/>
  <c r="A76" i="1"/>
  <c r="F75" i="1"/>
  <c r="G76" i="1" l="1"/>
  <c r="Q76" i="1"/>
  <c r="R76" i="1" s="1"/>
  <c r="S76" i="1" s="1"/>
  <c r="Z76" i="1" s="1"/>
  <c r="E77" i="1"/>
  <c r="D77" i="1" s="1"/>
  <c r="G77" i="1" s="1"/>
  <c r="P34" i="1"/>
  <c r="C35" i="1"/>
  <c r="X33" i="1"/>
  <c r="B33" i="1" s="1"/>
  <c r="AL183" i="1"/>
  <c r="A77" i="1"/>
  <c r="F76" i="1"/>
  <c r="AM183" i="1"/>
  <c r="AB76" i="1"/>
  <c r="AJ185" i="1"/>
  <c r="AK185" i="1" s="1"/>
  <c r="AI186" i="1"/>
  <c r="T77" i="1"/>
  <c r="Q77" i="1" l="1"/>
  <c r="R77" i="1" s="1"/>
  <c r="S77" i="1" s="1"/>
  <c r="Z77" i="1" s="1"/>
  <c r="E78" i="1"/>
  <c r="D78" i="1" s="1"/>
  <c r="P35" i="1"/>
  <c r="C36" i="1"/>
  <c r="X34" i="1"/>
  <c r="B34" i="1" s="1"/>
  <c r="AL184" i="1"/>
  <c r="AB77" i="1"/>
  <c r="AI187" i="1"/>
  <c r="AJ186" i="1"/>
  <c r="AK186" i="1" s="1"/>
  <c r="T78" i="1"/>
  <c r="AM184" i="1"/>
  <c r="F77" i="1"/>
  <c r="A78" i="1"/>
  <c r="G78" i="1" l="1"/>
  <c r="Q78" i="1"/>
  <c r="R78" i="1" s="1"/>
  <c r="S78" i="1" s="1"/>
  <c r="Z78" i="1" s="1"/>
  <c r="E79" i="1"/>
  <c r="D79" i="1" s="1"/>
  <c r="P36" i="1"/>
  <c r="C37" i="1"/>
  <c r="X35" i="1"/>
  <c r="B35" i="1" s="1"/>
  <c r="AL185" i="1"/>
  <c r="AJ187" i="1"/>
  <c r="AK187" i="1" s="1"/>
  <c r="AI188" i="1"/>
  <c r="A79" i="1"/>
  <c r="F78" i="1"/>
  <c r="AB78" i="1"/>
  <c r="T79" i="1"/>
  <c r="AM185" i="1"/>
  <c r="G79" i="1" l="1"/>
  <c r="E80" i="1"/>
  <c r="D80" i="1" s="1"/>
  <c r="Q79" i="1"/>
  <c r="R79" i="1" s="1"/>
  <c r="S79" i="1" s="1"/>
  <c r="Z79" i="1" s="1"/>
  <c r="P37" i="1"/>
  <c r="C38" i="1"/>
  <c r="X36" i="1"/>
  <c r="B36" i="1" s="1"/>
  <c r="AL186" i="1"/>
  <c r="AB79" i="1"/>
  <c r="AI189" i="1"/>
  <c r="AJ188" i="1"/>
  <c r="AK188" i="1" s="1"/>
  <c r="AM187" i="1" s="1"/>
  <c r="A80" i="1"/>
  <c r="F79" i="1"/>
  <c r="T80" i="1"/>
  <c r="AM186" i="1"/>
  <c r="G80" i="1" l="1"/>
  <c r="Q80" i="1"/>
  <c r="R80" i="1" s="1"/>
  <c r="S80" i="1" s="1"/>
  <c r="Z80" i="1" s="1"/>
  <c r="E81" i="1"/>
  <c r="D81" i="1" s="1"/>
  <c r="P38" i="1"/>
  <c r="C39" i="1"/>
  <c r="X37" i="1"/>
  <c r="B37" i="1" s="1"/>
  <c r="T81" i="1"/>
  <c r="AB80" i="1"/>
  <c r="AJ189" i="1"/>
  <c r="AK189" i="1" s="1"/>
  <c r="AI190" i="1"/>
  <c r="A81" i="1"/>
  <c r="F80" i="1"/>
  <c r="AL187" i="1"/>
  <c r="Q81" i="1" l="1"/>
  <c r="R81" i="1" s="1"/>
  <c r="S81" i="1" s="1"/>
  <c r="Z81" i="1" s="1"/>
  <c r="E82" i="1"/>
  <c r="D82" i="1" s="1"/>
  <c r="G81" i="1"/>
  <c r="P39" i="1"/>
  <c r="C40" i="1"/>
  <c r="X38" i="1"/>
  <c r="B38" i="1" s="1"/>
  <c r="AL188" i="1"/>
  <c r="F81" i="1"/>
  <c r="A82" i="1"/>
  <c r="AB81" i="1"/>
  <c r="AM188" i="1"/>
  <c r="T82" i="1"/>
  <c r="AI191" i="1"/>
  <c r="AJ190" i="1"/>
  <c r="AK190" i="1" s="1"/>
  <c r="G82" i="1" l="1"/>
  <c r="Q82" i="1"/>
  <c r="R82" i="1" s="1"/>
  <c r="S82" i="1" s="1"/>
  <c r="Z82" i="1" s="1"/>
  <c r="E83" i="1"/>
  <c r="D83" i="1" s="1"/>
  <c r="P40" i="1"/>
  <c r="C41" i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X39" i="1"/>
  <c r="B39" i="1" s="1"/>
  <c r="AL189" i="1"/>
  <c r="A83" i="1"/>
  <c r="F82" i="1"/>
  <c r="AB82" i="1"/>
  <c r="AM189" i="1"/>
  <c r="T83" i="1"/>
  <c r="AJ191" i="1"/>
  <c r="AK191" i="1" s="1"/>
  <c r="AI192" i="1"/>
  <c r="G83" i="1" l="1"/>
  <c r="E84" i="1"/>
  <c r="D84" i="1" s="1"/>
  <c r="Q83" i="1"/>
  <c r="R83" i="1" s="1"/>
  <c r="S83" i="1" s="1"/>
  <c r="Z83" i="1" s="1"/>
  <c r="X40" i="1"/>
  <c r="B40" i="1" s="1"/>
  <c r="AL190" i="1"/>
  <c r="T84" i="1"/>
  <c r="AI193" i="1"/>
  <c r="AJ192" i="1"/>
  <c r="AK192" i="1" s="1"/>
  <c r="C83" i="1"/>
  <c r="AB83" i="1"/>
  <c r="AM190" i="1"/>
  <c r="A84" i="1"/>
  <c r="F83" i="1"/>
  <c r="G84" i="1" l="1"/>
  <c r="Q84" i="1"/>
  <c r="R84" i="1" s="1"/>
  <c r="S84" i="1" s="1"/>
  <c r="Z84" i="1" s="1"/>
  <c r="E85" i="1"/>
  <c r="D85" i="1" s="1"/>
  <c r="AL191" i="1"/>
  <c r="T85" i="1"/>
  <c r="A85" i="1"/>
  <c r="F84" i="1"/>
  <c r="AJ193" i="1"/>
  <c r="AK193" i="1" s="1"/>
  <c r="AI194" i="1"/>
  <c r="AB84" i="1"/>
  <c r="C84" i="1"/>
  <c r="AM191" i="1"/>
  <c r="Q85" i="1" l="1"/>
  <c r="R85" i="1" s="1"/>
  <c r="S85" i="1" s="1"/>
  <c r="Z85" i="1" s="1"/>
  <c r="E86" i="1"/>
  <c r="D86" i="1" s="1"/>
  <c r="G86" i="1" s="1"/>
  <c r="G85" i="1"/>
  <c r="AL192" i="1"/>
  <c r="AI195" i="1"/>
  <c r="AJ194" i="1"/>
  <c r="AK194" i="1" s="1"/>
  <c r="AB85" i="1"/>
  <c r="C85" i="1"/>
  <c r="A86" i="1"/>
  <c r="F85" i="1"/>
  <c r="AM192" i="1"/>
  <c r="T86" i="1"/>
  <c r="Q86" i="1" l="1"/>
  <c r="R86" i="1" s="1"/>
  <c r="S86" i="1" s="1"/>
  <c r="Z86" i="1" s="1"/>
  <c r="E87" i="1"/>
  <c r="D87" i="1" s="1"/>
  <c r="AB86" i="1"/>
  <c r="C86" i="1"/>
  <c r="T87" i="1"/>
  <c r="A87" i="1"/>
  <c r="F86" i="1"/>
  <c r="AL193" i="1"/>
  <c r="AM193" i="1"/>
  <c r="AJ195" i="1"/>
  <c r="AK195" i="1" s="1"/>
  <c r="AI196" i="1"/>
  <c r="G87" i="1" l="1"/>
  <c r="Q87" i="1"/>
  <c r="R87" i="1" s="1"/>
  <c r="S87" i="1" s="1"/>
  <c r="Z87" i="1" s="1"/>
  <c r="E88" i="1"/>
  <c r="D88" i="1" s="1"/>
  <c r="A88" i="1"/>
  <c r="F87" i="1"/>
  <c r="AB87" i="1"/>
  <c r="C87" i="1"/>
  <c r="AI197" i="1"/>
  <c r="AJ196" i="1"/>
  <c r="AK196" i="1" s="1"/>
  <c r="T88" i="1"/>
  <c r="AL194" i="1"/>
  <c r="AM194" i="1"/>
  <c r="G88" i="1" l="1"/>
  <c r="Q88" i="1"/>
  <c r="R88" i="1" s="1"/>
  <c r="S88" i="1" s="1"/>
  <c r="Z88" i="1" s="1"/>
  <c r="E89" i="1"/>
  <c r="D89" i="1" s="1"/>
  <c r="AL195" i="1"/>
  <c r="A89" i="1"/>
  <c r="F88" i="1"/>
  <c r="AJ197" i="1"/>
  <c r="AK197" i="1" s="1"/>
  <c r="AM196" i="1" s="1"/>
  <c r="AI198" i="1"/>
  <c r="T89" i="1"/>
  <c r="AM195" i="1"/>
  <c r="C88" i="1"/>
  <c r="AB88" i="1"/>
  <c r="G89" i="1" l="1"/>
  <c r="Q89" i="1"/>
  <c r="R89" i="1" s="1"/>
  <c r="S89" i="1" s="1"/>
  <c r="Z89" i="1" s="1"/>
  <c r="E90" i="1"/>
  <c r="D90" i="1" s="1"/>
  <c r="T90" i="1"/>
  <c r="C89" i="1"/>
  <c r="AB89" i="1"/>
  <c r="AI199" i="1"/>
  <c r="AJ198" i="1"/>
  <c r="AK198" i="1" s="1"/>
  <c r="A90" i="1"/>
  <c r="F89" i="1"/>
  <c r="AL196" i="1"/>
  <c r="Q90" i="1" l="1"/>
  <c r="R90" i="1" s="1"/>
  <c r="S90" i="1" s="1"/>
  <c r="Z90" i="1" s="1"/>
  <c r="E91" i="1"/>
  <c r="D91" i="1" s="1"/>
  <c r="G90" i="1"/>
  <c r="AL197" i="1"/>
  <c r="C90" i="1"/>
  <c r="AB90" i="1"/>
  <c r="T91" i="1"/>
  <c r="AM197" i="1"/>
  <c r="AJ199" i="1"/>
  <c r="AK199" i="1" s="1"/>
  <c r="AM198" i="1" s="1"/>
  <c r="AI200" i="1"/>
  <c r="A91" i="1"/>
  <c r="F90" i="1"/>
  <c r="G91" i="1" l="1"/>
  <c r="Q91" i="1"/>
  <c r="R91" i="1" s="1"/>
  <c r="S91" i="1" s="1"/>
  <c r="Z91" i="1" s="1"/>
  <c r="E92" i="1"/>
  <c r="D92" i="1" s="1"/>
  <c r="T92" i="1"/>
  <c r="C91" i="1"/>
  <c r="AB91" i="1"/>
  <c r="A92" i="1"/>
  <c r="F91" i="1"/>
  <c r="AI201" i="1"/>
  <c r="AJ200" i="1"/>
  <c r="AK200" i="1" s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/>
  <c r="H41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AL198" i="1"/>
  <c r="G92" i="1" l="1"/>
  <c r="Q92" i="1"/>
  <c r="R92" i="1" s="1"/>
  <c r="S92" i="1" s="1"/>
  <c r="Z92" i="1" s="1"/>
  <c r="E93" i="1"/>
  <c r="D93" i="1" s="1"/>
  <c r="I41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AJ201" i="1"/>
  <c r="AK201" i="1" s="1"/>
  <c r="AI202" i="1"/>
  <c r="T93" i="1"/>
  <c r="AB92" i="1"/>
  <c r="C92" i="1"/>
  <c r="AL199" i="1"/>
  <c r="AM199" i="1"/>
  <c r="H92" i="1"/>
  <c r="A93" i="1"/>
  <c r="F92" i="1"/>
  <c r="G93" i="1" l="1"/>
  <c r="Q93" i="1"/>
  <c r="R93" i="1" s="1"/>
  <c r="S93" i="1" s="1"/>
  <c r="Z93" i="1" s="1"/>
  <c r="E94" i="1"/>
  <c r="D94" i="1" s="1"/>
  <c r="AB93" i="1"/>
  <c r="C93" i="1"/>
  <c r="T94" i="1"/>
  <c r="AL200" i="1"/>
  <c r="H93" i="1"/>
  <c r="F93" i="1"/>
  <c r="A94" i="1"/>
  <c r="AM200" i="1"/>
  <c r="AI203" i="1"/>
  <c r="AJ202" i="1"/>
  <c r="AK202" i="1" s="1"/>
  <c r="M41" i="1"/>
  <c r="N41" i="1" s="1"/>
  <c r="J41" i="1"/>
  <c r="K41" i="1" s="1"/>
  <c r="I42" i="1"/>
  <c r="G94" i="1" l="1"/>
  <c r="Q94" i="1"/>
  <c r="R94" i="1" s="1"/>
  <c r="S94" i="1" s="1"/>
  <c r="Z94" i="1" s="1"/>
  <c r="E95" i="1"/>
  <c r="D95" i="1" s="1"/>
  <c r="AL201" i="1"/>
  <c r="H94" i="1"/>
  <c r="A95" i="1"/>
  <c r="F94" i="1"/>
  <c r="C94" i="1"/>
  <c r="AB94" i="1"/>
  <c r="L41" i="1"/>
  <c r="O41" i="1" s="1"/>
  <c r="P41" i="1" s="1"/>
  <c r="U41" i="1"/>
  <c r="W41" i="1" s="1"/>
  <c r="AI204" i="1"/>
  <c r="AJ203" i="1"/>
  <c r="AK203" i="1" s="1"/>
  <c r="AM201" i="1"/>
  <c r="T95" i="1"/>
  <c r="J42" i="1"/>
  <c r="K42" i="1" s="1"/>
  <c r="M42" i="1"/>
  <c r="N42" i="1" s="1"/>
  <c r="I43" i="1"/>
  <c r="E96" i="1" l="1"/>
  <c r="D96" i="1" s="1"/>
  <c r="Q95" i="1"/>
  <c r="R95" i="1" s="1"/>
  <c r="S95" i="1" s="1"/>
  <c r="Z95" i="1" s="1"/>
  <c r="G95" i="1"/>
  <c r="AL202" i="1"/>
  <c r="T96" i="1"/>
  <c r="AI205" i="1"/>
  <c r="AJ204" i="1"/>
  <c r="AK204" i="1" s="1"/>
  <c r="L42" i="1"/>
  <c r="O42" i="1" s="1"/>
  <c r="P42" i="1" s="1"/>
  <c r="U42" i="1"/>
  <c r="W42" i="1" s="1"/>
  <c r="AB95" i="1"/>
  <c r="C95" i="1"/>
  <c r="AM202" i="1"/>
  <c r="M43" i="1"/>
  <c r="N43" i="1" s="1"/>
  <c r="J43" i="1"/>
  <c r="K43" i="1" s="1"/>
  <c r="I44" i="1"/>
  <c r="X41" i="1"/>
  <c r="B41" i="1" s="1"/>
  <c r="A96" i="1"/>
  <c r="H95" i="1"/>
  <c r="F95" i="1"/>
  <c r="G96" i="1" l="1"/>
  <c r="Q96" i="1"/>
  <c r="R96" i="1" s="1"/>
  <c r="S96" i="1" s="1"/>
  <c r="Z96" i="1" s="1"/>
  <c r="E97" i="1"/>
  <c r="D97" i="1" s="1"/>
  <c r="H96" i="1"/>
  <c r="A97" i="1"/>
  <c r="F96" i="1"/>
  <c r="M44" i="1"/>
  <c r="N44" i="1" s="1"/>
  <c r="J44" i="1"/>
  <c r="K44" i="1" s="1"/>
  <c r="I45" i="1"/>
  <c r="AL203" i="1"/>
  <c r="AB96" i="1"/>
  <c r="C96" i="1"/>
  <c r="AI206" i="1"/>
  <c r="AJ205" i="1"/>
  <c r="AK205" i="1" s="1"/>
  <c r="AM204" i="1" s="1"/>
  <c r="AM203" i="1"/>
  <c r="L43" i="1"/>
  <c r="O43" i="1" s="1"/>
  <c r="P43" i="1" s="1"/>
  <c r="U43" i="1"/>
  <c r="W43" i="1" s="1"/>
  <c r="X42" i="1"/>
  <c r="B42" i="1" s="1"/>
  <c r="T97" i="1"/>
  <c r="G97" i="1" l="1"/>
  <c r="Q97" i="1"/>
  <c r="R97" i="1" s="1"/>
  <c r="S97" i="1" s="1"/>
  <c r="Z97" i="1" s="1"/>
  <c r="E98" i="1"/>
  <c r="D98" i="1" s="1"/>
  <c r="T98" i="1"/>
  <c r="AJ206" i="1"/>
  <c r="AK206" i="1" s="1"/>
  <c r="AM205" i="1" s="1"/>
  <c r="AI207" i="1"/>
  <c r="AL204" i="1"/>
  <c r="F97" i="1"/>
  <c r="H97" i="1"/>
  <c r="A98" i="1"/>
  <c r="X43" i="1"/>
  <c r="B43" i="1" s="1"/>
  <c r="J45" i="1"/>
  <c r="K45" i="1" s="1"/>
  <c r="M45" i="1"/>
  <c r="N45" i="1" s="1"/>
  <c r="I46" i="1"/>
  <c r="L44" i="1"/>
  <c r="O44" i="1" s="1"/>
  <c r="P44" i="1" s="1"/>
  <c r="U44" i="1"/>
  <c r="W44" i="1" s="1"/>
  <c r="AB97" i="1"/>
  <c r="C97" i="1"/>
  <c r="Q98" i="1" l="1"/>
  <c r="R98" i="1" s="1"/>
  <c r="S98" i="1" s="1"/>
  <c r="Z98" i="1" s="1"/>
  <c r="E99" i="1"/>
  <c r="D99" i="1" s="1"/>
  <c r="G98" i="1"/>
  <c r="L45" i="1"/>
  <c r="O45" i="1" s="1"/>
  <c r="P45" i="1" s="1"/>
  <c r="U45" i="1"/>
  <c r="W45" i="1" s="1"/>
  <c r="X44" i="1"/>
  <c r="B44" i="1" s="1"/>
  <c r="AL205" i="1"/>
  <c r="J46" i="1"/>
  <c r="K46" i="1" s="1"/>
  <c r="M46" i="1"/>
  <c r="N46" i="1" s="1"/>
  <c r="I47" i="1"/>
  <c r="H98" i="1"/>
  <c r="A99" i="1"/>
  <c r="F98" i="1"/>
  <c r="C98" i="1"/>
  <c r="AB98" i="1"/>
  <c r="AI208" i="1"/>
  <c r="AJ207" i="1"/>
  <c r="AK207" i="1" s="1"/>
  <c r="AM206" i="1" s="1"/>
  <c r="T99" i="1"/>
  <c r="G99" i="1" l="1"/>
  <c r="E100" i="1"/>
  <c r="D100" i="1" s="1"/>
  <c r="Q99" i="1"/>
  <c r="R99" i="1" s="1"/>
  <c r="S99" i="1" s="1"/>
  <c r="Z99" i="1" s="1"/>
  <c r="L46" i="1"/>
  <c r="O46" i="1" s="1"/>
  <c r="P46" i="1" s="1"/>
  <c r="U46" i="1"/>
  <c r="W46" i="1" s="1"/>
  <c r="AI209" i="1"/>
  <c r="AJ208" i="1"/>
  <c r="AK208" i="1" s="1"/>
  <c r="AM207" i="1" s="1"/>
  <c r="C99" i="1"/>
  <c r="AB99" i="1"/>
  <c r="T100" i="1"/>
  <c r="M47" i="1"/>
  <c r="N47" i="1" s="1"/>
  <c r="J47" i="1"/>
  <c r="K47" i="1" s="1"/>
  <c r="I48" i="1"/>
  <c r="AL206" i="1"/>
  <c r="A100" i="1"/>
  <c r="H99" i="1"/>
  <c r="F99" i="1"/>
  <c r="X45" i="1"/>
  <c r="B45" i="1" s="1"/>
  <c r="G100" i="1" l="1"/>
  <c r="Q100" i="1"/>
  <c r="R100" i="1" s="1"/>
  <c r="S100" i="1" s="1"/>
  <c r="Z100" i="1" s="1"/>
  <c r="E101" i="1"/>
  <c r="D101" i="1" s="1"/>
  <c r="L47" i="1"/>
  <c r="O47" i="1" s="1"/>
  <c r="P47" i="1" s="1"/>
  <c r="U47" i="1"/>
  <c r="W47" i="1" s="1"/>
  <c r="H100" i="1"/>
  <c r="A101" i="1"/>
  <c r="F100" i="1"/>
  <c r="M48" i="1"/>
  <c r="N48" i="1" s="1"/>
  <c r="J48" i="1"/>
  <c r="K48" i="1" s="1"/>
  <c r="I49" i="1"/>
  <c r="T101" i="1"/>
  <c r="AI210" i="1"/>
  <c r="AJ209" i="1"/>
  <c r="AK209" i="1" s="1"/>
  <c r="AM208" i="1" s="1"/>
  <c r="AB100" i="1"/>
  <c r="C100" i="1"/>
  <c r="AL207" i="1"/>
  <c r="X46" i="1"/>
  <c r="B46" i="1" s="1"/>
  <c r="G101" i="1" l="1"/>
  <c r="Q101" i="1"/>
  <c r="R101" i="1" s="1"/>
  <c r="S101" i="1" s="1"/>
  <c r="Z101" i="1" s="1"/>
  <c r="E102" i="1"/>
  <c r="D102" i="1" s="1"/>
  <c r="L48" i="1"/>
  <c r="O48" i="1" s="1"/>
  <c r="P48" i="1" s="1"/>
  <c r="U48" i="1"/>
  <c r="W48" i="1" s="1"/>
  <c r="T102" i="1"/>
  <c r="AI211" i="1"/>
  <c r="AJ210" i="1"/>
  <c r="AK210" i="1" s="1"/>
  <c r="F101" i="1"/>
  <c r="H101" i="1"/>
  <c r="A102" i="1"/>
  <c r="AL208" i="1"/>
  <c r="J49" i="1"/>
  <c r="K49" i="1" s="1"/>
  <c r="M49" i="1"/>
  <c r="N49" i="1" s="1"/>
  <c r="I50" i="1"/>
  <c r="AB101" i="1"/>
  <c r="C101" i="1"/>
  <c r="X47" i="1"/>
  <c r="B47" i="1" s="1"/>
  <c r="G102" i="1" l="1"/>
  <c r="Q102" i="1"/>
  <c r="R102" i="1" s="1"/>
  <c r="S102" i="1" s="1"/>
  <c r="Z102" i="1" s="1"/>
  <c r="E103" i="1"/>
  <c r="D103" i="1" s="1"/>
  <c r="L49" i="1"/>
  <c r="O49" i="1" s="1"/>
  <c r="P49" i="1" s="1"/>
  <c r="U49" i="1"/>
  <c r="W49" i="1" s="1"/>
  <c r="H102" i="1"/>
  <c r="A103" i="1"/>
  <c r="F102" i="1"/>
  <c r="C102" i="1"/>
  <c r="AB102" i="1"/>
  <c r="AL209" i="1"/>
  <c r="AM209" i="1"/>
  <c r="J50" i="1"/>
  <c r="K50" i="1" s="1"/>
  <c r="M50" i="1"/>
  <c r="N50" i="1" s="1"/>
  <c r="I51" i="1"/>
  <c r="AJ211" i="1"/>
  <c r="AK211" i="1" s="1"/>
  <c r="AI212" i="1"/>
  <c r="T103" i="1"/>
  <c r="X48" i="1"/>
  <c r="B48" i="1" s="1"/>
  <c r="G103" i="1" l="1"/>
  <c r="Q103" i="1"/>
  <c r="R103" i="1" s="1"/>
  <c r="S103" i="1" s="1"/>
  <c r="Z103" i="1" s="1"/>
  <c r="E104" i="1"/>
  <c r="D104" i="1" s="1"/>
  <c r="L50" i="1"/>
  <c r="O50" i="1" s="1"/>
  <c r="P50" i="1" s="1"/>
  <c r="U50" i="1"/>
  <c r="W50" i="1" s="1"/>
  <c r="T104" i="1"/>
  <c r="AI213" i="1"/>
  <c r="AJ212" i="1"/>
  <c r="AK212" i="1" s="1"/>
  <c r="AM211" i="1" s="1"/>
  <c r="AB103" i="1"/>
  <c r="C103" i="1"/>
  <c r="AL210" i="1"/>
  <c r="AM210" i="1"/>
  <c r="J51" i="1"/>
  <c r="K51" i="1" s="1"/>
  <c r="M51" i="1"/>
  <c r="N51" i="1" s="1"/>
  <c r="I52" i="1"/>
  <c r="A104" i="1"/>
  <c r="H103" i="1"/>
  <c r="F103" i="1"/>
  <c r="X49" i="1"/>
  <c r="B49" i="1" s="1"/>
  <c r="G104" i="1" l="1"/>
  <c r="Q104" i="1"/>
  <c r="R104" i="1" s="1"/>
  <c r="S104" i="1" s="1"/>
  <c r="Z104" i="1" s="1"/>
  <c r="E105" i="1"/>
  <c r="D105" i="1" s="1"/>
  <c r="J52" i="1"/>
  <c r="K52" i="1" s="1"/>
  <c r="M52" i="1"/>
  <c r="N52" i="1" s="1"/>
  <c r="I53" i="1"/>
  <c r="AJ213" i="1"/>
  <c r="AK213" i="1" s="1"/>
  <c r="AM212" i="1" s="1"/>
  <c r="AI214" i="1"/>
  <c r="AB104" i="1"/>
  <c r="C104" i="1"/>
  <c r="L51" i="1"/>
  <c r="O51" i="1" s="1"/>
  <c r="P51" i="1" s="1"/>
  <c r="U51" i="1"/>
  <c r="W51" i="1" s="1"/>
  <c r="A105" i="1"/>
  <c r="H104" i="1"/>
  <c r="F104" i="1"/>
  <c r="AL211" i="1"/>
  <c r="T105" i="1"/>
  <c r="X50" i="1"/>
  <c r="B50" i="1" s="1"/>
  <c r="G105" i="1" l="1"/>
  <c r="Q105" i="1"/>
  <c r="R105" i="1" s="1"/>
  <c r="S105" i="1" s="1"/>
  <c r="Z105" i="1" s="1"/>
  <c r="E106" i="1"/>
  <c r="D106" i="1" s="1"/>
  <c r="X51" i="1"/>
  <c r="B51" i="1" s="1"/>
  <c r="M53" i="1"/>
  <c r="N53" i="1" s="1"/>
  <c r="J53" i="1"/>
  <c r="K53" i="1" s="1"/>
  <c r="I54" i="1"/>
  <c r="T106" i="1"/>
  <c r="AB105" i="1"/>
  <c r="C105" i="1"/>
  <c r="AI215" i="1"/>
  <c r="AJ214" i="1"/>
  <c r="AK214" i="1" s="1"/>
  <c r="AM213" i="1" s="1"/>
  <c r="L52" i="1"/>
  <c r="O52" i="1" s="1"/>
  <c r="P52" i="1" s="1"/>
  <c r="U52" i="1"/>
  <c r="W52" i="1" s="1"/>
  <c r="AL212" i="1"/>
  <c r="F105" i="1"/>
  <c r="H105" i="1"/>
  <c r="A106" i="1"/>
  <c r="G106" i="1" l="1"/>
  <c r="Q106" i="1"/>
  <c r="R106" i="1" s="1"/>
  <c r="S106" i="1" s="1"/>
  <c r="Z106" i="1" s="1"/>
  <c r="E107" i="1"/>
  <c r="D107" i="1" s="1"/>
  <c r="L53" i="1"/>
  <c r="O53" i="1" s="1"/>
  <c r="P53" i="1" s="1"/>
  <c r="U53" i="1"/>
  <c r="W53" i="1" s="1"/>
  <c r="M54" i="1"/>
  <c r="N54" i="1" s="1"/>
  <c r="J54" i="1"/>
  <c r="K54" i="1" s="1"/>
  <c r="I55" i="1"/>
  <c r="H106" i="1"/>
  <c r="A107" i="1"/>
  <c r="F106" i="1"/>
  <c r="C106" i="1"/>
  <c r="AB106" i="1"/>
  <c r="X52" i="1"/>
  <c r="B52" i="1" s="1"/>
  <c r="T107" i="1"/>
  <c r="AL213" i="1"/>
  <c r="AJ215" i="1"/>
  <c r="AK215" i="1" s="1"/>
  <c r="AI216" i="1"/>
  <c r="G107" i="1" l="1"/>
  <c r="Q107" i="1"/>
  <c r="R107" i="1" s="1"/>
  <c r="S107" i="1" s="1"/>
  <c r="Z107" i="1" s="1"/>
  <c r="E108" i="1"/>
  <c r="D108" i="1" s="1"/>
  <c r="A108" i="1"/>
  <c r="H107" i="1"/>
  <c r="F107" i="1"/>
  <c r="C107" i="1"/>
  <c r="AB107" i="1"/>
  <c r="AL214" i="1"/>
  <c r="AM214" i="1"/>
  <c r="AI217" i="1"/>
  <c r="AJ216" i="1"/>
  <c r="AK216" i="1" s="1"/>
  <c r="T108" i="1"/>
  <c r="J55" i="1"/>
  <c r="K55" i="1" s="1"/>
  <c r="M55" i="1"/>
  <c r="N55" i="1" s="1"/>
  <c r="I56" i="1"/>
  <c r="L54" i="1"/>
  <c r="O54" i="1" s="1"/>
  <c r="P54" i="1" s="1"/>
  <c r="U54" i="1"/>
  <c r="W54" i="1" s="1"/>
  <c r="X53" i="1"/>
  <c r="B53" i="1" s="1"/>
  <c r="G108" i="1" l="1"/>
  <c r="Q108" i="1"/>
  <c r="R108" i="1" s="1"/>
  <c r="S108" i="1" s="1"/>
  <c r="Z108" i="1" s="1"/>
  <c r="E109" i="1"/>
  <c r="D109" i="1" s="1"/>
  <c r="X54" i="1"/>
  <c r="B54" i="1" s="1"/>
  <c r="J56" i="1"/>
  <c r="K56" i="1" s="1"/>
  <c r="M56" i="1"/>
  <c r="N56" i="1" s="1"/>
  <c r="I57" i="1"/>
  <c r="AJ217" i="1"/>
  <c r="AK217" i="1" s="1"/>
  <c r="AI218" i="1"/>
  <c r="L55" i="1"/>
  <c r="O55" i="1" s="1"/>
  <c r="P55" i="1" s="1"/>
  <c r="U55" i="1"/>
  <c r="W55" i="1" s="1"/>
  <c r="T109" i="1"/>
  <c r="AB108" i="1"/>
  <c r="C108" i="1"/>
  <c r="AL215" i="1"/>
  <c r="AM215" i="1"/>
  <c r="A109" i="1"/>
  <c r="H108" i="1"/>
  <c r="F108" i="1"/>
  <c r="G109" i="1" l="1"/>
  <c r="Q109" i="1"/>
  <c r="R109" i="1" s="1"/>
  <c r="S109" i="1" s="1"/>
  <c r="Z109" i="1" s="1"/>
  <c r="E110" i="1"/>
  <c r="D110" i="1" s="1"/>
  <c r="AL216" i="1"/>
  <c r="H109" i="1"/>
  <c r="A110" i="1"/>
  <c r="F109" i="1"/>
  <c r="AM216" i="1"/>
  <c r="T110" i="1"/>
  <c r="AI219" i="1"/>
  <c r="AJ218" i="1"/>
  <c r="AK218" i="1" s="1"/>
  <c r="AB109" i="1"/>
  <c r="C109" i="1"/>
  <c r="M57" i="1"/>
  <c r="N57" i="1" s="1"/>
  <c r="J57" i="1"/>
  <c r="K57" i="1" s="1"/>
  <c r="I58" i="1"/>
  <c r="X55" i="1"/>
  <c r="B55" i="1" s="1"/>
  <c r="L56" i="1"/>
  <c r="O56" i="1" s="1"/>
  <c r="P56" i="1" s="1"/>
  <c r="U56" i="1"/>
  <c r="W56" i="1" s="1"/>
  <c r="G110" i="1" l="1"/>
  <c r="Q110" i="1"/>
  <c r="R110" i="1" s="1"/>
  <c r="S110" i="1" s="1"/>
  <c r="Z110" i="1" s="1"/>
  <c r="E111" i="1"/>
  <c r="D111" i="1" s="1"/>
  <c r="AL217" i="1"/>
  <c r="AJ219" i="1"/>
  <c r="AK219" i="1" s="1"/>
  <c r="AI220" i="1"/>
  <c r="C110" i="1"/>
  <c r="AB110" i="1"/>
  <c r="L57" i="1"/>
  <c r="O57" i="1" s="1"/>
  <c r="P57" i="1" s="1"/>
  <c r="U57" i="1"/>
  <c r="W57" i="1" s="1"/>
  <c r="H110" i="1"/>
  <c r="A111" i="1"/>
  <c r="F110" i="1"/>
  <c r="AM217" i="1"/>
  <c r="X56" i="1"/>
  <c r="B56" i="1" s="1"/>
  <c r="J58" i="1"/>
  <c r="K58" i="1" s="1"/>
  <c r="M58" i="1"/>
  <c r="N58" i="1" s="1"/>
  <c r="I59" i="1"/>
  <c r="T111" i="1"/>
  <c r="G111" i="1" l="1"/>
  <c r="E112" i="1"/>
  <c r="D112" i="1" s="1"/>
  <c r="G112" i="1" s="1"/>
  <c r="Q111" i="1"/>
  <c r="R111" i="1" s="1"/>
  <c r="S111" i="1" s="1"/>
  <c r="Z111" i="1" s="1"/>
  <c r="AL218" i="1"/>
  <c r="T112" i="1"/>
  <c r="AB111" i="1"/>
  <c r="C111" i="1"/>
  <c r="J59" i="1"/>
  <c r="K59" i="1" s="1"/>
  <c r="M59" i="1"/>
  <c r="N59" i="1" s="1"/>
  <c r="I60" i="1"/>
  <c r="A112" i="1"/>
  <c r="H111" i="1"/>
  <c r="F111" i="1"/>
  <c r="X57" i="1"/>
  <c r="B57" i="1" s="1"/>
  <c r="AM218" i="1"/>
  <c r="L58" i="1"/>
  <c r="O58" i="1" s="1"/>
  <c r="P58" i="1" s="1"/>
  <c r="U58" i="1"/>
  <c r="W58" i="1" s="1"/>
  <c r="AI221" i="1"/>
  <c r="AJ220" i="1"/>
  <c r="AK220" i="1" s="1"/>
  <c r="Q112" i="1" l="1"/>
  <c r="R112" i="1" s="1"/>
  <c r="S112" i="1" s="1"/>
  <c r="Z112" i="1" s="1"/>
  <c r="E113" i="1"/>
  <c r="D113" i="1" s="1"/>
  <c r="T113" i="1"/>
  <c r="L59" i="1"/>
  <c r="O59" i="1" s="1"/>
  <c r="P59" i="1" s="1"/>
  <c r="U59" i="1"/>
  <c r="W59" i="1" s="1"/>
  <c r="AL219" i="1"/>
  <c r="AJ221" i="1"/>
  <c r="AK221" i="1" s="1"/>
  <c r="AM220" i="1" s="1"/>
  <c r="AI222" i="1"/>
  <c r="A113" i="1"/>
  <c r="H112" i="1"/>
  <c r="F112" i="1"/>
  <c r="AM219" i="1"/>
  <c r="X58" i="1"/>
  <c r="B58" i="1" s="1"/>
  <c r="AB112" i="1"/>
  <c r="C112" i="1"/>
  <c r="N60" i="1"/>
  <c r="J60" i="1"/>
  <c r="K60" i="1" s="1"/>
  <c r="M60" i="1"/>
  <c r="I61" i="1"/>
  <c r="Q113" i="1" l="1"/>
  <c r="R113" i="1" s="1"/>
  <c r="S113" i="1" s="1"/>
  <c r="Z113" i="1" s="1"/>
  <c r="E114" i="1"/>
  <c r="D114" i="1" s="1"/>
  <c r="G113" i="1"/>
  <c r="M61" i="1"/>
  <c r="N61" i="1" s="1"/>
  <c r="J61" i="1"/>
  <c r="K61" i="1" s="1"/>
  <c r="I62" i="1"/>
  <c r="F113" i="1"/>
  <c r="H113" i="1"/>
  <c r="A114" i="1"/>
  <c r="X59" i="1"/>
  <c r="B59" i="1" s="1"/>
  <c r="L60" i="1"/>
  <c r="O60" i="1" s="1"/>
  <c r="P60" i="1" s="1"/>
  <c r="U60" i="1"/>
  <c r="W60" i="1" s="1"/>
  <c r="AB113" i="1"/>
  <c r="C113" i="1"/>
  <c r="T114" i="1"/>
  <c r="AI223" i="1"/>
  <c r="AJ222" i="1"/>
  <c r="AK222" i="1" s="1"/>
  <c r="AM221" i="1" s="1"/>
  <c r="AL220" i="1"/>
  <c r="Q114" i="1" l="1"/>
  <c r="R114" i="1" s="1"/>
  <c r="S114" i="1" s="1"/>
  <c r="Z114" i="1" s="1"/>
  <c r="E115" i="1"/>
  <c r="D115" i="1" s="1"/>
  <c r="G114" i="1"/>
  <c r="T115" i="1"/>
  <c r="AJ223" i="1"/>
  <c r="AK223" i="1" s="1"/>
  <c r="AI224" i="1"/>
  <c r="X60" i="1"/>
  <c r="B60" i="1" s="1"/>
  <c r="M62" i="1"/>
  <c r="N62" i="1" s="1"/>
  <c r="J62" i="1"/>
  <c r="K62" i="1" s="1"/>
  <c r="I63" i="1"/>
  <c r="H114" i="1"/>
  <c r="A115" i="1"/>
  <c r="F114" i="1"/>
  <c r="C114" i="1"/>
  <c r="AB114" i="1"/>
  <c r="L61" i="1"/>
  <c r="O61" i="1" s="1"/>
  <c r="P61" i="1" s="1"/>
  <c r="U61" i="1"/>
  <c r="W61" i="1" s="1"/>
  <c r="AL221" i="1"/>
  <c r="G115" i="1" l="1"/>
  <c r="E116" i="1"/>
  <c r="D116" i="1" s="1"/>
  <c r="Q115" i="1"/>
  <c r="R115" i="1" s="1"/>
  <c r="S115" i="1" s="1"/>
  <c r="Z115" i="1" s="1"/>
  <c r="AL222" i="1"/>
  <c r="L62" i="1"/>
  <c r="O62" i="1" s="1"/>
  <c r="P62" i="1" s="1"/>
  <c r="U62" i="1"/>
  <c r="W62" i="1" s="1"/>
  <c r="X61" i="1"/>
  <c r="B61" i="1" s="1"/>
  <c r="A116" i="1"/>
  <c r="H115" i="1"/>
  <c r="F115" i="1"/>
  <c r="AM222" i="1"/>
  <c r="C115" i="1"/>
  <c r="AB115" i="1"/>
  <c r="J63" i="1"/>
  <c r="K63" i="1" s="1"/>
  <c r="M63" i="1"/>
  <c r="N63" i="1" s="1"/>
  <c r="I64" i="1"/>
  <c r="AI225" i="1"/>
  <c r="AJ224" i="1"/>
  <c r="AK224" i="1" s="1"/>
  <c r="T116" i="1"/>
  <c r="G116" i="1" l="1"/>
  <c r="Q116" i="1"/>
  <c r="R116" i="1" s="1"/>
  <c r="S116" i="1" s="1"/>
  <c r="Z116" i="1" s="1"/>
  <c r="E117" i="1"/>
  <c r="D117" i="1" s="1"/>
  <c r="T117" i="1"/>
  <c r="J64" i="1"/>
  <c r="K64" i="1" s="1"/>
  <c r="M64" i="1"/>
  <c r="N64" i="1" s="1"/>
  <c r="I65" i="1"/>
  <c r="X62" i="1"/>
  <c r="B62" i="1" s="1"/>
  <c r="AL223" i="1"/>
  <c r="AB116" i="1"/>
  <c r="C116" i="1"/>
  <c r="AM223" i="1"/>
  <c r="L63" i="1"/>
  <c r="O63" i="1" s="1"/>
  <c r="P63" i="1" s="1"/>
  <c r="U63" i="1"/>
  <c r="W63" i="1" s="1"/>
  <c r="AJ225" i="1"/>
  <c r="AK225" i="1" s="1"/>
  <c r="AM224" i="1" s="1"/>
  <c r="AI226" i="1"/>
  <c r="H116" i="1"/>
  <c r="A117" i="1"/>
  <c r="F116" i="1"/>
  <c r="Q117" i="1" l="1"/>
  <c r="R117" i="1" s="1"/>
  <c r="S117" i="1" s="1"/>
  <c r="Z117" i="1" s="1"/>
  <c r="E118" i="1"/>
  <c r="D118" i="1" s="1"/>
  <c r="G117" i="1"/>
  <c r="L64" i="1"/>
  <c r="O64" i="1" s="1"/>
  <c r="P64" i="1" s="1"/>
  <c r="U64" i="1"/>
  <c r="W64" i="1" s="1"/>
  <c r="AI227" i="1"/>
  <c r="AJ226" i="1"/>
  <c r="AK226" i="1" s="1"/>
  <c r="AB117" i="1"/>
  <c r="C117" i="1"/>
  <c r="F117" i="1"/>
  <c r="H117" i="1"/>
  <c r="A118" i="1"/>
  <c r="X63" i="1"/>
  <c r="B63" i="1" s="1"/>
  <c r="M65" i="1"/>
  <c r="N65" i="1" s="1"/>
  <c r="J65" i="1"/>
  <c r="K65" i="1" s="1"/>
  <c r="I66" i="1"/>
  <c r="T118" i="1"/>
  <c r="AL224" i="1"/>
  <c r="G118" i="1" l="1"/>
  <c r="Q118" i="1"/>
  <c r="R118" i="1" s="1"/>
  <c r="S118" i="1" s="1"/>
  <c r="Z118" i="1" s="1"/>
  <c r="E119" i="1"/>
  <c r="D119" i="1" s="1"/>
  <c r="AL225" i="1"/>
  <c r="T119" i="1"/>
  <c r="AJ227" i="1"/>
  <c r="AK227" i="1" s="1"/>
  <c r="AI228" i="1"/>
  <c r="AM225" i="1"/>
  <c r="M66" i="1"/>
  <c r="N66" i="1" s="1"/>
  <c r="J66" i="1"/>
  <c r="K66" i="1" s="1"/>
  <c r="I67" i="1"/>
  <c r="H118" i="1"/>
  <c r="A119" i="1"/>
  <c r="F118" i="1"/>
  <c r="C118" i="1"/>
  <c r="AB118" i="1"/>
  <c r="L65" i="1"/>
  <c r="O65" i="1" s="1"/>
  <c r="P65" i="1" s="1"/>
  <c r="U65" i="1"/>
  <c r="W65" i="1" s="1"/>
  <c r="X64" i="1"/>
  <c r="B64" i="1" s="1"/>
  <c r="G119" i="1" l="1"/>
  <c r="Q119" i="1"/>
  <c r="R119" i="1" s="1"/>
  <c r="S119" i="1" s="1"/>
  <c r="Z119" i="1" s="1"/>
  <c r="E120" i="1"/>
  <c r="D120" i="1" s="1"/>
  <c r="J67" i="1"/>
  <c r="K67" i="1" s="1"/>
  <c r="M67" i="1"/>
  <c r="N67" i="1" s="1"/>
  <c r="I68" i="1"/>
  <c r="C119" i="1"/>
  <c r="AB119" i="1"/>
  <c r="X65" i="1"/>
  <c r="B65" i="1" s="1"/>
  <c r="A120" i="1"/>
  <c r="H119" i="1"/>
  <c r="F119" i="1"/>
  <c r="AI229" i="1"/>
  <c r="AJ228" i="1"/>
  <c r="AK228" i="1" s="1"/>
  <c r="AM227" i="1" s="1"/>
  <c r="T120" i="1"/>
  <c r="AL226" i="1"/>
  <c r="AM226" i="1"/>
  <c r="L66" i="1"/>
  <c r="O66" i="1" s="1"/>
  <c r="P66" i="1" s="1"/>
  <c r="U66" i="1"/>
  <c r="W66" i="1" s="1"/>
  <c r="G120" i="1" l="1"/>
  <c r="Q120" i="1"/>
  <c r="R120" i="1" s="1"/>
  <c r="S120" i="1" s="1"/>
  <c r="Z120" i="1" s="1"/>
  <c r="E121" i="1"/>
  <c r="D121" i="1" s="1"/>
  <c r="T121" i="1"/>
  <c r="AJ229" i="1"/>
  <c r="AK229" i="1" s="1"/>
  <c r="AI230" i="1"/>
  <c r="J68" i="1"/>
  <c r="K68" i="1" s="1"/>
  <c r="M68" i="1"/>
  <c r="N68" i="1" s="1"/>
  <c r="I69" i="1"/>
  <c r="X66" i="1"/>
  <c r="B66" i="1" s="1"/>
  <c r="A121" i="1"/>
  <c r="H120" i="1"/>
  <c r="F120" i="1"/>
  <c r="L67" i="1"/>
  <c r="O67" i="1" s="1"/>
  <c r="P67" i="1" s="1"/>
  <c r="U67" i="1"/>
  <c r="W67" i="1" s="1"/>
  <c r="AL227" i="1"/>
  <c r="AB120" i="1"/>
  <c r="C120" i="1"/>
  <c r="Q121" i="1" l="1"/>
  <c r="R121" i="1" s="1"/>
  <c r="S121" i="1" s="1"/>
  <c r="Z121" i="1" s="1"/>
  <c r="E122" i="1"/>
  <c r="D122" i="1" s="1"/>
  <c r="G121" i="1"/>
  <c r="AL228" i="1"/>
  <c r="L68" i="1"/>
  <c r="O68" i="1" s="1"/>
  <c r="P68" i="1" s="1"/>
  <c r="U68" i="1"/>
  <c r="W68" i="1" s="1"/>
  <c r="AI231" i="1"/>
  <c r="AJ230" i="1"/>
  <c r="AK230" i="1" s="1"/>
  <c r="H121" i="1"/>
  <c r="F121" i="1"/>
  <c r="A122" i="1"/>
  <c r="X67" i="1"/>
  <c r="B67" i="1" s="1"/>
  <c r="AM228" i="1"/>
  <c r="C121" i="1"/>
  <c r="AB121" i="1"/>
  <c r="M69" i="1"/>
  <c r="N69" i="1" s="1"/>
  <c r="J69" i="1"/>
  <c r="K69" i="1" s="1"/>
  <c r="I70" i="1"/>
  <c r="T122" i="1"/>
  <c r="G122" i="1" l="1"/>
  <c r="Q122" i="1"/>
  <c r="R122" i="1" s="1"/>
  <c r="S122" i="1" s="1"/>
  <c r="Z122" i="1" s="1"/>
  <c r="E123" i="1"/>
  <c r="D123" i="1" s="1"/>
  <c r="AL229" i="1"/>
  <c r="F122" i="1"/>
  <c r="A123" i="1"/>
  <c r="H122" i="1"/>
  <c r="AJ231" i="1"/>
  <c r="AK231" i="1" s="1"/>
  <c r="AI232" i="1"/>
  <c r="X68" i="1"/>
  <c r="B68" i="1" s="1"/>
  <c r="AM229" i="1"/>
  <c r="L69" i="1"/>
  <c r="O69" i="1" s="1"/>
  <c r="P69" i="1" s="1"/>
  <c r="U69" i="1"/>
  <c r="W69" i="1" s="1"/>
  <c r="AB122" i="1"/>
  <c r="C122" i="1"/>
  <c r="T123" i="1"/>
  <c r="M70" i="1"/>
  <c r="N70" i="1" s="1"/>
  <c r="J70" i="1"/>
  <c r="K70" i="1" s="1"/>
  <c r="I71" i="1"/>
  <c r="Q123" i="1" l="1"/>
  <c r="R123" i="1" s="1"/>
  <c r="S123" i="1" s="1"/>
  <c r="Z123" i="1" s="1"/>
  <c r="E124" i="1"/>
  <c r="D124" i="1" s="1"/>
  <c r="G123" i="1"/>
  <c r="L70" i="1"/>
  <c r="O70" i="1" s="1"/>
  <c r="P70" i="1" s="1"/>
  <c r="U70" i="1"/>
  <c r="W70" i="1" s="1"/>
  <c r="X69" i="1"/>
  <c r="B69" i="1" s="1"/>
  <c r="A124" i="1"/>
  <c r="H123" i="1"/>
  <c r="F123" i="1"/>
  <c r="AI233" i="1"/>
  <c r="AJ232" i="1"/>
  <c r="AK232" i="1" s="1"/>
  <c r="AM231" i="1" s="1"/>
  <c r="AL230" i="1"/>
  <c r="AM230" i="1"/>
  <c r="J71" i="1"/>
  <c r="K71" i="1" s="1"/>
  <c r="M71" i="1"/>
  <c r="N71" i="1" s="1"/>
  <c r="I72" i="1"/>
  <c r="T124" i="1"/>
  <c r="C123" i="1"/>
  <c r="AB123" i="1"/>
  <c r="G124" i="1" l="1"/>
  <c r="Q124" i="1"/>
  <c r="R124" i="1" s="1"/>
  <c r="S124" i="1" s="1"/>
  <c r="Z124" i="1" s="1"/>
  <c r="E125" i="1"/>
  <c r="D125" i="1" s="1"/>
  <c r="AJ233" i="1"/>
  <c r="AK233" i="1" s="1"/>
  <c r="AM232" i="1" s="1"/>
  <c r="AI234" i="1"/>
  <c r="A125" i="1"/>
  <c r="H124" i="1"/>
  <c r="F124" i="1"/>
  <c r="L71" i="1"/>
  <c r="O71" i="1" s="1"/>
  <c r="P71" i="1" s="1"/>
  <c r="U71" i="1"/>
  <c r="W71" i="1" s="1"/>
  <c r="AB124" i="1"/>
  <c r="C124" i="1"/>
  <c r="AL231" i="1"/>
  <c r="T125" i="1"/>
  <c r="N72" i="1"/>
  <c r="J72" i="1"/>
  <c r="K72" i="1" s="1"/>
  <c r="M72" i="1"/>
  <c r="I73" i="1"/>
  <c r="X70" i="1"/>
  <c r="B70" i="1" s="1"/>
  <c r="Q125" i="1" l="1"/>
  <c r="R125" i="1" s="1"/>
  <c r="S125" i="1" s="1"/>
  <c r="Z125" i="1" s="1"/>
  <c r="E126" i="1"/>
  <c r="D126" i="1" s="1"/>
  <c r="G125" i="1"/>
  <c r="H125" i="1"/>
  <c r="A126" i="1"/>
  <c r="F125" i="1"/>
  <c r="X71" i="1"/>
  <c r="B71" i="1" s="1"/>
  <c r="L72" i="1"/>
  <c r="O72" i="1" s="1"/>
  <c r="P72" i="1" s="1"/>
  <c r="U72" i="1"/>
  <c r="W72" i="1" s="1"/>
  <c r="C125" i="1"/>
  <c r="AB125" i="1"/>
  <c r="J73" i="1"/>
  <c r="K73" i="1" s="1"/>
  <c r="I74" i="1"/>
  <c r="T126" i="1"/>
  <c r="AI235" i="1"/>
  <c r="AJ234" i="1"/>
  <c r="AK234" i="1" s="1"/>
  <c r="AM233" i="1" s="1"/>
  <c r="AL232" i="1"/>
  <c r="G126" i="1" l="1"/>
  <c r="Q126" i="1"/>
  <c r="R126" i="1" s="1"/>
  <c r="S126" i="1" s="1"/>
  <c r="Z126" i="1" s="1"/>
  <c r="E127" i="1"/>
  <c r="D127" i="1" s="1"/>
  <c r="M73" i="1"/>
  <c r="N73" i="1" s="1"/>
  <c r="AJ235" i="1"/>
  <c r="AK235" i="1" s="1"/>
  <c r="AM234" i="1" s="1"/>
  <c r="AI236" i="1"/>
  <c r="J74" i="1"/>
  <c r="K74" i="1" s="1"/>
  <c r="I75" i="1"/>
  <c r="T127" i="1"/>
  <c r="C126" i="1"/>
  <c r="AB126" i="1"/>
  <c r="L73" i="1"/>
  <c r="U73" i="1"/>
  <c r="W73" i="1" s="1"/>
  <c r="X72" i="1"/>
  <c r="B72" i="1" s="1"/>
  <c r="A127" i="1"/>
  <c r="H126" i="1"/>
  <c r="F126" i="1"/>
  <c r="AL233" i="1"/>
  <c r="O73" i="1" l="1"/>
  <c r="P73" i="1" s="1"/>
  <c r="X73" i="1" s="1"/>
  <c r="B73" i="1" s="1"/>
  <c r="G127" i="1"/>
  <c r="E128" i="1"/>
  <c r="D128" i="1" s="1"/>
  <c r="Q127" i="1"/>
  <c r="R127" i="1" s="1"/>
  <c r="S127" i="1" s="1"/>
  <c r="Z127" i="1" s="1"/>
  <c r="M74" i="1"/>
  <c r="N74" i="1" s="1"/>
  <c r="A128" i="1"/>
  <c r="H127" i="1"/>
  <c r="F127" i="1"/>
  <c r="T128" i="1"/>
  <c r="AB127" i="1"/>
  <c r="C127" i="1"/>
  <c r="J75" i="1"/>
  <c r="K75" i="1" s="1"/>
  <c r="I76" i="1"/>
  <c r="AI237" i="1"/>
  <c r="AJ236" i="1"/>
  <c r="AK236" i="1" s="1"/>
  <c r="AL234" i="1"/>
  <c r="L74" i="1"/>
  <c r="U74" i="1"/>
  <c r="W74" i="1" s="1"/>
  <c r="O74" i="1" l="1"/>
  <c r="P74" i="1" s="1"/>
  <c r="X74" i="1" s="1"/>
  <c r="B74" i="1" s="1"/>
  <c r="M75" i="1"/>
  <c r="N75" i="1" s="1"/>
  <c r="G128" i="1"/>
  <c r="Q128" i="1"/>
  <c r="R128" i="1" s="1"/>
  <c r="S128" i="1" s="1"/>
  <c r="Z128" i="1" s="1"/>
  <c r="E129" i="1"/>
  <c r="D129" i="1" s="1"/>
  <c r="L75" i="1"/>
  <c r="U75" i="1"/>
  <c r="W75" i="1" s="1"/>
  <c r="AJ237" i="1"/>
  <c r="AK237" i="1" s="1"/>
  <c r="AM236" i="1" s="1"/>
  <c r="AI238" i="1"/>
  <c r="AJ238" i="1" s="1"/>
  <c r="AK238" i="1" s="1"/>
  <c r="AL237" i="1" s="1"/>
  <c r="T129" i="1"/>
  <c r="A129" i="1"/>
  <c r="F128" i="1"/>
  <c r="H128" i="1"/>
  <c r="AL235" i="1"/>
  <c r="AM235" i="1"/>
  <c r="J76" i="1"/>
  <c r="K76" i="1" s="1"/>
  <c r="I77" i="1"/>
  <c r="AB128" i="1"/>
  <c r="C128" i="1"/>
  <c r="O75" i="1" l="1"/>
  <c r="P75" i="1" s="1"/>
  <c r="X75" i="1" s="1"/>
  <c r="B75" i="1" s="1"/>
  <c r="M76" i="1"/>
  <c r="N76" i="1" s="1"/>
  <c r="G129" i="1"/>
  <c r="Q129" i="1"/>
  <c r="R129" i="1" s="1"/>
  <c r="S129" i="1" s="1"/>
  <c r="Z129" i="1" s="1"/>
  <c r="E130" i="1"/>
  <c r="D130" i="1" s="1"/>
  <c r="L76" i="1"/>
  <c r="U76" i="1"/>
  <c r="W76" i="1" s="1"/>
  <c r="H129" i="1"/>
  <c r="A130" i="1"/>
  <c r="F129" i="1"/>
  <c r="J77" i="1"/>
  <c r="K77" i="1" s="1"/>
  <c r="I78" i="1"/>
  <c r="AB129" i="1"/>
  <c r="C129" i="1"/>
  <c r="AL236" i="1"/>
  <c r="AM237" i="1"/>
  <c r="T130" i="1"/>
  <c r="M77" i="1" l="1"/>
  <c r="N77" i="1" s="1"/>
  <c r="O76" i="1"/>
  <c r="P76" i="1" s="1"/>
  <c r="X76" i="1" s="1"/>
  <c r="B76" i="1" s="1"/>
  <c r="G130" i="1"/>
  <c r="Q130" i="1"/>
  <c r="R130" i="1" s="1"/>
  <c r="S130" i="1" s="1"/>
  <c r="Z130" i="1" s="1"/>
  <c r="E131" i="1"/>
  <c r="D131" i="1" s="1"/>
  <c r="J78" i="1"/>
  <c r="K78" i="1" s="1"/>
  <c r="I79" i="1"/>
  <c r="L77" i="1"/>
  <c r="U77" i="1"/>
  <c r="W77" i="1" s="1"/>
  <c r="AB130" i="1"/>
  <c r="C130" i="1"/>
  <c r="T131" i="1"/>
  <c r="F130" i="1"/>
  <c r="A131" i="1"/>
  <c r="H130" i="1"/>
  <c r="O77" i="1" l="1"/>
  <c r="P77" i="1" s="1"/>
  <c r="X77" i="1" s="1"/>
  <c r="B77" i="1" s="1"/>
  <c r="M78" i="1"/>
  <c r="N78" i="1" s="1"/>
  <c r="G131" i="1"/>
  <c r="E132" i="1"/>
  <c r="D132" i="1" s="1"/>
  <c r="Q131" i="1"/>
  <c r="R131" i="1" s="1"/>
  <c r="S131" i="1" s="1"/>
  <c r="Z131" i="1" s="1"/>
  <c r="T132" i="1"/>
  <c r="J79" i="1"/>
  <c r="K79" i="1" s="1"/>
  <c r="I80" i="1"/>
  <c r="L78" i="1"/>
  <c r="U78" i="1"/>
  <c r="W78" i="1" s="1"/>
  <c r="C131" i="1"/>
  <c r="AB131" i="1"/>
  <c r="F131" i="1"/>
  <c r="H131" i="1"/>
  <c r="A132" i="1"/>
  <c r="M79" i="1" l="1"/>
  <c r="N79" i="1" s="1"/>
  <c r="O78" i="1"/>
  <c r="P78" i="1" s="1"/>
  <c r="X78" i="1" s="1"/>
  <c r="B78" i="1" s="1"/>
  <c r="Q132" i="1"/>
  <c r="R132" i="1" s="1"/>
  <c r="S132" i="1" s="1"/>
  <c r="Z132" i="1" s="1"/>
  <c r="E133" i="1"/>
  <c r="D133" i="1" s="1"/>
  <c r="G132" i="1"/>
  <c r="L79" i="1"/>
  <c r="U79" i="1"/>
  <c r="W79" i="1" s="1"/>
  <c r="AB132" i="1"/>
  <c r="C132" i="1"/>
  <c r="J80" i="1"/>
  <c r="K80" i="1" s="1"/>
  <c r="I81" i="1"/>
  <c r="F132" i="1"/>
  <c r="A133" i="1"/>
  <c r="H132" i="1"/>
  <c r="T133" i="1"/>
  <c r="O79" i="1" l="1"/>
  <c r="P79" i="1" s="1"/>
  <c r="X79" i="1" s="1"/>
  <c r="B79" i="1" s="1"/>
  <c r="M80" i="1"/>
  <c r="N80" i="1" s="1"/>
  <c r="N81" i="1" s="1"/>
  <c r="G133" i="1"/>
  <c r="Q133" i="1"/>
  <c r="R133" i="1" s="1"/>
  <c r="S133" i="1" s="1"/>
  <c r="Z133" i="1" s="1"/>
  <c r="E134" i="1"/>
  <c r="D134" i="1" s="1"/>
  <c r="C133" i="1"/>
  <c r="AB133" i="1"/>
  <c r="L80" i="1"/>
  <c r="U80" i="1"/>
  <c r="W80" i="1" s="1"/>
  <c r="A134" i="1"/>
  <c r="F133" i="1"/>
  <c r="H133" i="1"/>
  <c r="J81" i="1"/>
  <c r="K81" i="1" s="1"/>
  <c r="I82" i="1"/>
  <c r="T134" i="1"/>
  <c r="O80" i="1" l="1"/>
  <c r="P80" i="1" s="1"/>
  <c r="X80" i="1" s="1"/>
  <c r="B80" i="1" s="1"/>
  <c r="M81" i="1"/>
  <c r="M82" i="1" s="1"/>
  <c r="N82" i="1" s="1"/>
  <c r="G134" i="1"/>
  <c r="Q134" i="1"/>
  <c r="R134" i="1" s="1"/>
  <c r="S134" i="1" s="1"/>
  <c r="Z134" i="1" s="1"/>
  <c r="E135" i="1"/>
  <c r="D135" i="1" s="1"/>
  <c r="L81" i="1"/>
  <c r="O81" i="1" s="1"/>
  <c r="P81" i="1" s="1"/>
  <c r="U81" i="1"/>
  <c r="W81" i="1" s="1"/>
  <c r="J82" i="1"/>
  <c r="K82" i="1" s="1"/>
  <c r="I83" i="1"/>
  <c r="A135" i="1"/>
  <c r="H134" i="1"/>
  <c r="F134" i="1"/>
  <c r="T135" i="1"/>
  <c r="AB134" i="1"/>
  <c r="C134" i="1"/>
  <c r="G135" i="1" l="1"/>
  <c r="Q135" i="1"/>
  <c r="R135" i="1" s="1"/>
  <c r="S135" i="1" s="1"/>
  <c r="Z135" i="1" s="1"/>
  <c r="E136" i="1"/>
  <c r="D136" i="1" s="1"/>
  <c r="L82" i="1"/>
  <c r="O82" i="1" s="1"/>
  <c r="P82" i="1" s="1"/>
  <c r="U82" i="1"/>
  <c r="W82" i="1" s="1"/>
  <c r="H135" i="1"/>
  <c r="F135" i="1"/>
  <c r="A136" i="1"/>
  <c r="T136" i="1"/>
  <c r="C135" i="1"/>
  <c r="AB135" i="1"/>
  <c r="J83" i="1"/>
  <c r="K83" i="1" s="1"/>
  <c r="M83" i="1"/>
  <c r="N83" i="1" s="1"/>
  <c r="I84" i="1"/>
  <c r="X81" i="1"/>
  <c r="B81" i="1" s="1"/>
  <c r="G136" i="1" l="1"/>
  <c r="Q136" i="1"/>
  <c r="R136" i="1" s="1"/>
  <c r="S136" i="1" s="1"/>
  <c r="Z136" i="1" s="1"/>
  <c r="E137" i="1"/>
  <c r="D137" i="1" s="1"/>
  <c r="T137" i="1"/>
  <c r="AB136" i="1"/>
  <c r="C136" i="1"/>
  <c r="F136" i="1"/>
  <c r="A137" i="1"/>
  <c r="H136" i="1"/>
  <c r="L83" i="1"/>
  <c r="O83" i="1" s="1"/>
  <c r="P83" i="1" s="1"/>
  <c r="U83" i="1"/>
  <c r="W83" i="1" s="1"/>
  <c r="J84" i="1"/>
  <c r="K84" i="1" s="1"/>
  <c r="M84" i="1"/>
  <c r="N84" i="1" s="1"/>
  <c r="I85" i="1"/>
  <c r="X82" i="1"/>
  <c r="B82" i="1" s="1"/>
  <c r="G137" i="1" l="1"/>
  <c r="Q137" i="1"/>
  <c r="R137" i="1" s="1"/>
  <c r="S137" i="1" s="1"/>
  <c r="Z137" i="1" s="1"/>
  <c r="E138" i="1"/>
  <c r="D138" i="1" s="1"/>
  <c r="L84" i="1"/>
  <c r="O84" i="1" s="1"/>
  <c r="P84" i="1" s="1"/>
  <c r="U84" i="1"/>
  <c r="W84" i="1" s="1"/>
  <c r="F137" i="1"/>
  <c r="H137" i="1"/>
  <c r="A138" i="1"/>
  <c r="J85" i="1"/>
  <c r="K85" i="1" s="1"/>
  <c r="M85" i="1"/>
  <c r="N85" i="1" s="1"/>
  <c r="I86" i="1"/>
  <c r="X83" i="1"/>
  <c r="B83" i="1" s="1"/>
  <c r="T138" i="1"/>
  <c r="AB137" i="1"/>
  <c r="C137" i="1"/>
  <c r="Q138" i="1" l="1"/>
  <c r="R138" i="1" s="1"/>
  <c r="S138" i="1" s="1"/>
  <c r="Z138" i="1" s="1"/>
  <c r="E139" i="1"/>
  <c r="D139" i="1" s="1"/>
  <c r="G138" i="1"/>
  <c r="J86" i="1"/>
  <c r="K86" i="1" s="1"/>
  <c r="M86" i="1"/>
  <c r="N86" i="1" s="1"/>
  <c r="I87" i="1"/>
  <c r="F138" i="1"/>
  <c r="A139" i="1"/>
  <c r="H138" i="1"/>
  <c r="L85" i="1"/>
  <c r="O85" i="1" s="1"/>
  <c r="P85" i="1" s="1"/>
  <c r="U85" i="1"/>
  <c r="W85" i="1" s="1"/>
  <c r="AB138" i="1"/>
  <c r="C138" i="1"/>
  <c r="T139" i="1"/>
  <c r="X84" i="1"/>
  <c r="B84" i="1" s="1"/>
  <c r="G139" i="1" l="1"/>
  <c r="Q139" i="1"/>
  <c r="R139" i="1" s="1"/>
  <c r="S139" i="1" s="1"/>
  <c r="Z139" i="1" s="1"/>
  <c r="E140" i="1"/>
  <c r="D140" i="1" s="1"/>
  <c r="X85" i="1"/>
  <c r="B85" i="1" s="1"/>
  <c r="A140" i="1"/>
  <c r="F139" i="1"/>
  <c r="H139" i="1"/>
  <c r="M87" i="1"/>
  <c r="N87" i="1" s="1"/>
  <c r="J87" i="1"/>
  <c r="K87" i="1" s="1"/>
  <c r="I88" i="1"/>
  <c r="T140" i="1"/>
  <c r="L86" i="1"/>
  <c r="O86" i="1" s="1"/>
  <c r="P86" i="1" s="1"/>
  <c r="U86" i="1"/>
  <c r="W86" i="1" s="1"/>
  <c r="C139" i="1"/>
  <c r="AB139" i="1"/>
  <c r="G140" i="1" l="1"/>
  <c r="Q140" i="1"/>
  <c r="R140" i="1" s="1"/>
  <c r="S140" i="1" s="1"/>
  <c r="Z140" i="1" s="1"/>
  <c r="E141" i="1"/>
  <c r="D141" i="1" s="1"/>
  <c r="L87" i="1"/>
  <c r="O87" i="1" s="1"/>
  <c r="P87" i="1" s="1"/>
  <c r="U87" i="1"/>
  <c r="W87" i="1" s="1"/>
  <c r="X86" i="1"/>
  <c r="B86" i="1" s="1"/>
  <c r="AB140" i="1"/>
  <c r="C140" i="1"/>
  <c r="T141" i="1"/>
  <c r="J88" i="1"/>
  <c r="K88" i="1" s="1"/>
  <c r="M88" i="1"/>
  <c r="N88" i="1" s="1"/>
  <c r="I89" i="1"/>
  <c r="A141" i="1"/>
  <c r="H140" i="1"/>
  <c r="F140" i="1"/>
  <c r="G141" i="1" l="1"/>
  <c r="Q141" i="1"/>
  <c r="R141" i="1" s="1"/>
  <c r="S141" i="1" s="1"/>
  <c r="Z141" i="1" s="1"/>
  <c r="E142" i="1"/>
  <c r="D142" i="1" s="1"/>
  <c r="L88" i="1"/>
  <c r="O88" i="1" s="1"/>
  <c r="P88" i="1" s="1"/>
  <c r="U88" i="1"/>
  <c r="W88" i="1" s="1"/>
  <c r="AB141" i="1"/>
  <c r="C141" i="1"/>
  <c r="M89" i="1"/>
  <c r="N89" i="1" s="1"/>
  <c r="J89" i="1"/>
  <c r="K89" i="1" s="1"/>
  <c r="I90" i="1"/>
  <c r="T142" i="1"/>
  <c r="A142" i="1"/>
  <c r="F141" i="1"/>
  <c r="H141" i="1"/>
  <c r="X87" i="1"/>
  <c r="B87" i="1" s="1"/>
  <c r="G142" i="1" l="1"/>
  <c r="Q142" i="1"/>
  <c r="R142" i="1" s="1"/>
  <c r="S142" i="1" s="1"/>
  <c r="Z142" i="1" s="1"/>
  <c r="E143" i="1"/>
  <c r="D143" i="1" s="1"/>
  <c r="AB142" i="1"/>
  <c r="C142" i="1"/>
  <c r="M90" i="1"/>
  <c r="N90" i="1" s="1"/>
  <c r="J90" i="1"/>
  <c r="K90" i="1" s="1"/>
  <c r="I91" i="1"/>
  <c r="L89" i="1"/>
  <c r="O89" i="1" s="1"/>
  <c r="P89" i="1" s="1"/>
  <c r="U89" i="1"/>
  <c r="W89" i="1" s="1"/>
  <c r="A143" i="1"/>
  <c r="H142" i="1"/>
  <c r="F142" i="1"/>
  <c r="T143" i="1"/>
  <c r="X88" i="1"/>
  <c r="B88" i="1" s="1"/>
  <c r="G143" i="1" l="1"/>
  <c r="E144" i="1"/>
  <c r="D144" i="1" s="1"/>
  <c r="Q143" i="1"/>
  <c r="R143" i="1" s="1"/>
  <c r="S143" i="1" s="1"/>
  <c r="Z143" i="1" s="1"/>
  <c r="H143" i="1"/>
  <c r="F143" i="1"/>
  <c r="A144" i="1"/>
  <c r="J91" i="1"/>
  <c r="K91" i="1" s="1"/>
  <c r="M91" i="1"/>
  <c r="N91" i="1" s="1"/>
  <c r="I92" i="1"/>
  <c r="L90" i="1"/>
  <c r="O90" i="1" s="1"/>
  <c r="P90" i="1" s="1"/>
  <c r="U90" i="1"/>
  <c r="W90" i="1" s="1"/>
  <c r="T144" i="1"/>
  <c r="X89" i="1"/>
  <c r="B89" i="1" s="1"/>
  <c r="AB143" i="1"/>
  <c r="C143" i="1"/>
  <c r="G144" i="1" l="1"/>
  <c r="Q144" i="1"/>
  <c r="R144" i="1" s="1"/>
  <c r="S144" i="1" s="1"/>
  <c r="Z144" i="1" s="1"/>
  <c r="E145" i="1"/>
  <c r="D145" i="1" s="1"/>
  <c r="AB144" i="1"/>
  <c r="C144" i="1"/>
  <c r="L91" i="1"/>
  <c r="O91" i="1" s="1"/>
  <c r="P91" i="1" s="1"/>
  <c r="U91" i="1"/>
  <c r="W91" i="1" s="1"/>
  <c r="T145" i="1"/>
  <c r="A145" i="1"/>
  <c r="H144" i="1"/>
  <c r="F144" i="1"/>
  <c r="X90" i="1"/>
  <c r="B90" i="1" s="1"/>
  <c r="J92" i="1"/>
  <c r="K92" i="1" s="1"/>
  <c r="M92" i="1"/>
  <c r="N92" i="1" s="1"/>
  <c r="I93" i="1"/>
  <c r="G145" i="1" l="1"/>
  <c r="Q145" i="1"/>
  <c r="R145" i="1" s="1"/>
  <c r="S145" i="1" s="1"/>
  <c r="Z145" i="1" s="1"/>
  <c r="E146" i="1"/>
  <c r="D146" i="1" s="1"/>
  <c r="C145" i="1"/>
  <c r="AB145" i="1"/>
  <c r="L92" i="1"/>
  <c r="O92" i="1" s="1"/>
  <c r="P92" i="1" s="1"/>
  <c r="U92" i="1"/>
  <c r="W92" i="1" s="1"/>
  <c r="M93" i="1"/>
  <c r="N93" i="1"/>
  <c r="J93" i="1"/>
  <c r="K93" i="1" s="1"/>
  <c r="I94" i="1"/>
  <c r="A146" i="1"/>
  <c r="H145" i="1"/>
  <c r="F145" i="1"/>
  <c r="T146" i="1"/>
  <c r="X91" i="1"/>
  <c r="B91" i="1" s="1"/>
  <c r="G146" i="1" l="1"/>
  <c r="Q146" i="1"/>
  <c r="R146" i="1" s="1"/>
  <c r="S146" i="1" s="1"/>
  <c r="Z146" i="1" s="1"/>
  <c r="E147" i="1"/>
  <c r="D147" i="1" s="1"/>
  <c r="T147" i="1"/>
  <c r="X92" i="1"/>
  <c r="B92" i="1" s="1"/>
  <c r="A147" i="1"/>
  <c r="H146" i="1"/>
  <c r="F146" i="1"/>
  <c r="AB146" i="1"/>
  <c r="C146" i="1"/>
  <c r="J94" i="1"/>
  <c r="K94" i="1" s="1"/>
  <c r="M94" i="1"/>
  <c r="N94" i="1" s="1"/>
  <c r="I95" i="1"/>
  <c r="L93" i="1"/>
  <c r="O93" i="1" s="1"/>
  <c r="P93" i="1" s="1"/>
  <c r="U93" i="1"/>
  <c r="W93" i="1" s="1"/>
  <c r="G147" i="1" l="1"/>
  <c r="E148" i="1"/>
  <c r="D148" i="1" s="1"/>
  <c r="Q147" i="1"/>
  <c r="R147" i="1" s="1"/>
  <c r="S147" i="1" s="1"/>
  <c r="Z147" i="1" s="1"/>
  <c r="X93" i="1"/>
  <c r="B93" i="1" s="1"/>
  <c r="J95" i="1"/>
  <c r="K95" i="1" s="1"/>
  <c r="M95" i="1"/>
  <c r="N95" i="1" s="1"/>
  <c r="I96" i="1"/>
  <c r="AB147" i="1"/>
  <c r="C147" i="1"/>
  <c r="L94" i="1"/>
  <c r="O94" i="1" s="1"/>
  <c r="P94" i="1" s="1"/>
  <c r="U94" i="1"/>
  <c r="W94" i="1" s="1"/>
  <c r="T148" i="1"/>
  <c r="F147" i="1"/>
  <c r="H147" i="1"/>
  <c r="A148" i="1"/>
  <c r="G148" i="1" l="1"/>
  <c r="Q148" i="1"/>
  <c r="R148" i="1" s="1"/>
  <c r="S148" i="1" s="1"/>
  <c r="Z148" i="1" s="1"/>
  <c r="E149" i="1"/>
  <c r="D149" i="1" s="1"/>
  <c r="T149" i="1"/>
  <c r="AB148" i="1"/>
  <c r="C148" i="1"/>
  <c r="J96" i="1"/>
  <c r="K96" i="1" s="1"/>
  <c r="M96" i="1"/>
  <c r="N96" i="1" s="1"/>
  <c r="I97" i="1"/>
  <c r="F148" i="1"/>
  <c r="A149" i="1"/>
  <c r="H148" i="1"/>
  <c r="X94" i="1"/>
  <c r="B94" i="1" s="1"/>
  <c r="L95" i="1"/>
  <c r="O95" i="1" s="1"/>
  <c r="P95" i="1" s="1"/>
  <c r="U95" i="1"/>
  <c r="W95" i="1" s="1"/>
  <c r="G149" i="1" l="1"/>
  <c r="Q149" i="1"/>
  <c r="R149" i="1" s="1"/>
  <c r="S149" i="1" s="1"/>
  <c r="Z149" i="1" s="1"/>
  <c r="E150" i="1"/>
  <c r="D150" i="1" s="1"/>
  <c r="F149" i="1"/>
  <c r="A150" i="1"/>
  <c r="H149" i="1"/>
  <c r="M97" i="1"/>
  <c r="N97" i="1" s="1"/>
  <c r="J97" i="1"/>
  <c r="K97" i="1" s="1"/>
  <c r="I98" i="1"/>
  <c r="X95" i="1"/>
  <c r="B95" i="1" s="1"/>
  <c r="L96" i="1"/>
  <c r="O96" i="1" s="1"/>
  <c r="P96" i="1" s="1"/>
  <c r="U96" i="1"/>
  <c r="W96" i="1" s="1"/>
  <c r="T150" i="1"/>
  <c r="AB149" i="1"/>
  <c r="C149" i="1"/>
  <c r="Q150" i="1" l="1"/>
  <c r="R150" i="1" s="1"/>
  <c r="S150" i="1" s="1"/>
  <c r="Z150" i="1" s="1"/>
  <c r="E151" i="1"/>
  <c r="D151" i="1" s="1"/>
  <c r="G150" i="1"/>
  <c r="J98" i="1"/>
  <c r="K98" i="1" s="1"/>
  <c r="M98" i="1"/>
  <c r="N98" i="1" s="1"/>
  <c r="I99" i="1"/>
  <c r="A151" i="1"/>
  <c r="H150" i="1"/>
  <c r="F150" i="1"/>
  <c r="L97" i="1"/>
  <c r="O97" i="1" s="1"/>
  <c r="P97" i="1" s="1"/>
  <c r="U97" i="1"/>
  <c r="W97" i="1" s="1"/>
  <c r="X96" i="1"/>
  <c r="B96" i="1" s="1"/>
  <c r="T151" i="1"/>
  <c r="AB150" i="1"/>
  <c r="C150" i="1"/>
  <c r="G151" i="1" l="1"/>
  <c r="Q151" i="1"/>
  <c r="R151" i="1" s="1"/>
  <c r="S151" i="1" s="1"/>
  <c r="Z151" i="1" s="1"/>
  <c r="E152" i="1"/>
  <c r="D152" i="1" s="1"/>
  <c r="H151" i="1"/>
  <c r="A152" i="1"/>
  <c r="F151" i="1"/>
  <c r="L98" i="1"/>
  <c r="O98" i="1" s="1"/>
  <c r="P98" i="1" s="1"/>
  <c r="U98" i="1"/>
  <c r="W98" i="1" s="1"/>
  <c r="T152" i="1"/>
  <c r="AB151" i="1"/>
  <c r="C151" i="1"/>
  <c r="X97" i="1"/>
  <c r="B97" i="1" s="1"/>
  <c r="J99" i="1"/>
  <c r="K99" i="1" s="1"/>
  <c r="M99" i="1"/>
  <c r="N99" i="1" s="1"/>
  <c r="I100" i="1"/>
  <c r="G152" i="1" l="1"/>
  <c r="Q152" i="1"/>
  <c r="R152" i="1" s="1"/>
  <c r="S152" i="1" s="1"/>
  <c r="Z152" i="1" s="1"/>
  <c r="E153" i="1"/>
  <c r="D153" i="1" s="1"/>
  <c r="J100" i="1"/>
  <c r="K100" i="1" s="1"/>
  <c r="M100" i="1"/>
  <c r="N100" i="1" s="1"/>
  <c r="I101" i="1"/>
  <c r="X98" i="1"/>
  <c r="B98" i="1" s="1"/>
  <c r="T153" i="1"/>
  <c r="AB152" i="1"/>
  <c r="C152" i="1"/>
  <c r="L99" i="1"/>
  <c r="O99" i="1" s="1"/>
  <c r="P99" i="1" s="1"/>
  <c r="U99" i="1"/>
  <c r="W99" i="1" s="1"/>
  <c r="A153" i="1"/>
  <c r="H152" i="1"/>
  <c r="F152" i="1"/>
  <c r="G153" i="1" l="1"/>
  <c r="Q153" i="1"/>
  <c r="R153" i="1" s="1"/>
  <c r="S153" i="1" s="1"/>
  <c r="Z153" i="1" s="1"/>
  <c r="E154" i="1"/>
  <c r="D154" i="1" s="1"/>
  <c r="F153" i="1"/>
  <c r="H153" i="1"/>
  <c r="A154" i="1"/>
  <c r="M101" i="1"/>
  <c r="N101" i="1" s="1"/>
  <c r="J101" i="1"/>
  <c r="K101" i="1" s="1"/>
  <c r="I102" i="1"/>
  <c r="AB153" i="1"/>
  <c r="C153" i="1"/>
  <c r="T154" i="1"/>
  <c r="L100" i="1"/>
  <c r="O100" i="1" s="1"/>
  <c r="P100" i="1" s="1"/>
  <c r="U100" i="1"/>
  <c r="W100" i="1" s="1"/>
  <c r="X99" i="1"/>
  <c r="B99" i="1" s="1"/>
  <c r="G154" i="1" l="1"/>
  <c r="Q154" i="1"/>
  <c r="R154" i="1" s="1"/>
  <c r="S154" i="1" s="1"/>
  <c r="Z154" i="1" s="1"/>
  <c r="E155" i="1"/>
  <c r="D155" i="1" s="1"/>
  <c r="T155" i="1"/>
  <c r="X100" i="1"/>
  <c r="B100" i="1" s="1"/>
  <c r="J102" i="1"/>
  <c r="K102" i="1" s="1"/>
  <c r="M102" i="1"/>
  <c r="N102" i="1" s="1"/>
  <c r="I103" i="1"/>
  <c r="AB154" i="1"/>
  <c r="C154" i="1"/>
  <c r="L101" i="1"/>
  <c r="O101" i="1" s="1"/>
  <c r="P101" i="1" s="1"/>
  <c r="U101" i="1"/>
  <c r="W101" i="1" s="1"/>
  <c r="A155" i="1"/>
  <c r="H154" i="1"/>
  <c r="F154" i="1"/>
  <c r="G155" i="1" l="1"/>
  <c r="Q155" i="1"/>
  <c r="R155" i="1" s="1"/>
  <c r="S155" i="1" s="1"/>
  <c r="Z155" i="1" s="1"/>
  <c r="E156" i="1"/>
  <c r="D156" i="1" s="1"/>
  <c r="F155" i="1"/>
  <c r="A156" i="1"/>
  <c r="H155" i="1"/>
  <c r="J103" i="1"/>
  <c r="K103" i="1" s="1"/>
  <c r="I104" i="1"/>
  <c r="AB155" i="1"/>
  <c r="C155" i="1"/>
  <c r="T156" i="1"/>
  <c r="L102" i="1"/>
  <c r="O102" i="1" s="1"/>
  <c r="P102" i="1" s="1"/>
  <c r="U102" i="1"/>
  <c r="W102" i="1" s="1"/>
  <c r="X101" i="1"/>
  <c r="B101" i="1" s="1"/>
  <c r="G156" i="1" l="1"/>
  <c r="Q156" i="1"/>
  <c r="R156" i="1" s="1"/>
  <c r="S156" i="1" s="1"/>
  <c r="Z156" i="1" s="1"/>
  <c r="E157" i="1"/>
  <c r="D157" i="1" s="1"/>
  <c r="L103" i="1"/>
  <c r="U103" i="1"/>
  <c r="W103" i="1" s="1"/>
  <c r="A157" i="1"/>
  <c r="H156" i="1"/>
  <c r="F156" i="1"/>
  <c r="X102" i="1"/>
  <c r="B102" i="1" s="1"/>
  <c r="J104" i="1"/>
  <c r="K104" i="1" s="1"/>
  <c r="I105" i="1"/>
  <c r="AB156" i="1"/>
  <c r="C156" i="1"/>
  <c r="T157" i="1"/>
  <c r="M103" i="1"/>
  <c r="N103" i="1" s="1"/>
  <c r="G157" i="1" l="1"/>
  <c r="Q157" i="1"/>
  <c r="R157" i="1" s="1"/>
  <c r="S157" i="1" s="1"/>
  <c r="Z157" i="1" s="1"/>
  <c r="E158" i="1"/>
  <c r="D158" i="1" s="1"/>
  <c r="M104" i="1"/>
  <c r="N104" i="1" s="1"/>
  <c r="L104" i="1"/>
  <c r="U104" i="1"/>
  <c r="W104" i="1" s="1"/>
  <c r="AB157" i="1"/>
  <c r="C157" i="1"/>
  <c r="T158" i="1"/>
  <c r="J105" i="1"/>
  <c r="K105" i="1" s="1"/>
  <c r="I106" i="1"/>
  <c r="F157" i="1"/>
  <c r="A158" i="1"/>
  <c r="H157" i="1"/>
  <c r="O103" i="1"/>
  <c r="P103" i="1" s="1"/>
  <c r="O104" i="1" l="1"/>
  <c r="P104" i="1" s="1"/>
  <c r="X104" i="1" s="1"/>
  <c r="B104" i="1" s="1"/>
  <c r="G158" i="1"/>
  <c r="Q158" i="1"/>
  <c r="R158" i="1" s="1"/>
  <c r="S158" i="1" s="1"/>
  <c r="Z158" i="1" s="1"/>
  <c r="E159" i="1"/>
  <c r="D159" i="1" s="1"/>
  <c r="G159" i="1" s="1"/>
  <c r="M105" i="1"/>
  <c r="N105" i="1" s="1"/>
  <c r="L105" i="1"/>
  <c r="U105" i="1"/>
  <c r="W105" i="1" s="1"/>
  <c r="A159" i="1"/>
  <c r="H158" i="1"/>
  <c r="F158" i="1"/>
  <c r="J106" i="1"/>
  <c r="K106" i="1" s="1"/>
  <c r="I107" i="1"/>
  <c r="X103" i="1"/>
  <c r="B103" i="1" s="1"/>
  <c r="AB158" i="1"/>
  <c r="C158" i="1"/>
  <c r="T159" i="1"/>
  <c r="O105" i="1" l="1"/>
  <c r="P105" i="1" s="1"/>
  <c r="X105" i="1" s="1"/>
  <c r="B105" i="1" s="1"/>
  <c r="E160" i="1"/>
  <c r="D160" i="1" s="1"/>
  <c r="Q159" i="1"/>
  <c r="R159" i="1" s="1"/>
  <c r="S159" i="1" s="1"/>
  <c r="Z159" i="1" s="1"/>
  <c r="M106" i="1"/>
  <c r="N106" i="1" s="1"/>
  <c r="T160" i="1"/>
  <c r="J107" i="1"/>
  <c r="K107" i="1" s="1"/>
  <c r="I108" i="1"/>
  <c r="AB159" i="1"/>
  <c r="C159" i="1"/>
  <c r="L106" i="1"/>
  <c r="U106" i="1"/>
  <c r="W106" i="1" s="1"/>
  <c r="F159" i="1"/>
  <c r="A160" i="1"/>
  <c r="H159" i="1"/>
  <c r="O106" i="1" l="1"/>
  <c r="P106" i="1" s="1"/>
  <c r="X106" i="1" s="1"/>
  <c r="B106" i="1" s="1"/>
  <c r="G160" i="1"/>
  <c r="Q160" i="1"/>
  <c r="R160" i="1" s="1"/>
  <c r="S160" i="1" s="1"/>
  <c r="Z160" i="1" s="1"/>
  <c r="E161" i="1"/>
  <c r="D161" i="1" s="1"/>
  <c r="M107" i="1"/>
  <c r="N107" i="1" s="1"/>
  <c r="L107" i="1"/>
  <c r="U107" i="1"/>
  <c r="W107" i="1" s="1"/>
  <c r="AB160" i="1"/>
  <c r="C160" i="1"/>
  <c r="J108" i="1"/>
  <c r="K108" i="1" s="1"/>
  <c r="I109" i="1"/>
  <c r="A161" i="1"/>
  <c r="H160" i="1"/>
  <c r="F160" i="1"/>
  <c r="T161" i="1"/>
  <c r="M108" i="1" l="1"/>
  <c r="N108" i="1" s="1"/>
  <c r="G161" i="1"/>
  <c r="Q161" i="1"/>
  <c r="R161" i="1" s="1"/>
  <c r="S161" i="1" s="1"/>
  <c r="Z161" i="1" s="1"/>
  <c r="E162" i="1"/>
  <c r="D162" i="1" s="1"/>
  <c r="O107" i="1"/>
  <c r="P107" i="1" s="1"/>
  <c r="X107" i="1" s="1"/>
  <c r="B107" i="1" s="1"/>
  <c r="AB161" i="1"/>
  <c r="C161" i="1"/>
  <c r="F161" i="1"/>
  <c r="A162" i="1"/>
  <c r="H161" i="1"/>
  <c r="J109" i="1"/>
  <c r="K109" i="1" s="1"/>
  <c r="I110" i="1"/>
  <c r="T162" i="1"/>
  <c r="L108" i="1"/>
  <c r="U108" i="1"/>
  <c r="W108" i="1" s="1"/>
  <c r="O108" i="1" l="1"/>
  <c r="P108" i="1" s="1"/>
  <c r="X108" i="1" s="1"/>
  <c r="B108" i="1" s="1"/>
  <c r="M109" i="1"/>
  <c r="N109" i="1" s="1"/>
  <c r="Q162" i="1"/>
  <c r="R162" i="1" s="1"/>
  <c r="S162" i="1" s="1"/>
  <c r="Z162" i="1" s="1"/>
  <c r="E163" i="1"/>
  <c r="D163" i="1" s="1"/>
  <c r="G162" i="1"/>
  <c r="AB162" i="1"/>
  <c r="C162" i="1"/>
  <c r="T163" i="1"/>
  <c r="J110" i="1"/>
  <c r="K110" i="1" s="1"/>
  <c r="I111" i="1"/>
  <c r="A163" i="1"/>
  <c r="H162" i="1"/>
  <c r="F162" i="1"/>
  <c r="L109" i="1"/>
  <c r="U109" i="1"/>
  <c r="W109" i="1" s="1"/>
  <c r="M110" i="1" l="1"/>
  <c r="N110" i="1" s="1"/>
  <c r="O109" i="1"/>
  <c r="P109" i="1" s="1"/>
  <c r="X109" i="1" s="1"/>
  <c r="B109" i="1" s="1"/>
  <c r="G163" i="1"/>
  <c r="E164" i="1"/>
  <c r="D164" i="1" s="1"/>
  <c r="Q163" i="1"/>
  <c r="R163" i="1" s="1"/>
  <c r="S163" i="1" s="1"/>
  <c r="Z163" i="1" s="1"/>
  <c r="AB163" i="1"/>
  <c r="C163" i="1"/>
  <c r="J111" i="1"/>
  <c r="K111" i="1" s="1"/>
  <c r="I112" i="1"/>
  <c r="T164" i="1"/>
  <c r="L110" i="1"/>
  <c r="U110" i="1"/>
  <c r="W110" i="1" s="1"/>
  <c r="A164" i="1"/>
  <c r="F163" i="1"/>
  <c r="H163" i="1"/>
  <c r="O110" i="1" l="1"/>
  <c r="P110" i="1" s="1"/>
  <c r="X110" i="1" s="1"/>
  <c r="B110" i="1" s="1"/>
  <c r="M111" i="1"/>
  <c r="N111" i="1" s="1"/>
  <c r="G164" i="1"/>
  <c r="Q164" i="1"/>
  <c r="R164" i="1" s="1"/>
  <c r="S164" i="1" s="1"/>
  <c r="Z164" i="1" s="1"/>
  <c r="E165" i="1"/>
  <c r="D165" i="1" s="1"/>
  <c r="AB164" i="1"/>
  <c r="C164" i="1"/>
  <c r="L111" i="1"/>
  <c r="U111" i="1"/>
  <c r="W111" i="1" s="1"/>
  <c r="T165" i="1"/>
  <c r="A165" i="1"/>
  <c r="H164" i="1"/>
  <c r="F164" i="1"/>
  <c r="J112" i="1"/>
  <c r="K112" i="1" s="1"/>
  <c r="I113" i="1"/>
  <c r="O111" i="1" l="1"/>
  <c r="P111" i="1" s="1"/>
  <c r="X111" i="1" s="1"/>
  <c r="B111" i="1" s="1"/>
  <c r="M112" i="1"/>
  <c r="N112" i="1" s="1"/>
  <c r="G165" i="1"/>
  <c r="Q165" i="1"/>
  <c r="R165" i="1" s="1"/>
  <c r="S165" i="1" s="1"/>
  <c r="Z165" i="1" s="1"/>
  <c r="E166" i="1"/>
  <c r="D166" i="1" s="1"/>
  <c r="C165" i="1"/>
  <c r="AB165" i="1"/>
  <c r="J113" i="1"/>
  <c r="K113" i="1" s="1"/>
  <c r="I114" i="1"/>
  <c r="L112" i="1"/>
  <c r="U112" i="1"/>
  <c r="W112" i="1" s="1"/>
  <c r="H165" i="1"/>
  <c r="A166" i="1"/>
  <c r="F165" i="1"/>
  <c r="T166" i="1"/>
  <c r="M113" i="1" l="1"/>
  <c r="N113" i="1" s="1"/>
  <c r="O112" i="1"/>
  <c r="P112" i="1" s="1"/>
  <c r="X112" i="1" s="1"/>
  <c r="B112" i="1" s="1"/>
  <c r="Q166" i="1"/>
  <c r="R166" i="1" s="1"/>
  <c r="S166" i="1" s="1"/>
  <c r="Z166" i="1" s="1"/>
  <c r="E167" i="1"/>
  <c r="D167" i="1" s="1"/>
  <c r="G166" i="1"/>
  <c r="L113" i="1"/>
  <c r="U113" i="1"/>
  <c r="W113" i="1" s="1"/>
  <c r="A167" i="1"/>
  <c r="H166" i="1"/>
  <c r="F166" i="1"/>
  <c r="T167" i="1"/>
  <c r="AB166" i="1"/>
  <c r="C166" i="1"/>
  <c r="J114" i="1"/>
  <c r="K114" i="1" s="1"/>
  <c r="I115" i="1"/>
  <c r="M114" i="1" l="1"/>
  <c r="N114" i="1" s="1"/>
  <c r="O113" i="1"/>
  <c r="P113" i="1" s="1"/>
  <c r="X113" i="1" s="1"/>
  <c r="B113" i="1" s="1"/>
  <c r="G167" i="1"/>
  <c r="Q167" i="1"/>
  <c r="R167" i="1" s="1"/>
  <c r="S167" i="1" s="1"/>
  <c r="Z167" i="1" s="1"/>
  <c r="E168" i="1"/>
  <c r="D168" i="1" s="1"/>
  <c r="AB167" i="1"/>
  <c r="C167" i="1"/>
  <c r="J115" i="1"/>
  <c r="K115" i="1" s="1"/>
  <c r="I116" i="1"/>
  <c r="T168" i="1"/>
  <c r="A168" i="1"/>
  <c r="H167" i="1"/>
  <c r="F167" i="1"/>
  <c r="L114" i="1"/>
  <c r="U114" i="1"/>
  <c r="W114" i="1" s="1"/>
  <c r="M115" i="1" l="1"/>
  <c r="N115" i="1" s="1"/>
  <c r="O114" i="1"/>
  <c r="P114" i="1" s="1"/>
  <c r="X114" i="1" s="1"/>
  <c r="B114" i="1" s="1"/>
  <c r="G168" i="1"/>
  <c r="Q168" i="1"/>
  <c r="R168" i="1" s="1"/>
  <c r="S168" i="1" s="1"/>
  <c r="Z168" i="1" s="1"/>
  <c r="E169" i="1"/>
  <c r="D169" i="1" s="1"/>
  <c r="L115" i="1"/>
  <c r="U115" i="1"/>
  <c r="W115" i="1" s="1"/>
  <c r="AB168" i="1"/>
  <c r="C168" i="1"/>
  <c r="T169" i="1"/>
  <c r="J116" i="1"/>
  <c r="K116" i="1" s="1"/>
  <c r="I117" i="1"/>
  <c r="A169" i="1"/>
  <c r="F168" i="1"/>
  <c r="H168" i="1"/>
  <c r="O115" i="1" l="1"/>
  <c r="P115" i="1" s="1"/>
  <c r="X115" i="1" s="1"/>
  <c r="B115" i="1" s="1"/>
  <c r="M116" i="1"/>
  <c r="N116" i="1" s="1"/>
  <c r="G169" i="1"/>
  <c r="Q169" i="1"/>
  <c r="R169" i="1" s="1"/>
  <c r="S169" i="1" s="1"/>
  <c r="Z169" i="1" s="1"/>
  <c r="E170" i="1"/>
  <c r="D170" i="1" s="1"/>
  <c r="J117" i="1"/>
  <c r="K117" i="1" s="1"/>
  <c r="I118" i="1"/>
  <c r="T170" i="1"/>
  <c r="H169" i="1"/>
  <c r="A170" i="1"/>
  <c r="F169" i="1"/>
  <c r="L116" i="1"/>
  <c r="U116" i="1"/>
  <c r="W116" i="1" s="1"/>
  <c r="AB169" i="1"/>
  <c r="C169" i="1"/>
  <c r="M117" i="1" l="1"/>
  <c r="N117" i="1" s="1"/>
  <c r="O116" i="1"/>
  <c r="P116" i="1" s="1"/>
  <c r="X116" i="1" s="1"/>
  <c r="B116" i="1" s="1"/>
  <c r="G170" i="1"/>
  <c r="Q170" i="1"/>
  <c r="R170" i="1" s="1"/>
  <c r="S170" i="1" s="1"/>
  <c r="Z170" i="1" s="1"/>
  <c r="E171" i="1"/>
  <c r="D171" i="1" s="1"/>
  <c r="L117" i="1"/>
  <c r="U117" i="1"/>
  <c r="W117" i="1" s="1"/>
  <c r="J118" i="1"/>
  <c r="K118" i="1" s="1"/>
  <c r="I119" i="1"/>
  <c r="AB170" i="1"/>
  <c r="C170" i="1"/>
  <c r="A171" i="1"/>
  <c r="H170" i="1"/>
  <c r="F170" i="1"/>
  <c r="T171" i="1"/>
  <c r="O117" i="1" l="1"/>
  <c r="P117" i="1" s="1"/>
  <c r="X117" i="1" s="1"/>
  <c r="B117" i="1" s="1"/>
  <c r="M118" i="1"/>
  <c r="N118" i="1" s="1"/>
  <c r="G171" i="1"/>
  <c r="Q171" i="1"/>
  <c r="R171" i="1" s="1"/>
  <c r="S171" i="1" s="1"/>
  <c r="Z171" i="1" s="1"/>
  <c r="E172" i="1"/>
  <c r="D172" i="1" s="1"/>
  <c r="T172" i="1"/>
  <c r="F171" i="1"/>
  <c r="A172" i="1"/>
  <c r="H171" i="1"/>
  <c r="J119" i="1"/>
  <c r="K119" i="1" s="1"/>
  <c r="I120" i="1"/>
  <c r="L118" i="1"/>
  <c r="U118" i="1"/>
  <c r="W118" i="1" s="1"/>
  <c r="AB171" i="1"/>
  <c r="C171" i="1"/>
  <c r="O118" i="1" l="1"/>
  <c r="P118" i="1" s="1"/>
  <c r="X118" i="1" s="1"/>
  <c r="B118" i="1" s="1"/>
  <c r="M119" i="1"/>
  <c r="N119" i="1" s="1"/>
  <c r="N120" i="1" s="1"/>
  <c r="Q172" i="1"/>
  <c r="R172" i="1" s="1"/>
  <c r="S172" i="1" s="1"/>
  <c r="Z172" i="1" s="1"/>
  <c r="E173" i="1"/>
  <c r="D173" i="1" s="1"/>
  <c r="G172" i="1"/>
  <c r="AB172" i="1"/>
  <c r="C172" i="1"/>
  <c r="L119" i="1"/>
  <c r="U119" i="1"/>
  <c r="W119" i="1" s="1"/>
  <c r="A173" i="1"/>
  <c r="H172" i="1"/>
  <c r="F172" i="1"/>
  <c r="J120" i="1"/>
  <c r="K120" i="1" s="1"/>
  <c r="I121" i="1"/>
  <c r="T173" i="1"/>
  <c r="O119" i="1" l="1"/>
  <c r="P119" i="1" s="1"/>
  <c r="X119" i="1" s="1"/>
  <c r="B119" i="1" s="1"/>
  <c r="M120" i="1"/>
  <c r="M121" i="1" s="1"/>
  <c r="N121" i="1" s="1"/>
  <c r="G173" i="1"/>
  <c r="Q173" i="1"/>
  <c r="R173" i="1" s="1"/>
  <c r="S173" i="1" s="1"/>
  <c r="Z173" i="1" s="1"/>
  <c r="E174" i="1"/>
  <c r="D174" i="1" s="1"/>
  <c r="AB173" i="1"/>
  <c r="C173" i="1"/>
  <c r="L120" i="1"/>
  <c r="O120" i="1" s="1"/>
  <c r="P120" i="1" s="1"/>
  <c r="U120" i="1"/>
  <c r="W120" i="1" s="1"/>
  <c r="T174" i="1"/>
  <c r="F173" i="1"/>
  <c r="A174" i="1"/>
  <c r="H173" i="1"/>
  <c r="J121" i="1"/>
  <c r="K121" i="1" s="1"/>
  <c r="I122" i="1"/>
  <c r="G174" i="1" l="1"/>
  <c r="Q174" i="1"/>
  <c r="R174" i="1" s="1"/>
  <c r="S174" i="1" s="1"/>
  <c r="Z174" i="1" s="1"/>
  <c r="E175" i="1"/>
  <c r="D175" i="1" s="1"/>
  <c r="AB174" i="1"/>
  <c r="C174" i="1"/>
  <c r="X120" i="1"/>
  <c r="B120" i="1" s="1"/>
  <c r="M122" i="1"/>
  <c r="N122" i="1" s="1"/>
  <c r="J122" i="1"/>
  <c r="K122" i="1" s="1"/>
  <c r="I123" i="1"/>
  <c r="A175" i="1"/>
  <c r="H174" i="1"/>
  <c r="F174" i="1"/>
  <c r="L121" i="1"/>
  <c r="O121" i="1" s="1"/>
  <c r="P121" i="1" s="1"/>
  <c r="U121" i="1"/>
  <c r="W121" i="1" s="1"/>
  <c r="T175" i="1"/>
  <c r="G175" i="1" l="1"/>
  <c r="E176" i="1"/>
  <c r="D176" i="1" s="1"/>
  <c r="Q175" i="1"/>
  <c r="R175" i="1" s="1"/>
  <c r="S175" i="1" s="1"/>
  <c r="Z175" i="1" s="1"/>
  <c r="L122" i="1"/>
  <c r="O122" i="1" s="1"/>
  <c r="P122" i="1" s="1"/>
  <c r="U122" i="1"/>
  <c r="W122" i="1" s="1"/>
  <c r="T176" i="1"/>
  <c r="X121" i="1"/>
  <c r="B121" i="1" s="1"/>
  <c r="J123" i="1"/>
  <c r="K123" i="1" s="1"/>
  <c r="M123" i="1"/>
  <c r="N123" i="1" s="1"/>
  <c r="I124" i="1"/>
  <c r="AB175" i="1"/>
  <c r="C175" i="1"/>
  <c r="F175" i="1"/>
  <c r="A176" i="1"/>
  <c r="H175" i="1"/>
  <c r="G176" i="1" l="1"/>
  <c r="Q176" i="1"/>
  <c r="R176" i="1" s="1"/>
  <c r="S176" i="1" s="1"/>
  <c r="Z176" i="1" s="1"/>
  <c r="E177" i="1"/>
  <c r="D177" i="1" s="1"/>
  <c r="L123" i="1"/>
  <c r="O123" i="1" s="1"/>
  <c r="P123" i="1" s="1"/>
  <c r="U123" i="1"/>
  <c r="W123" i="1" s="1"/>
  <c r="J124" i="1"/>
  <c r="K124" i="1" s="1"/>
  <c r="M124" i="1"/>
  <c r="N124" i="1" s="1"/>
  <c r="I125" i="1"/>
  <c r="T177" i="1"/>
  <c r="AB176" i="1"/>
  <c r="C176" i="1"/>
  <c r="A177" i="1"/>
  <c r="H176" i="1"/>
  <c r="F176" i="1"/>
  <c r="X122" i="1"/>
  <c r="B122" i="1" s="1"/>
  <c r="G177" i="1" l="1"/>
  <c r="Q177" i="1"/>
  <c r="R177" i="1" s="1"/>
  <c r="S177" i="1" s="1"/>
  <c r="Z177" i="1" s="1"/>
  <c r="E178" i="1"/>
  <c r="D178" i="1" s="1"/>
  <c r="T178" i="1"/>
  <c r="M125" i="1"/>
  <c r="N125" i="1" s="1"/>
  <c r="J125" i="1"/>
  <c r="K125" i="1" s="1"/>
  <c r="I126" i="1"/>
  <c r="AB177" i="1"/>
  <c r="C177" i="1"/>
  <c r="F177" i="1"/>
  <c r="A178" i="1"/>
  <c r="H177" i="1"/>
  <c r="L124" i="1"/>
  <c r="O124" i="1" s="1"/>
  <c r="P124" i="1" s="1"/>
  <c r="U124" i="1"/>
  <c r="W124" i="1" s="1"/>
  <c r="X123" i="1"/>
  <c r="B123" i="1" s="1"/>
  <c r="G178" i="1" l="1"/>
  <c r="Q178" i="1"/>
  <c r="R178" i="1" s="1"/>
  <c r="S178" i="1" s="1"/>
  <c r="Z178" i="1" s="1"/>
  <c r="E179" i="1"/>
  <c r="D179" i="1" s="1"/>
  <c r="A179" i="1"/>
  <c r="H178" i="1"/>
  <c r="F178" i="1"/>
  <c r="J126" i="1"/>
  <c r="K126" i="1" s="1"/>
  <c r="M126" i="1"/>
  <c r="N126" i="1" s="1"/>
  <c r="I127" i="1"/>
  <c r="X124" i="1"/>
  <c r="B124" i="1" s="1"/>
  <c r="AB178" i="1"/>
  <c r="C178" i="1"/>
  <c r="L125" i="1"/>
  <c r="O125" i="1" s="1"/>
  <c r="P125" i="1" s="1"/>
  <c r="U125" i="1"/>
  <c r="W125" i="1" s="1"/>
  <c r="T179" i="1"/>
  <c r="G179" i="1" l="1"/>
  <c r="E180" i="1"/>
  <c r="D180" i="1" s="1"/>
  <c r="Q179" i="1"/>
  <c r="R179" i="1" s="1"/>
  <c r="S179" i="1" s="1"/>
  <c r="Z179" i="1" s="1"/>
  <c r="L126" i="1"/>
  <c r="O126" i="1" s="1"/>
  <c r="P126" i="1" s="1"/>
  <c r="U126" i="1"/>
  <c r="W126" i="1" s="1"/>
  <c r="F179" i="1"/>
  <c r="A180" i="1"/>
  <c r="H179" i="1"/>
  <c r="X125" i="1"/>
  <c r="B125" i="1" s="1"/>
  <c r="T180" i="1"/>
  <c r="M127" i="1"/>
  <c r="N127" i="1"/>
  <c r="J127" i="1"/>
  <c r="K127" i="1" s="1"/>
  <c r="I128" i="1"/>
  <c r="AB179" i="1"/>
  <c r="C179" i="1"/>
  <c r="G180" i="1" l="1"/>
  <c r="Q180" i="1"/>
  <c r="R180" i="1" s="1"/>
  <c r="S180" i="1" s="1"/>
  <c r="Z180" i="1" s="1"/>
  <c r="E181" i="1"/>
  <c r="D181" i="1" s="1"/>
  <c r="J128" i="1"/>
  <c r="K128" i="1" s="1"/>
  <c r="M128" i="1"/>
  <c r="N128" i="1" s="1"/>
  <c r="I129" i="1"/>
  <c r="T181" i="1"/>
  <c r="AB180" i="1"/>
  <c r="C180" i="1"/>
  <c r="L127" i="1"/>
  <c r="O127" i="1" s="1"/>
  <c r="P127" i="1" s="1"/>
  <c r="U127" i="1"/>
  <c r="W127" i="1" s="1"/>
  <c r="A181" i="1"/>
  <c r="H180" i="1"/>
  <c r="F180" i="1"/>
  <c r="X126" i="1"/>
  <c r="B126" i="1" s="1"/>
  <c r="G181" i="1" l="1"/>
  <c r="Q181" i="1"/>
  <c r="R181" i="1" s="1"/>
  <c r="S181" i="1" s="1"/>
  <c r="Z181" i="1" s="1"/>
  <c r="E182" i="1"/>
  <c r="D182" i="1" s="1"/>
  <c r="AB181" i="1"/>
  <c r="C181" i="1"/>
  <c r="X127" i="1"/>
  <c r="B127" i="1" s="1"/>
  <c r="L128" i="1"/>
  <c r="O128" i="1" s="1"/>
  <c r="P128" i="1" s="1"/>
  <c r="U128" i="1"/>
  <c r="W128" i="1" s="1"/>
  <c r="F181" i="1"/>
  <c r="A182" i="1"/>
  <c r="H181" i="1"/>
  <c r="T182" i="1"/>
  <c r="J129" i="1"/>
  <c r="K129" i="1" s="1"/>
  <c r="M129" i="1"/>
  <c r="N129" i="1" s="1"/>
  <c r="I130" i="1"/>
  <c r="G182" i="1" l="1"/>
  <c r="Q182" i="1"/>
  <c r="R182" i="1" s="1"/>
  <c r="S182" i="1" s="1"/>
  <c r="Z182" i="1" s="1"/>
  <c r="E183" i="1"/>
  <c r="D183" i="1" s="1"/>
  <c r="X128" i="1"/>
  <c r="B128" i="1" s="1"/>
  <c r="AB182" i="1"/>
  <c r="C182" i="1"/>
  <c r="M130" i="1"/>
  <c r="N130" i="1" s="1"/>
  <c r="J130" i="1"/>
  <c r="K130" i="1" s="1"/>
  <c r="I131" i="1"/>
  <c r="A183" i="1"/>
  <c r="H182" i="1"/>
  <c r="F182" i="1"/>
  <c r="L129" i="1"/>
  <c r="O129" i="1" s="1"/>
  <c r="P129" i="1" s="1"/>
  <c r="U129" i="1"/>
  <c r="W129" i="1" s="1"/>
  <c r="T183" i="1"/>
  <c r="G183" i="1" l="1"/>
  <c r="Q183" i="1"/>
  <c r="R183" i="1" s="1"/>
  <c r="S183" i="1" s="1"/>
  <c r="Z183" i="1" s="1"/>
  <c r="E184" i="1"/>
  <c r="D184" i="1" s="1"/>
  <c r="L130" i="1"/>
  <c r="O130" i="1" s="1"/>
  <c r="P130" i="1" s="1"/>
  <c r="U130" i="1"/>
  <c r="W130" i="1" s="1"/>
  <c r="X129" i="1"/>
  <c r="B129" i="1" s="1"/>
  <c r="F183" i="1"/>
  <c r="A184" i="1"/>
  <c r="H183" i="1"/>
  <c r="T184" i="1"/>
  <c r="AB183" i="1"/>
  <c r="C183" i="1"/>
  <c r="J131" i="1"/>
  <c r="K131" i="1" s="1"/>
  <c r="I132" i="1"/>
  <c r="G184" i="1" l="1"/>
  <c r="Q184" i="1"/>
  <c r="R184" i="1" s="1"/>
  <c r="S184" i="1" s="1"/>
  <c r="Z184" i="1" s="1"/>
  <c r="E185" i="1"/>
  <c r="D185" i="1" s="1"/>
  <c r="M131" i="1"/>
  <c r="N131" i="1" s="1"/>
  <c r="L131" i="1"/>
  <c r="U131" i="1"/>
  <c r="W131" i="1" s="1"/>
  <c r="T185" i="1"/>
  <c r="J132" i="1"/>
  <c r="K132" i="1" s="1"/>
  <c r="I133" i="1"/>
  <c r="A185" i="1"/>
  <c r="H184" i="1"/>
  <c r="F184" i="1"/>
  <c r="AB184" i="1"/>
  <c r="C184" i="1"/>
  <c r="X130" i="1"/>
  <c r="B130" i="1" s="1"/>
  <c r="G185" i="1" l="1"/>
  <c r="Q185" i="1"/>
  <c r="R185" i="1" s="1"/>
  <c r="S185" i="1" s="1"/>
  <c r="Z185" i="1" s="1"/>
  <c r="E186" i="1"/>
  <c r="D186" i="1" s="1"/>
  <c r="O131" i="1"/>
  <c r="P131" i="1" s="1"/>
  <c r="X131" i="1" s="1"/>
  <c r="B131" i="1" s="1"/>
  <c r="M132" i="1"/>
  <c r="M133" i="1" s="1"/>
  <c r="N132" i="1"/>
  <c r="F185" i="1"/>
  <c r="A186" i="1"/>
  <c r="H185" i="1"/>
  <c r="T186" i="1"/>
  <c r="L132" i="1"/>
  <c r="U132" i="1"/>
  <c r="W132" i="1" s="1"/>
  <c r="AB185" i="1"/>
  <c r="C185" i="1"/>
  <c r="J133" i="1"/>
  <c r="K133" i="1" s="1"/>
  <c r="I134" i="1"/>
  <c r="G186" i="1" l="1"/>
  <c r="Q186" i="1"/>
  <c r="R186" i="1" s="1"/>
  <c r="S186" i="1" s="1"/>
  <c r="Z186" i="1" s="1"/>
  <c r="E187" i="1"/>
  <c r="D187" i="1" s="1"/>
  <c r="N133" i="1"/>
  <c r="O132" i="1"/>
  <c r="P132" i="1" s="1"/>
  <c r="X132" i="1" s="1"/>
  <c r="B132" i="1" s="1"/>
  <c r="M134" i="1"/>
  <c r="J134" i="1"/>
  <c r="K134" i="1" s="1"/>
  <c r="I135" i="1"/>
  <c r="T187" i="1"/>
  <c r="AB186" i="1"/>
  <c r="C186" i="1"/>
  <c r="A187" i="1"/>
  <c r="H186" i="1"/>
  <c r="F186" i="1"/>
  <c r="L133" i="1"/>
  <c r="U133" i="1"/>
  <c r="W133" i="1" s="1"/>
  <c r="O133" i="1" l="1"/>
  <c r="P133" i="1" s="1"/>
  <c r="X133" i="1" s="1"/>
  <c r="B133" i="1" s="1"/>
  <c r="N134" i="1"/>
  <c r="Q187" i="1"/>
  <c r="R187" i="1" s="1"/>
  <c r="S187" i="1" s="1"/>
  <c r="Z187" i="1" s="1"/>
  <c r="E188" i="1"/>
  <c r="D188" i="1" s="1"/>
  <c r="G187" i="1"/>
  <c r="F187" i="1"/>
  <c r="A188" i="1"/>
  <c r="H187" i="1"/>
  <c r="J135" i="1"/>
  <c r="K135" i="1" s="1"/>
  <c r="M135" i="1"/>
  <c r="I136" i="1"/>
  <c r="L134" i="1"/>
  <c r="U134" i="1"/>
  <c r="W134" i="1" s="1"/>
  <c r="T188" i="1"/>
  <c r="AB187" i="1"/>
  <c r="C187" i="1"/>
  <c r="N135" i="1" l="1"/>
  <c r="O134" i="1"/>
  <c r="P134" i="1" s="1"/>
  <c r="X134" i="1" s="1"/>
  <c r="B134" i="1" s="1"/>
  <c r="Q188" i="1"/>
  <c r="R188" i="1" s="1"/>
  <c r="S188" i="1" s="1"/>
  <c r="Z188" i="1" s="1"/>
  <c r="E189" i="1"/>
  <c r="D189" i="1" s="1"/>
  <c r="G188" i="1"/>
  <c r="T189" i="1"/>
  <c r="A189" i="1"/>
  <c r="H188" i="1"/>
  <c r="F188" i="1"/>
  <c r="L135" i="1"/>
  <c r="U135" i="1"/>
  <c r="W135" i="1" s="1"/>
  <c r="AB188" i="1"/>
  <c r="C188" i="1"/>
  <c r="M136" i="1"/>
  <c r="J136" i="1"/>
  <c r="K136" i="1" s="1"/>
  <c r="I137" i="1"/>
  <c r="O135" i="1" l="1"/>
  <c r="P135" i="1" s="1"/>
  <c r="X135" i="1" s="1"/>
  <c r="B135" i="1" s="1"/>
  <c r="N136" i="1"/>
  <c r="G189" i="1"/>
  <c r="Q189" i="1"/>
  <c r="R189" i="1" s="1"/>
  <c r="S189" i="1" s="1"/>
  <c r="Z189" i="1" s="1"/>
  <c r="E190" i="1"/>
  <c r="D190" i="1" s="1"/>
  <c r="AB189" i="1"/>
  <c r="C189" i="1"/>
  <c r="J137" i="1"/>
  <c r="K137" i="1" s="1"/>
  <c r="M137" i="1"/>
  <c r="I138" i="1"/>
  <c r="L136" i="1"/>
  <c r="U136" i="1"/>
  <c r="W136" i="1" s="1"/>
  <c r="F189" i="1"/>
  <c r="A190" i="1"/>
  <c r="H189" i="1"/>
  <c r="T190" i="1"/>
  <c r="N137" i="1" l="1"/>
  <c r="O136" i="1"/>
  <c r="P136" i="1" s="1"/>
  <c r="X136" i="1" s="1"/>
  <c r="B136" i="1" s="1"/>
  <c r="G190" i="1"/>
  <c r="Q190" i="1"/>
  <c r="R190" i="1" s="1"/>
  <c r="S190" i="1" s="1"/>
  <c r="Z190" i="1" s="1"/>
  <c r="E191" i="1"/>
  <c r="D191" i="1" s="1"/>
  <c r="L137" i="1"/>
  <c r="U137" i="1"/>
  <c r="W137" i="1" s="1"/>
  <c r="A191" i="1"/>
  <c r="H190" i="1"/>
  <c r="F190" i="1"/>
  <c r="T191" i="1"/>
  <c r="AB190" i="1"/>
  <c r="C190" i="1"/>
  <c r="M138" i="1"/>
  <c r="J138" i="1"/>
  <c r="K138" i="1" s="1"/>
  <c r="I139" i="1"/>
  <c r="O137" i="1" l="1"/>
  <c r="P137" i="1" s="1"/>
  <c r="X137" i="1" s="1"/>
  <c r="B137" i="1" s="1"/>
  <c r="N138" i="1"/>
  <c r="G191" i="1"/>
  <c r="E192" i="1"/>
  <c r="D192" i="1" s="1"/>
  <c r="Q191" i="1"/>
  <c r="R191" i="1" s="1"/>
  <c r="S191" i="1" s="1"/>
  <c r="Z191" i="1" s="1"/>
  <c r="L138" i="1"/>
  <c r="U138" i="1"/>
  <c r="W138" i="1" s="1"/>
  <c r="AB191" i="1"/>
  <c r="C191" i="1"/>
  <c r="J139" i="1"/>
  <c r="K139" i="1" s="1"/>
  <c r="M139" i="1"/>
  <c r="I140" i="1"/>
  <c r="T192" i="1"/>
  <c r="F191" i="1"/>
  <c r="A192" i="1"/>
  <c r="H191" i="1"/>
  <c r="O138" i="1" l="1"/>
  <c r="P138" i="1" s="1"/>
  <c r="X138" i="1" s="1"/>
  <c r="B138" i="1" s="1"/>
  <c r="N139" i="1"/>
  <c r="G192" i="1"/>
  <c r="Q192" i="1"/>
  <c r="R192" i="1" s="1"/>
  <c r="S192" i="1" s="1"/>
  <c r="Z192" i="1" s="1"/>
  <c r="E193" i="1"/>
  <c r="D193" i="1" s="1"/>
  <c r="AB192" i="1"/>
  <c r="C192" i="1"/>
  <c r="T193" i="1"/>
  <c r="M140" i="1"/>
  <c r="J140" i="1"/>
  <c r="K140" i="1" s="1"/>
  <c r="I141" i="1"/>
  <c r="A193" i="1"/>
  <c r="H192" i="1"/>
  <c r="F192" i="1"/>
  <c r="L139" i="1"/>
  <c r="U139" i="1"/>
  <c r="W139" i="1" s="1"/>
  <c r="O139" i="1" l="1"/>
  <c r="P139" i="1" s="1"/>
  <c r="X139" i="1" s="1"/>
  <c r="B139" i="1" s="1"/>
  <c r="N140" i="1"/>
  <c r="G193" i="1"/>
  <c r="Q193" i="1"/>
  <c r="R193" i="1" s="1"/>
  <c r="S193" i="1" s="1"/>
  <c r="Z193" i="1" s="1"/>
  <c r="E194" i="1"/>
  <c r="D194" i="1" s="1"/>
  <c r="AB193" i="1"/>
  <c r="C193" i="1"/>
  <c r="F193" i="1"/>
  <c r="A194" i="1"/>
  <c r="H193" i="1"/>
  <c r="J141" i="1"/>
  <c r="K141" i="1" s="1"/>
  <c r="M141" i="1"/>
  <c r="I142" i="1"/>
  <c r="T194" i="1"/>
  <c r="L140" i="1"/>
  <c r="U140" i="1"/>
  <c r="W140" i="1" s="1"/>
  <c r="O140" i="1" l="1"/>
  <c r="P140" i="1" s="1"/>
  <c r="X140" i="1" s="1"/>
  <c r="B140" i="1" s="1"/>
  <c r="N141" i="1"/>
  <c r="G194" i="1"/>
  <c r="Q194" i="1"/>
  <c r="R194" i="1" s="1"/>
  <c r="S194" i="1" s="1"/>
  <c r="Z194" i="1" s="1"/>
  <c r="E195" i="1"/>
  <c r="D195" i="1" s="1"/>
  <c r="L141" i="1"/>
  <c r="U141" i="1"/>
  <c r="W141" i="1" s="1"/>
  <c r="T195" i="1"/>
  <c r="A195" i="1"/>
  <c r="H194" i="1"/>
  <c r="F194" i="1"/>
  <c r="M142" i="1"/>
  <c r="J142" i="1"/>
  <c r="K142" i="1" s="1"/>
  <c r="I143" i="1"/>
  <c r="AB194" i="1"/>
  <c r="C194" i="1"/>
  <c r="N142" i="1" l="1"/>
  <c r="O141" i="1"/>
  <c r="P141" i="1" s="1"/>
  <c r="X141" i="1" s="1"/>
  <c r="B141" i="1" s="1"/>
  <c r="G195" i="1"/>
  <c r="E196" i="1"/>
  <c r="D196" i="1" s="1"/>
  <c r="Q195" i="1"/>
  <c r="R195" i="1" s="1"/>
  <c r="S195" i="1" s="1"/>
  <c r="Z195" i="1" s="1"/>
  <c r="F195" i="1"/>
  <c r="A196" i="1"/>
  <c r="H195" i="1"/>
  <c r="J143" i="1"/>
  <c r="K143" i="1" s="1"/>
  <c r="M143" i="1"/>
  <c r="I144" i="1"/>
  <c r="L142" i="1"/>
  <c r="U142" i="1"/>
  <c r="W142" i="1" s="1"/>
  <c r="AB195" i="1"/>
  <c r="C195" i="1"/>
  <c r="T196" i="1"/>
  <c r="O142" i="1" l="1"/>
  <c r="P142" i="1" s="1"/>
  <c r="X142" i="1" s="1"/>
  <c r="B142" i="1" s="1"/>
  <c r="N143" i="1"/>
  <c r="G196" i="1"/>
  <c r="Q196" i="1"/>
  <c r="R196" i="1" s="1"/>
  <c r="S196" i="1" s="1"/>
  <c r="Z196" i="1" s="1"/>
  <c r="E197" i="1"/>
  <c r="D197" i="1" s="1"/>
  <c r="T197" i="1"/>
  <c r="M144" i="1"/>
  <c r="J144" i="1"/>
  <c r="K144" i="1" s="1"/>
  <c r="I145" i="1"/>
  <c r="AB196" i="1"/>
  <c r="C196" i="1"/>
  <c r="L143" i="1"/>
  <c r="U143" i="1"/>
  <c r="W143" i="1" s="1"/>
  <c r="A197" i="1"/>
  <c r="H196" i="1"/>
  <c r="F196" i="1"/>
  <c r="O143" i="1" l="1"/>
  <c r="P143" i="1" s="1"/>
  <c r="X143" i="1" s="1"/>
  <c r="B143" i="1" s="1"/>
  <c r="N144" i="1"/>
  <c r="G197" i="1"/>
  <c r="Q197" i="1"/>
  <c r="R197" i="1" s="1"/>
  <c r="S197" i="1" s="1"/>
  <c r="Z197" i="1" s="1"/>
  <c r="E198" i="1"/>
  <c r="D198" i="1" s="1"/>
  <c r="L144" i="1"/>
  <c r="U144" i="1"/>
  <c r="W144" i="1" s="1"/>
  <c r="AB197" i="1"/>
  <c r="C197" i="1"/>
  <c r="J145" i="1"/>
  <c r="K145" i="1" s="1"/>
  <c r="M145" i="1"/>
  <c r="I146" i="1"/>
  <c r="F197" i="1"/>
  <c r="A198" i="1"/>
  <c r="H197" i="1"/>
  <c r="T198" i="1"/>
  <c r="N145" i="1" l="1"/>
  <c r="O144" i="1"/>
  <c r="P144" i="1" s="1"/>
  <c r="X144" i="1" s="1"/>
  <c r="B144" i="1" s="1"/>
  <c r="G198" i="1"/>
  <c r="Q198" i="1"/>
  <c r="R198" i="1" s="1"/>
  <c r="S198" i="1" s="1"/>
  <c r="Z198" i="1" s="1"/>
  <c r="E199" i="1"/>
  <c r="D199" i="1" s="1"/>
  <c r="T199" i="1"/>
  <c r="A199" i="1"/>
  <c r="H198" i="1"/>
  <c r="F198" i="1"/>
  <c r="M146" i="1"/>
  <c r="J146" i="1"/>
  <c r="K146" i="1" s="1"/>
  <c r="I147" i="1"/>
  <c r="L145" i="1"/>
  <c r="U145" i="1"/>
  <c r="W145" i="1" s="1"/>
  <c r="AB198" i="1"/>
  <c r="C198" i="1"/>
  <c r="O145" i="1" l="1"/>
  <c r="P145" i="1" s="1"/>
  <c r="X145" i="1" s="1"/>
  <c r="B145" i="1" s="1"/>
  <c r="N146" i="1"/>
  <c r="G199" i="1"/>
  <c r="Q199" i="1"/>
  <c r="R199" i="1" s="1"/>
  <c r="S199" i="1" s="1"/>
  <c r="Z199" i="1" s="1"/>
  <c r="E200" i="1"/>
  <c r="D200" i="1" s="1"/>
  <c r="L146" i="1"/>
  <c r="U146" i="1"/>
  <c r="W146" i="1" s="1"/>
  <c r="AB199" i="1"/>
  <c r="C199" i="1"/>
  <c r="F199" i="1"/>
  <c r="A200" i="1"/>
  <c r="H199" i="1"/>
  <c r="T200" i="1"/>
  <c r="M147" i="1"/>
  <c r="J147" i="1"/>
  <c r="K147" i="1" s="1"/>
  <c r="I148" i="1"/>
  <c r="N147" i="1" l="1"/>
  <c r="O146" i="1"/>
  <c r="P146" i="1" s="1"/>
  <c r="X146" i="1" s="1"/>
  <c r="B146" i="1" s="1"/>
  <c r="G200" i="1"/>
  <c r="Q200" i="1"/>
  <c r="R200" i="1" s="1"/>
  <c r="S200" i="1" s="1"/>
  <c r="Z200" i="1" s="1"/>
  <c r="E201" i="1"/>
  <c r="D201" i="1" s="1"/>
  <c r="A201" i="1"/>
  <c r="H200" i="1"/>
  <c r="F200" i="1"/>
  <c r="M148" i="1"/>
  <c r="J148" i="1"/>
  <c r="K148" i="1" s="1"/>
  <c r="I149" i="1"/>
  <c r="L147" i="1"/>
  <c r="U147" i="1"/>
  <c r="W147" i="1" s="1"/>
  <c r="T201" i="1"/>
  <c r="AB200" i="1"/>
  <c r="C200" i="1"/>
  <c r="N148" i="1" l="1"/>
  <c r="O147" i="1"/>
  <c r="P147" i="1" s="1"/>
  <c r="X147" i="1" s="1"/>
  <c r="B147" i="1" s="1"/>
  <c r="G201" i="1"/>
  <c r="Q201" i="1"/>
  <c r="R201" i="1" s="1"/>
  <c r="S201" i="1" s="1"/>
  <c r="Z201" i="1" s="1"/>
  <c r="E202" i="1"/>
  <c r="D202" i="1" s="1"/>
  <c r="L148" i="1"/>
  <c r="U148" i="1"/>
  <c r="W148" i="1" s="1"/>
  <c r="F201" i="1"/>
  <c r="A202" i="1"/>
  <c r="H201" i="1"/>
  <c r="T202" i="1"/>
  <c r="M149" i="1"/>
  <c r="J149" i="1"/>
  <c r="K149" i="1" s="1"/>
  <c r="I150" i="1"/>
  <c r="AB201" i="1"/>
  <c r="C201" i="1"/>
  <c r="N149" i="1" l="1"/>
  <c r="O148" i="1"/>
  <c r="P148" i="1" s="1"/>
  <c r="X148" i="1" s="1"/>
  <c r="B148" i="1" s="1"/>
  <c r="G202" i="1"/>
  <c r="Q202" i="1"/>
  <c r="R202" i="1" s="1"/>
  <c r="S202" i="1" s="1"/>
  <c r="Z202" i="1" s="1"/>
  <c r="E203" i="1"/>
  <c r="D203" i="1" s="1"/>
  <c r="M150" i="1"/>
  <c r="J150" i="1"/>
  <c r="K150" i="1" s="1"/>
  <c r="I151" i="1"/>
  <c r="AB202" i="1"/>
  <c r="C202" i="1"/>
  <c r="L149" i="1"/>
  <c r="U149" i="1"/>
  <c r="W149" i="1" s="1"/>
  <c r="T203" i="1"/>
  <c r="A203" i="1"/>
  <c r="H202" i="1"/>
  <c r="F202" i="1"/>
  <c r="O149" i="1" l="1"/>
  <c r="P149" i="1" s="1"/>
  <c r="X149" i="1" s="1"/>
  <c r="B149" i="1" s="1"/>
  <c r="N150" i="1"/>
  <c r="G203" i="1"/>
  <c r="Q203" i="1"/>
  <c r="R203" i="1" s="1"/>
  <c r="S203" i="1" s="1"/>
  <c r="Z203" i="1" s="1"/>
  <c r="E204" i="1"/>
  <c r="D204" i="1" s="1"/>
  <c r="AB203" i="1"/>
  <c r="C203" i="1"/>
  <c r="L150" i="1"/>
  <c r="U150" i="1"/>
  <c r="W150" i="1" s="1"/>
  <c r="A204" i="1"/>
  <c r="F203" i="1"/>
  <c r="H203" i="1"/>
  <c r="T204" i="1"/>
  <c r="M151" i="1"/>
  <c r="J151" i="1"/>
  <c r="K151" i="1" s="1"/>
  <c r="I152" i="1"/>
  <c r="N151" i="1" l="1"/>
  <c r="O150" i="1"/>
  <c r="P150" i="1" s="1"/>
  <c r="X150" i="1" s="1"/>
  <c r="B150" i="1" s="1"/>
  <c r="G204" i="1"/>
  <c r="Q204" i="1"/>
  <c r="R204" i="1" s="1"/>
  <c r="S204" i="1" s="1"/>
  <c r="Z204" i="1" s="1"/>
  <c r="E205" i="1"/>
  <c r="D205" i="1" s="1"/>
  <c r="M152" i="1"/>
  <c r="J152" i="1"/>
  <c r="K152" i="1" s="1"/>
  <c r="I153" i="1"/>
  <c r="A205" i="1"/>
  <c r="H204" i="1"/>
  <c r="F204" i="1"/>
  <c r="L151" i="1"/>
  <c r="U151" i="1"/>
  <c r="W151" i="1" s="1"/>
  <c r="T205" i="1"/>
  <c r="AB204" i="1"/>
  <c r="C204" i="1"/>
  <c r="N152" i="1" l="1"/>
  <c r="O151" i="1"/>
  <c r="P151" i="1" s="1"/>
  <c r="X151" i="1" s="1"/>
  <c r="B151" i="1" s="1"/>
  <c r="G205" i="1"/>
  <c r="Q205" i="1"/>
  <c r="R205" i="1" s="1"/>
  <c r="S205" i="1" s="1"/>
  <c r="Z205" i="1" s="1"/>
  <c r="E206" i="1"/>
  <c r="D206" i="1" s="1"/>
  <c r="H205" i="1"/>
  <c r="A206" i="1"/>
  <c r="F205" i="1"/>
  <c r="C205" i="1"/>
  <c r="AB205" i="1"/>
  <c r="T206" i="1"/>
  <c r="J153" i="1"/>
  <c r="K153" i="1" s="1"/>
  <c r="M153" i="1"/>
  <c r="I154" i="1"/>
  <c r="L152" i="1"/>
  <c r="U152" i="1"/>
  <c r="W152" i="1" s="1"/>
  <c r="O152" i="1" l="1"/>
  <c r="P152" i="1" s="1"/>
  <c r="X152" i="1" s="1"/>
  <c r="B152" i="1" s="1"/>
  <c r="N153" i="1"/>
  <c r="G206" i="1"/>
  <c r="Q206" i="1"/>
  <c r="R206" i="1" s="1"/>
  <c r="S206" i="1" s="1"/>
  <c r="Z206" i="1" s="1"/>
  <c r="E207" i="1"/>
  <c r="D207" i="1" s="1"/>
  <c r="M154" i="1"/>
  <c r="J154" i="1"/>
  <c r="K154" i="1" s="1"/>
  <c r="I155" i="1"/>
  <c r="T207" i="1"/>
  <c r="L153" i="1"/>
  <c r="U153" i="1"/>
  <c r="W153" i="1" s="1"/>
  <c r="AB206" i="1"/>
  <c r="C206" i="1"/>
  <c r="A207" i="1"/>
  <c r="H206" i="1"/>
  <c r="F206" i="1"/>
  <c r="N154" i="1" l="1"/>
  <c r="O153" i="1"/>
  <c r="P153" i="1" s="1"/>
  <c r="X153" i="1" s="1"/>
  <c r="B153" i="1" s="1"/>
  <c r="G207" i="1"/>
  <c r="Q207" i="1"/>
  <c r="R207" i="1" s="1"/>
  <c r="S207" i="1" s="1"/>
  <c r="Z207" i="1" s="1"/>
  <c r="E208" i="1"/>
  <c r="D208" i="1" s="1"/>
  <c r="J155" i="1"/>
  <c r="K155" i="1" s="1"/>
  <c r="M155" i="1"/>
  <c r="I156" i="1"/>
  <c r="AB207" i="1"/>
  <c r="C207" i="1"/>
  <c r="L154" i="1"/>
  <c r="U154" i="1"/>
  <c r="W154" i="1" s="1"/>
  <c r="A208" i="1"/>
  <c r="H207" i="1"/>
  <c r="F207" i="1"/>
  <c r="T208" i="1"/>
  <c r="O154" i="1" l="1"/>
  <c r="P154" i="1" s="1"/>
  <c r="X154" i="1" s="1"/>
  <c r="B154" i="1" s="1"/>
  <c r="N155" i="1"/>
  <c r="Q208" i="1"/>
  <c r="R208" i="1" s="1"/>
  <c r="S208" i="1" s="1"/>
  <c r="Z208" i="1" s="1"/>
  <c r="E209" i="1"/>
  <c r="D209" i="1" s="1"/>
  <c r="G208" i="1"/>
  <c r="AB208" i="1"/>
  <c r="C208" i="1"/>
  <c r="T209" i="1"/>
  <c r="M156" i="1"/>
  <c r="J156" i="1"/>
  <c r="K156" i="1" s="1"/>
  <c r="I157" i="1"/>
  <c r="A209" i="1"/>
  <c r="F208" i="1"/>
  <c r="H208" i="1"/>
  <c r="L155" i="1"/>
  <c r="U155" i="1"/>
  <c r="W155" i="1" s="1"/>
  <c r="O155" i="1" l="1"/>
  <c r="P155" i="1" s="1"/>
  <c r="X155" i="1" s="1"/>
  <c r="B155" i="1" s="1"/>
  <c r="N156" i="1"/>
  <c r="G209" i="1"/>
  <c r="Q209" i="1"/>
  <c r="R209" i="1" s="1"/>
  <c r="S209" i="1" s="1"/>
  <c r="Z209" i="1" s="1"/>
  <c r="E210" i="1"/>
  <c r="D210" i="1" s="1"/>
  <c r="H209" i="1"/>
  <c r="A210" i="1"/>
  <c r="F209" i="1"/>
  <c r="J157" i="1"/>
  <c r="K157" i="1" s="1"/>
  <c r="M157" i="1"/>
  <c r="I158" i="1"/>
  <c r="AB209" i="1"/>
  <c r="C209" i="1"/>
  <c r="T210" i="1"/>
  <c r="L156" i="1"/>
  <c r="U156" i="1"/>
  <c r="W156" i="1" s="1"/>
  <c r="O156" i="1" l="1"/>
  <c r="P156" i="1" s="1"/>
  <c r="X156" i="1" s="1"/>
  <c r="B156" i="1" s="1"/>
  <c r="N157" i="1"/>
  <c r="G210" i="1"/>
  <c r="Q210" i="1"/>
  <c r="R210" i="1" s="1"/>
  <c r="S210" i="1" s="1"/>
  <c r="Z210" i="1" s="1"/>
  <c r="E211" i="1"/>
  <c r="D211" i="1" s="1"/>
  <c r="A211" i="1"/>
  <c r="H210" i="1"/>
  <c r="F210" i="1"/>
  <c r="L157" i="1"/>
  <c r="U157" i="1"/>
  <c r="W157" i="1" s="1"/>
  <c r="T211" i="1"/>
  <c r="M158" i="1"/>
  <c r="J158" i="1"/>
  <c r="K158" i="1" s="1"/>
  <c r="I159" i="1"/>
  <c r="AB210" i="1"/>
  <c r="C210" i="1"/>
  <c r="N158" i="1" l="1"/>
  <c r="O157" i="1"/>
  <c r="P157" i="1" s="1"/>
  <c r="X157" i="1" s="1"/>
  <c r="B157" i="1" s="1"/>
  <c r="G211" i="1"/>
  <c r="E212" i="1"/>
  <c r="D212" i="1" s="1"/>
  <c r="Q211" i="1"/>
  <c r="R211" i="1" s="1"/>
  <c r="S211" i="1" s="1"/>
  <c r="Z211" i="1" s="1"/>
  <c r="J159" i="1"/>
  <c r="K159" i="1" s="1"/>
  <c r="M159" i="1"/>
  <c r="I160" i="1"/>
  <c r="T212" i="1"/>
  <c r="AB211" i="1"/>
  <c r="C211" i="1"/>
  <c r="L158" i="1"/>
  <c r="U158" i="1"/>
  <c r="W158" i="1" s="1"/>
  <c r="F211" i="1"/>
  <c r="A212" i="1"/>
  <c r="H211" i="1"/>
  <c r="O158" i="1" l="1"/>
  <c r="P158" i="1" s="1"/>
  <c r="X158" i="1" s="1"/>
  <c r="B158" i="1" s="1"/>
  <c r="N159" i="1"/>
  <c r="G212" i="1"/>
  <c r="Q212" i="1"/>
  <c r="R212" i="1" s="1"/>
  <c r="S212" i="1" s="1"/>
  <c r="Z212" i="1" s="1"/>
  <c r="E213" i="1"/>
  <c r="D213" i="1" s="1"/>
  <c r="L159" i="1"/>
  <c r="U159" i="1"/>
  <c r="W159" i="1" s="1"/>
  <c r="T213" i="1"/>
  <c r="A213" i="1"/>
  <c r="H212" i="1"/>
  <c r="F212" i="1"/>
  <c r="AB212" i="1"/>
  <c r="C212" i="1"/>
  <c r="M160" i="1"/>
  <c r="J160" i="1"/>
  <c r="K160" i="1" s="1"/>
  <c r="I161" i="1"/>
  <c r="N160" i="1" l="1"/>
  <c r="O159" i="1"/>
  <c r="P159" i="1" s="1"/>
  <c r="X159" i="1" s="1"/>
  <c r="B159" i="1" s="1"/>
  <c r="G213" i="1"/>
  <c r="Q213" i="1"/>
  <c r="R213" i="1" s="1"/>
  <c r="S213" i="1" s="1"/>
  <c r="Z213" i="1" s="1"/>
  <c r="E214" i="1"/>
  <c r="D214" i="1" s="1"/>
  <c r="F213" i="1"/>
  <c r="A214" i="1"/>
  <c r="H213" i="1"/>
  <c r="T214" i="1"/>
  <c r="J161" i="1"/>
  <c r="K161" i="1" s="1"/>
  <c r="M161" i="1"/>
  <c r="I162" i="1"/>
  <c r="L160" i="1"/>
  <c r="U160" i="1"/>
  <c r="W160" i="1" s="1"/>
  <c r="AB213" i="1"/>
  <c r="C213" i="1"/>
  <c r="O160" i="1" l="1"/>
  <c r="P160" i="1" s="1"/>
  <c r="N161" i="1"/>
  <c r="G214" i="1"/>
  <c r="Q214" i="1"/>
  <c r="R214" i="1" s="1"/>
  <c r="S214" i="1" s="1"/>
  <c r="Z214" i="1" s="1"/>
  <c r="E215" i="1"/>
  <c r="D215" i="1" s="1"/>
  <c r="A215" i="1"/>
  <c r="H214" i="1"/>
  <c r="F214" i="1"/>
  <c r="M162" i="1"/>
  <c r="J162" i="1"/>
  <c r="K162" i="1" s="1"/>
  <c r="I163" i="1"/>
  <c r="X160" i="1"/>
  <c r="B160" i="1" s="1"/>
  <c r="T215" i="1"/>
  <c r="AB214" i="1"/>
  <c r="C214" i="1"/>
  <c r="L161" i="1"/>
  <c r="O161" i="1" s="1"/>
  <c r="P161" i="1" s="1"/>
  <c r="U161" i="1"/>
  <c r="W161" i="1" s="1"/>
  <c r="N162" i="1" l="1"/>
  <c r="G215" i="1"/>
  <c r="Q215" i="1"/>
  <c r="R215" i="1" s="1"/>
  <c r="S215" i="1" s="1"/>
  <c r="Z215" i="1" s="1"/>
  <c r="E216" i="1"/>
  <c r="D216" i="1" s="1"/>
  <c r="L162" i="1"/>
  <c r="O162" i="1" s="1"/>
  <c r="P162" i="1" s="1"/>
  <c r="U162" i="1"/>
  <c r="W162" i="1" s="1"/>
  <c r="F215" i="1"/>
  <c r="A216" i="1"/>
  <c r="H215" i="1"/>
  <c r="J163" i="1"/>
  <c r="K163" i="1" s="1"/>
  <c r="M163" i="1"/>
  <c r="I164" i="1"/>
  <c r="AB215" i="1"/>
  <c r="C215" i="1"/>
  <c r="X161" i="1"/>
  <c r="B161" i="1" s="1"/>
  <c r="T216" i="1"/>
  <c r="N163" i="1" l="1"/>
  <c r="G216" i="1"/>
  <c r="Q216" i="1"/>
  <c r="R216" i="1" s="1"/>
  <c r="S216" i="1" s="1"/>
  <c r="Z216" i="1" s="1"/>
  <c r="E217" i="1"/>
  <c r="D217" i="1" s="1"/>
  <c r="J164" i="1"/>
  <c r="K164" i="1" s="1"/>
  <c r="I165" i="1"/>
  <c r="AB216" i="1"/>
  <c r="C216" i="1"/>
  <c r="L163" i="1"/>
  <c r="O163" i="1" s="1"/>
  <c r="P163" i="1" s="1"/>
  <c r="U163" i="1"/>
  <c r="W163" i="1" s="1"/>
  <c r="A217" i="1"/>
  <c r="H216" i="1"/>
  <c r="F216" i="1"/>
  <c r="T217" i="1"/>
  <c r="X162" i="1"/>
  <c r="B162" i="1" s="1"/>
  <c r="G217" i="1" l="1"/>
  <c r="Q217" i="1"/>
  <c r="R217" i="1" s="1"/>
  <c r="S217" i="1" s="1"/>
  <c r="Z217" i="1" s="1"/>
  <c r="E218" i="1"/>
  <c r="D218" i="1" s="1"/>
  <c r="L164" i="1"/>
  <c r="U164" i="1"/>
  <c r="W164" i="1" s="1"/>
  <c r="F217" i="1"/>
  <c r="A218" i="1"/>
  <c r="H217" i="1"/>
  <c r="M164" i="1"/>
  <c r="N164" i="1" s="1"/>
  <c r="T218" i="1"/>
  <c r="AB217" i="1"/>
  <c r="C217" i="1"/>
  <c r="X163" i="1"/>
  <c r="B163" i="1" s="1"/>
  <c r="J165" i="1"/>
  <c r="K165" i="1" s="1"/>
  <c r="I166" i="1"/>
  <c r="G218" i="1" l="1"/>
  <c r="Q218" i="1"/>
  <c r="R218" i="1" s="1"/>
  <c r="S218" i="1" s="1"/>
  <c r="Z218" i="1" s="1"/>
  <c r="E219" i="1"/>
  <c r="D219" i="1" s="1"/>
  <c r="M165" i="1"/>
  <c r="N165" i="1" s="1"/>
  <c r="J166" i="1"/>
  <c r="K166" i="1" s="1"/>
  <c r="I167" i="1"/>
  <c r="L165" i="1"/>
  <c r="U165" i="1"/>
  <c r="W165" i="1" s="1"/>
  <c r="T219" i="1"/>
  <c r="A219" i="1"/>
  <c r="H218" i="1"/>
  <c r="F218" i="1"/>
  <c r="AB218" i="1"/>
  <c r="C218" i="1"/>
  <c r="O164" i="1"/>
  <c r="P164" i="1" s="1"/>
  <c r="G219" i="1" l="1"/>
  <c r="Q219" i="1"/>
  <c r="R219" i="1" s="1"/>
  <c r="S219" i="1" s="1"/>
  <c r="Z219" i="1" s="1"/>
  <c r="E220" i="1"/>
  <c r="D220" i="1" s="1"/>
  <c r="O165" i="1"/>
  <c r="P165" i="1" s="1"/>
  <c r="X165" i="1" s="1"/>
  <c r="B165" i="1" s="1"/>
  <c r="M166" i="1"/>
  <c r="N166" i="1" s="1"/>
  <c r="X164" i="1"/>
  <c r="B164" i="1" s="1"/>
  <c r="J167" i="1"/>
  <c r="K167" i="1" s="1"/>
  <c r="I168" i="1"/>
  <c r="F219" i="1"/>
  <c r="A220" i="1"/>
  <c r="H219" i="1"/>
  <c r="T220" i="1"/>
  <c r="L166" i="1"/>
  <c r="U166" i="1"/>
  <c r="W166" i="1" s="1"/>
  <c r="AB219" i="1"/>
  <c r="C219" i="1"/>
  <c r="O166" i="1" l="1"/>
  <c r="P166" i="1" s="1"/>
  <c r="X166" i="1" s="1"/>
  <c r="B166" i="1" s="1"/>
  <c r="G220" i="1"/>
  <c r="Q220" i="1"/>
  <c r="R220" i="1" s="1"/>
  <c r="S220" i="1" s="1"/>
  <c r="Z220" i="1" s="1"/>
  <c r="E221" i="1"/>
  <c r="D221" i="1" s="1"/>
  <c r="M167" i="1"/>
  <c r="N167" i="1" s="1"/>
  <c r="T221" i="1"/>
  <c r="A221" i="1"/>
  <c r="H220" i="1"/>
  <c r="F220" i="1"/>
  <c r="J168" i="1"/>
  <c r="K168" i="1" s="1"/>
  <c r="I169" i="1"/>
  <c r="L167" i="1"/>
  <c r="U167" i="1"/>
  <c r="W167" i="1" s="1"/>
  <c r="AB220" i="1"/>
  <c r="C220" i="1"/>
  <c r="G221" i="1" l="1"/>
  <c r="Q221" i="1"/>
  <c r="R221" i="1" s="1"/>
  <c r="S221" i="1" s="1"/>
  <c r="Z221" i="1" s="1"/>
  <c r="E222" i="1"/>
  <c r="D222" i="1" s="1"/>
  <c r="O167" i="1"/>
  <c r="P167" i="1" s="1"/>
  <c r="X167" i="1" s="1"/>
  <c r="B167" i="1" s="1"/>
  <c r="M168" i="1"/>
  <c r="N168" i="1" s="1"/>
  <c r="J169" i="1"/>
  <c r="K169" i="1" s="1"/>
  <c r="I170" i="1"/>
  <c r="AB221" i="1"/>
  <c r="C221" i="1"/>
  <c r="T222" i="1"/>
  <c r="L168" i="1"/>
  <c r="U168" i="1"/>
  <c r="W168" i="1" s="1"/>
  <c r="F221" i="1"/>
  <c r="A222" i="1"/>
  <c r="H221" i="1"/>
  <c r="G222" i="1" l="1"/>
  <c r="Q222" i="1"/>
  <c r="R222" i="1" s="1"/>
  <c r="S222" i="1" s="1"/>
  <c r="Z222" i="1" s="1"/>
  <c r="E223" i="1"/>
  <c r="D223" i="1" s="1"/>
  <c r="O168" i="1"/>
  <c r="P168" i="1" s="1"/>
  <c r="X168" i="1" s="1"/>
  <c r="B168" i="1" s="1"/>
  <c r="M169" i="1"/>
  <c r="N169" i="1" s="1"/>
  <c r="J170" i="1"/>
  <c r="K170" i="1" s="1"/>
  <c r="I171" i="1"/>
  <c r="A223" i="1"/>
  <c r="H222" i="1"/>
  <c r="F222" i="1"/>
  <c r="L169" i="1"/>
  <c r="U169" i="1"/>
  <c r="W169" i="1" s="1"/>
  <c r="AB222" i="1"/>
  <c r="C222" i="1"/>
  <c r="T223" i="1"/>
  <c r="O169" i="1" l="1"/>
  <c r="P169" i="1" s="1"/>
  <c r="X169" i="1" s="1"/>
  <c r="B169" i="1" s="1"/>
  <c r="G223" i="1"/>
  <c r="E224" i="1"/>
  <c r="D224" i="1" s="1"/>
  <c r="Q223" i="1"/>
  <c r="R223" i="1" s="1"/>
  <c r="S223" i="1" s="1"/>
  <c r="Z223" i="1" s="1"/>
  <c r="M170" i="1"/>
  <c r="N170" i="1" s="1"/>
  <c r="L170" i="1"/>
  <c r="U170" i="1"/>
  <c r="W170" i="1" s="1"/>
  <c r="F223" i="1"/>
  <c r="A224" i="1"/>
  <c r="H223" i="1"/>
  <c r="T224" i="1"/>
  <c r="AB223" i="1"/>
  <c r="C223" i="1"/>
  <c r="J171" i="1"/>
  <c r="K171" i="1" s="1"/>
  <c r="I172" i="1"/>
  <c r="G224" i="1" l="1"/>
  <c r="Q224" i="1"/>
  <c r="R224" i="1" s="1"/>
  <c r="S224" i="1" s="1"/>
  <c r="Z224" i="1" s="1"/>
  <c r="E225" i="1"/>
  <c r="D225" i="1" s="1"/>
  <c r="O170" i="1"/>
  <c r="P170" i="1" s="1"/>
  <c r="X170" i="1" s="1"/>
  <c r="B170" i="1" s="1"/>
  <c r="M171" i="1"/>
  <c r="N171" i="1" s="1"/>
  <c r="L171" i="1"/>
  <c r="U171" i="1"/>
  <c r="W171" i="1" s="1"/>
  <c r="AB224" i="1"/>
  <c r="C224" i="1"/>
  <c r="A225" i="1"/>
  <c r="H224" i="1"/>
  <c r="F224" i="1"/>
  <c r="J172" i="1"/>
  <c r="K172" i="1" s="1"/>
  <c r="I173" i="1"/>
  <c r="T225" i="1"/>
  <c r="G225" i="1" l="1"/>
  <c r="Q225" i="1"/>
  <c r="R225" i="1" s="1"/>
  <c r="S225" i="1" s="1"/>
  <c r="Z225" i="1" s="1"/>
  <c r="E226" i="1"/>
  <c r="D226" i="1" s="1"/>
  <c r="M172" i="1"/>
  <c r="N172" i="1" s="1"/>
  <c r="O171" i="1"/>
  <c r="P171" i="1" s="1"/>
  <c r="X171" i="1" s="1"/>
  <c r="B171" i="1" s="1"/>
  <c r="L172" i="1"/>
  <c r="U172" i="1"/>
  <c r="W172" i="1" s="1"/>
  <c r="J173" i="1"/>
  <c r="K173" i="1" s="1"/>
  <c r="I174" i="1"/>
  <c r="T226" i="1"/>
  <c r="F225" i="1"/>
  <c r="A226" i="1"/>
  <c r="H225" i="1"/>
  <c r="AB225" i="1"/>
  <c r="C225" i="1"/>
  <c r="O172" i="1" l="1"/>
  <c r="P172" i="1" s="1"/>
  <c r="X172" i="1" s="1"/>
  <c r="B172" i="1" s="1"/>
  <c r="M173" i="1"/>
  <c r="N173" i="1" s="1"/>
  <c r="N174" i="1" s="1"/>
  <c r="G226" i="1"/>
  <c r="Q226" i="1"/>
  <c r="R226" i="1" s="1"/>
  <c r="S226" i="1" s="1"/>
  <c r="Z226" i="1" s="1"/>
  <c r="E227" i="1"/>
  <c r="D227" i="1" s="1"/>
  <c r="L173" i="1"/>
  <c r="U173" i="1"/>
  <c r="W173" i="1" s="1"/>
  <c r="AB226" i="1"/>
  <c r="C226" i="1"/>
  <c r="T227" i="1"/>
  <c r="J174" i="1"/>
  <c r="K174" i="1" s="1"/>
  <c r="I175" i="1"/>
  <c r="A227" i="1"/>
  <c r="H226" i="1"/>
  <c r="F226" i="1"/>
  <c r="M174" i="1" l="1"/>
  <c r="M175" i="1" s="1"/>
  <c r="N175" i="1" s="1"/>
  <c r="O173" i="1"/>
  <c r="P173" i="1" s="1"/>
  <c r="X173" i="1" s="1"/>
  <c r="B173" i="1" s="1"/>
  <c r="G227" i="1"/>
  <c r="E228" i="1"/>
  <c r="D228" i="1" s="1"/>
  <c r="Q227" i="1"/>
  <c r="R227" i="1" s="1"/>
  <c r="S227" i="1" s="1"/>
  <c r="Z227" i="1" s="1"/>
  <c r="L174" i="1"/>
  <c r="O174" i="1" s="1"/>
  <c r="P174" i="1" s="1"/>
  <c r="U174" i="1"/>
  <c r="W174" i="1" s="1"/>
  <c r="F227" i="1"/>
  <c r="A228" i="1"/>
  <c r="H227" i="1"/>
  <c r="J175" i="1"/>
  <c r="K175" i="1" s="1"/>
  <c r="I176" i="1"/>
  <c r="T228" i="1"/>
  <c r="AB227" i="1"/>
  <c r="C227" i="1"/>
  <c r="G228" i="1" l="1"/>
  <c r="Q228" i="1"/>
  <c r="R228" i="1" s="1"/>
  <c r="S228" i="1" s="1"/>
  <c r="Z228" i="1" s="1"/>
  <c r="E229" i="1"/>
  <c r="D229" i="1" s="1"/>
  <c r="A229" i="1"/>
  <c r="H228" i="1"/>
  <c r="F228" i="1"/>
  <c r="L175" i="1"/>
  <c r="O175" i="1" s="1"/>
  <c r="P175" i="1" s="1"/>
  <c r="U175" i="1"/>
  <c r="W175" i="1" s="1"/>
  <c r="T229" i="1"/>
  <c r="AB228" i="1"/>
  <c r="C228" i="1"/>
  <c r="M176" i="1"/>
  <c r="N176" i="1" s="1"/>
  <c r="J176" i="1"/>
  <c r="K176" i="1" s="1"/>
  <c r="I177" i="1"/>
  <c r="X174" i="1"/>
  <c r="B174" i="1" s="1"/>
  <c r="G229" i="1" l="1"/>
  <c r="Q229" i="1"/>
  <c r="R229" i="1" s="1"/>
  <c r="S229" i="1" s="1"/>
  <c r="Z229" i="1" s="1"/>
  <c r="E230" i="1"/>
  <c r="D230" i="1" s="1"/>
  <c r="T230" i="1"/>
  <c r="X175" i="1"/>
  <c r="B175" i="1" s="1"/>
  <c r="J177" i="1"/>
  <c r="K177" i="1" s="1"/>
  <c r="M177" i="1"/>
  <c r="N177" i="1" s="1"/>
  <c r="I178" i="1"/>
  <c r="AB229" i="1"/>
  <c r="C229" i="1"/>
  <c r="L176" i="1"/>
  <c r="O176" i="1" s="1"/>
  <c r="P176" i="1" s="1"/>
  <c r="U176" i="1"/>
  <c r="W176" i="1" s="1"/>
  <c r="F229" i="1"/>
  <c r="A230" i="1"/>
  <c r="H229" i="1"/>
  <c r="Q230" i="1" l="1"/>
  <c r="R230" i="1" s="1"/>
  <c r="S230" i="1" s="1"/>
  <c r="Z230" i="1" s="1"/>
  <c r="E231" i="1"/>
  <c r="D231" i="1" s="1"/>
  <c r="G230" i="1"/>
  <c r="X176" i="1"/>
  <c r="B176" i="1" s="1"/>
  <c r="AB230" i="1"/>
  <c r="C230" i="1"/>
  <c r="M178" i="1"/>
  <c r="N178" i="1" s="1"/>
  <c r="J178" i="1"/>
  <c r="K178" i="1" s="1"/>
  <c r="I179" i="1"/>
  <c r="A231" i="1"/>
  <c r="H230" i="1"/>
  <c r="F230" i="1"/>
  <c r="T231" i="1"/>
  <c r="L177" i="1"/>
  <c r="O177" i="1" s="1"/>
  <c r="P177" i="1" s="1"/>
  <c r="U177" i="1"/>
  <c r="W177" i="1" s="1"/>
  <c r="G231" i="1" l="1"/>
  <c r="Q231" i="1"/>
  <c r="R231" i="1" s="1"/>
  <c r="S231" i="1" s="1"/>
  <c r="Z231" i="1" s="1"/>
  <c r="E232" i="1"/>
  <c r="D232" i="1" s="1"/>
  <c r="G232" i="1" s="1"/>
  <c r="AB231" i="1"/>
  <c r="C231" i="1"/>
  <c r="T232" i="1"/>
  <c r="L178" i="1"/>
  <c r="O178" i="1" s="1"/>
  <c r="P178" i="1" s="1"/>
  <c r="U178" i="1"/>
  <c r="W178" i="1" s="1"/>
  <c r="X177" i="1"/>
  <c r="B177" i="1" s="1"/>
  <c r="F231" i="1"/>
  <c r="H231" i="1"/>
  <c r="A232" i="1"/>
  <c r="J179" i="1"/>
  <c r="K179" i="1" s="1"/>
  <c r="M179" i="1"/>
  <c r="N179" i="1" s="1"/>
  <c r="I180" i="1"/>
  <c r="Q232" i="1" l="1"/>
  <c r="R232" i="1" s="1"/>
  <c r="S232" i="1" s="1"/>
  <c r="Z232" i="1" s="1"/>
  <c r="E233" i="1"/>
  <c r="D233" i="1" s="1"/>
  <c r="X178" i="1"/>
  <c r="B178" i="1" s="1"/>
  <c r="AB232" i="1"/>
  <c r="C232" i="1"/>
  <c r="M180" i="1"/>
  <c r="N180" i="1" s="1"/>
  <c r="J180" i="1"/>
  <c r="K180" i="1" s="1"/>
  <c r="I181" i="1"/>
  <c r="A233" i="1"/>
  <c r="H232" i="1"/>
  <c r="F232" i="1"/>
  <c r="L179" i="1"/>
  <c r="O179" i="1" s="1"/>
  <c r="P179" i="1" s="1"/>
  <c r="U179" i="1"/>
  <c r="W179" i="1" s="1"/>
  <c r="T233" i="1"/>
  <c r="Q233" i="1" l="1"/>
  <c r="R233" i="1" s="1"/>
  <c r="S233" i="1" s="1"/>
  <c r="Z233" i="1" s="1"/>
  <c r="E234" i="1"/>
  <c r="D234" i="1" s="1"/>
  <c r="G233" i="1"/>
  <c r="X179" i="1"/>
  <c r="B179" i="1" s="1"/>
  <c r="J181" i="1"/>
  <c r="K181" i="1" s="1"/>
  <c r="M181" i="1"/>
  <c r="N181" i="1" s="1"/>
  <c r="I182" i="1"/>
  <c r="L180" i="1"/>
  <c r="O180" i="1" s="1"/>
  <c r="P180" i="1" s="1"/>
  <c r="U180" i="1"/>
  <c r="W180" i="1" s="1"/>
  <c r="T234" i="1"/>
  <c r="F233" i="1"/>
  <c r="A234" i="1"/>
  <c r="H233" i="1"/>
  <c r="AB233" i="1"/>
  <c r="C233" i="1"/>
  <c r="G234" i="1" l="1"/>
  <c r="Q234" i="1"/>
  <c r="R234" i="1" s="1"/>
  <c r="S234" i="1" s="1"/>
  <c r="Z234" i="1" s="1"/>
  <c r="E235" i="1"/>
  <c r="D235" i="1" s="1"/>
  <c r="AB234" i="1"/>
  <c r="C234" i="1"/>
  <c r="M182" i="1"/>
  <c r="N182" i="1" s="1"/>
  <c r="J182" i="1"/>
  <c r="K182" i="1" s="1"/>
  <c r="I183" i="1"/>
  <c r="L181" i="1"/>
  <c r="O181" i="1" s="1"/>
  <c r="P181" i="1" s="1"/>
  <c r="U181" i="1"/>
  <c r="W181" i="1" s="1"/>
  <c r="A235" i="1"/>
  <c r="H234" i="1"/>
  <c r="F234" i="1"/>
  <c r="X180" i="1"/>
  <c r="B180" i="1" s="1"/>
  <c r="T235" i="1"/>
  <c r="G235" i="1" l="1"/>
  <c r="Q235" i="1"/>
  <c r="R235" i="1" s="1"/>
  <c r="S235" i="1" s="1"/>
  <c r="Z235" i="1" s="1"/>
  <c r="E236" i="1"/>
  <c r="D236" i="1" s="1"/>
  <c r="X181" i="1"/>
  <c r="B181" i="1" s="1"/>
  <c r="F235" i="1"/>
  <c r="A236" i="1"/>
  <c r="H235" i="1"/>
  <c r="J183" i="1"/>
  <c r="K183" i="1" s="1"/>
  <c r="M183" i="1"/>
  <c r="N183" i="1" s="1"/>
  <c r="I184" i="1"/>
  <c r="T236" i="1"/>
  <c r="L182" i="1"/>
  <c r="O182" i="1" s="1"/>
  <c r="P182" i="1" s="1"/>
  <c r="U182" i="1"/>
  <c r="W182" i="1" s="1"/>
  <c r="AB235" i="1"/>
  <c r="C235" i="1"/>
  <c r="Q236" i="1" l="1"/>
  <c r="R236" i="1" s="1"/>
  <c r="S236" i="1" s="1"/>
  <c r="Z236" i="1" s="1"/>
  <c r="E237" i="1"/>
  <c r="D237" i="1" s="1"/>
  <c r="G236" i="1"/>
  <c r="M184" i="1"/>
  <c r="N184" i="1" s="1"/>
  <c r="J184" i="1"/>
  <c r="K184" i="1" s="1"/>
  <c r="I185" i="1"/>
  <c r="X182" i="1"/>
  <c r="B182" i="1" s="1"/>
  <c r="A237" i="1"/>
  <c r="H236" i="1"/>
  <c r="F236" i="1"/>
  <c r="L183" i="1"/>
  <c r="O183" i="1" s="1"/>
  <c r="P183" i="1" s="1"/>
  <c r="U183" i="1"/>
  <c r="W183" i="1" s="1"/>
  <c r="T237" i="1"/>
  <c r="AB236" i="1"/>
  <c r="C236" i="1"/>
  <c r="G237" i="1" l="1"/>
  <c r="Q237" i="1"/>
  <c r="R237" i="1" s="1"/>
  <c r="S237" i="1" s="1"/>
  <c r="Z237" i="1" s="1"/>
  <c r="E238" i="1"/>
  <c r="D238" i="1" s="1"/>
  <c r="X183" i="1"/>
  <c r="B183" i="1" s="1"/>
  <c r="AB237" i="1"/>
  <c r="C237" i="1"/>
  <c r="F237" i="1"/>
  <c r="A238" i="1"/>
  <c r="H237" i="1"/>
  <c r="T238" i="1"/>
  <c r="J185" i="1"/>
  <c r="K185" i="1" s="1"/>
  <c r="M185" i="1"/>
  <c r="N185" i="1" s="1"/>
  <c r="I186" i="1"/>
  <c r="L184" i="1"/>
  <c r="O184" i="1" s="1"/>
  <c r="P184" i="1" s="1"/>
  <c r="U184" i="1"/>
  <c r="W184" i="1" s="1"/>
  <c r="G238" i="1" l="1"/>
  <c r="Q238" i="1"/>
  <c r="R238" i="1" s="1"/>
  <c r="S238" i="1" s="1"/>
  <c r="Z238" i="1" s="1"/>
  <c r="E239" i="1"/>
  <c r="D239" i="1" s="1"/>
  <c r="T239" i="1"/>
  <c r="L185" i="1"/>
  <c r="O185" i="1" s="1"/>
  <c r="P185" i="1" s="1"/>
  <c r="U185" i="1"/>
  <c r="W185" i="1" s="1"/>
  <c r="AB238" i="1"/>
  <c r="C238" i="1"/>
  <c r="X184" i="1"/>
  <c r="B184" i="1" s="1"/>
  <c r="M186" i="1"/>
  <c r="N186" i="1" s="1"/>
  <c r="J186" i="1"/>
  <c r="K186" i="1" s="1"/>
  <c r="I187" i="1"/>
  <c r="H238" i="1"/>
  <c r="A239" i="1"/>
  <c r="F238" i="1"/>
  <c r="G239" i="1" l="1"/>
  <c r="E240" i="1"/>
  <c r="D240" i="1" s="1"/>
  <c r="Q239" i="1"/>
  <c r="R239" i="1" s="1"/>
  <c r="S239" i="1" s="1"/>
  <c r="Z239" i="1" s="1"/>
  <c r="L186" i="1"/>
  <c r="O186" i="1" s="1"/>
  <c r="P186" i="1" s="1"/>
  <c r="U186" i="1"/>
  <c r="W186" i="1" s="1"/>
  <c r="AB239" i="1"/>
  <c r="C239" i="1"/>
  <c r="H239" i="1"/>
  <c r="A240" i="1"/>
  <c r="F239" i="1"/>
  <c r="J187" i="1"/>
  <c r="K187" i="1" s="1"/>
  <c r="M187" i="1"/>
  <c r="N187" i="1" s="1"/>
  <c r="I188" i="1"/>
  <c r="X185" i="1"/>
  <c r="B185" i="1" s="1"/>
  <c r="T240" i="1"/>
  <c r="G240" i="1" l="1"/>
  <c r="Q240" i="1"/>
  <c r="R240" i="1" s="1"/>
  <c r="S240" i="1" s="1"/>
  <c r="Z240" i="1" s="1"/>
  <c r="E241" i="1"/>
  <c r="D241" i="1" s="1"/>
  <c r="C240" i="1"/>
  <c r="AB240" i="1"/>
  <c r="H240" i="1"/>
  <c r="A241" i="1"/>
  <c r="F240" i="1"/>
  <c r="L187" i="1"/>
  <c r="O187" i="1" s="1"/>
  <c r="P187" i="1" s="1"/>
  <c r="U187" i="1"/>
  <c r="W187" i="1" s="1"/>
  <c r="T241" i="1"/>
  <c r="M188" i="1"/>
  <c r="N188" i="1" s="1"/>
  <c r="J188" i="1"/>
  <c r="K188" i="1" s="1"/>
  <c r="I189" i="1"/>
  <c r="X186" i="1"/>
  <c r="B186" i="1" s="1"/>
  <c r="G241" i="1" l="1"/>
  <c r="Q241" i="1"/>
  <c r="R241" i="1" s="1"/>
  <c r="S241" i="1" s="1"/>
  <c r="Z241" i="1" s="1"/>
  <c r="E242" i="1"/>
  <c r="D242" i="1" s="1"/>
  <c r="J189" i="1"/>
  <c r="K189" i="1" s="1"/>
  <c r="M189" i="1"/>
  <c r="N189" i="1" s="1"/>
  <c r="I190" i="1"/>
  <c r="X187" i="1"/>
  <c r="B187" i="1" s="1"/>
  <c r="AB241" i="1"/>
  <c r="C241" i="1"/>
  <c r="L188" i="1"/>
  <c r="O188" i="1" s="1"/>
  <c r="P188" i="1" s="1"/>
  <c r="U188" i="1"/>
  <c r="W188" i="1" s="1"/>
  <c r="T242" i="1"/>
  <c r="A242" i="1"/>
  <c r="H241" i="1"/>
  <c r="F241" i="1"/>
  <c r="G242" i="1" l="1"/>
  <c r="Q242" i="1"/>
  <c r="R242" i="1" s="1"/>
  <c r="S242" i="1" s="1"/>
  <c r="Z242" i="1" s="1"/>
  <c r="E243" i="1"/>
  <c r="D243" i="1" s="1"/>
  <c r="T243" i="1"/>
  <c r="M190" i="1"/>
  <c r="N190" i="1" s="1"/>
  <c r="J190" i="1"/>
  <c r="K190" i="1" s="1"/>
  <c r="I191" i="1"/>
  <c r="H242" i="1"/>
  <c r="A243" i="1"/>
  <c r="F242" i="1"/>
  <c r="AB242" i="1"/>
  <c r="C242" i="1"/>
  <c r="L189" i="1"/>
  <c r="O189" i="1" s="1"/>
  <c r="P189" i="1" s="1"/>
  <c r="U189" i="1"/>
  <c r="W189" i="1" s="1"/>
  <c r="X188" i="1"/>
  <c r="B188" i="1" s="1"/>
  <c r="E244" i="1" l="1"/>
  <c r="D244" i="1" s="1"/>
  <c r="G244" i="1" s="1"/>
  <c r="Q243" i="1"/>
  <c r="R243" i="1" s="1"/>
  <c r="S243" i="1" s="1"/>
  <c r="Z243" i="1" s="1"/>
  <c r="G243" i="1"/>
  <c r="X189" i="1"/>
  <c r="B189" i="1" s="1"/>
  <c r="L190" i="1"/>
  <c r="O190" i="1" s="1"/>
  <c r="P190" i="1" s="1"/>
  <c r="U190" i="1"/>
  <c r="W190" i="1" s="1"/>
  <c r="T244" i="1"/>
  <c r="AB243" i="1"/>
  <c r="C243" i="1"/>
  <c r="H243" i="1"/>
  <c r="F243" i="1"/>
  <c r="A244" i="1"/>
  <c r="J191" i="1"/>
  <c r="K191" i="1" s="1"/>
  <c r="M191" i="1"/>
  <c r="N191" i="1" s="1"/>
  <c r="I192" i="1"/>
  <c r="Q244" i="1" l="1"/>
  <c r="R244" i="1" s="1"/>
  <c r="S244" i="1" s="1"/>
  <c r="Z244" i="1" s="1"/>
  <c r="E245" i="1"/>
  <c r="D245" i="1" s="1"/>
  <c r="X190" i="1"/>
  <c r="B190" i="1" s="1"/>
  <c r="L191" i="1"/>
  <c r="O191" i="1" s="1"/>
  <c r="P191" i="1" s="1"/>
  <c r="U191" i="1"/>
  <c r="W191" i="1" s="1"/>
  <c r="J192" i="1"/>
  <c r="K192" i="1" s="1"/>
  <c r="I193" i="1"/>
  <c r="H244" i="1"/>
  <c r="A245" i="1"/>
  <c r="F244" i="1"/>
  <c r="AB244" i="1"/>
  <c r="C244" i="1"/>
  <c r="T245" i="1"/>
  <c r="G245" i="1" l="1"/>
  <c r="Q245" i="1"/>
  <c r="R245" i="1" s="1"/>
  <c r="S245" i="1" s="1"/>
  <c r="Z245" i="1" s="1"/>
  <c r="E246" i="1"/>
  <c r="D246" i="1" s="1"/>
  <c r="M192" i="1"/>
  <c r="N192" i="1" s="1"/>
  <c r="C245" i="1"/>
  <c r="AB245" i="1"/>
  <c r="H245" i="1"/>
  <c r="A246" i="1"/>
  <c r="F245" i="1"/>
  <c r="J193" i="1"/>
  <c r="K193" i="1" s="1"/>
  <c r="I194" i="1"/>
  <c r="L192" i="1"/>
  <c r="U192" i="1"/>
  <c r="W192" i="1" s="1"/>
  <c r="T246" i="1"/>
  <c r="X191" i="1"/>
  <c r="B191" i="1" s="1"/>
  <c r="O192" i="1" l="1"/>
  <c r="P192" i="1" s="1"/>
  <c r="X192" i="1" s="1"/>
  <c r="B192" i="1" s="1"/>
  <c r="G246" i="1"/>
  <c r="Q246" i="1"/>
  <c r="R246" i="1" s="1"/>
  <c r="S246" i="1" s="1"/>
  <c r="Z246" i="1" s="1"/>
  <c r="E247" i="1"/>
  <c r="D247" i="1" s="1"/>
  <c r="M193" i="1"/>
  <c r="N193" i="1" s="1"/>
  <c r="J194" i="1"/>
  <c r="K194" i="1" s="1"/>
  <c r="I195" i="1"/>
  <c r="T247" i="1"/>
  <c r="L193" i="1"/>
  <c r="U193" i="1"/>
  <c r="W193" i="1" s="1"/>
  <c r="C246" i="1"/>
  <c r="AB246" i="1"/>
  <c r="H246" i="1"/>
  <c r="A247" i="1"/>
  <c r="F246" i="1"/>
  <c r="G247" i="1" l="1"/>
  <c r="Q247" i="1"/>
  <c r="R247" i="1" s="1"/>
  <c r="S247" i="1" s="1"/>
  <c r="Z247" i="1" s="1"/>
  <c r="E248" i="1"/>
  <c r="D248" i="1" s="1"/>
  <c r="O193" i="1"/>
  <c r="P193" i="1" s="1"/>
  <c r="X193" i="1" s="1"/>
  <c r="B193" i="1" s="1"/>
  <c r="M194" i="1"/>
  <c r="N194" i="1" s="1"/>
  <c r="T248" i="1"/>
  <c r="J195" i="1"/>
  <c r="K195" i="1" s="1"/>
  <c r="I196" i="1"/>
  <c r="A248" i="1"/>
  <c r="H247" i="1"/>
  <c r="F247" i="1"/>
  <c r="L194" i="1"/>
  <c r="U194" i="1"/>
  <c r="W194" i="1" s="1"/>
  <c r="AB247" i="1"/>
  <c r="C247" i="1"/>
  <c r="O194" i="1" l="1"/>
  <c r="P194" i="1" s="1"/>
  <c r="X194" i="1" s="1"/>
  <c r="B194" i="1" s="1"/>
  <c r="G248" i="1"/>
  <c r="Q248" i="1"/>
  <c r="R248" i="1" s="1"/>
  <c r="S248" i="1" s="1"/>
  <c r="Z248" i="1" s="1"/>
  <c r="E249" i="1"/>
  <c r="D249" i="1" s="1"/>
  <c r="M195" i="1"/>
  <c r="N195" i="1" s="1"/>
  <c r="A249" i="1"/>
  <c r="H248" i="1"/>
  <c r="F248" i="1"/>
  <c r="J196" i="1"/>
  <c r="K196" i="1" s="1"/>
  <c r="I197" i="1"/>
  <c r="T249" i="1"/>
  <c r="AB248" i="1"/>
  <c r="C248" i="1"/>
  <c r="L195" i="1"/>
  <c r="U195" i="1"/>
  <c r="W195" i="1" s="1"/>
  <c r="O195" i="1" l="1"/>
  <c r="P195" i="1" s="1"/>
  <c r="X195" i="1" s="1"/>
  <c r="B195" i="1" s="1"/>
  <c r="M196" i="1"/>
  <c r="N196" i="1" s="1"/>
  <c r="G249" i="1"/>
  <c r="Q249" i="1"/>
  <c r="R249" i="1" s="1"/>
  <c r="S249" i="1" s="1"/>
  <c r="Z249" i="1" s="1"/>
  <c r="E250" i="1"/>
  <c r="D250" i="1" s="1"/>
  <c r="T250" i="1"/>
  <c r="AB249" i="1"/>
  <c r="C249" i="1"/>
  <c r="J197" i="1"/>
  <c r="K197" i="1" s="1"/>
  <c r="I198" i="1"/>
  <c r="A250" i="1"/>
  <c r="H249" i="1"/>
  <c r="F249" i="1"/>
  <c r="L196" i="1"/>
  <c r="U196" i="1"/>
  <c r="W196" i="1" s="1"/>
  <c r="O196" i="1" l="1"/>
  <c r="P196" i="1" s="1"/>
  <c r="X196" i="1" s="1"/>
  <c r="B196" i="1" s="1"/>
  <c r="M197" i="1"/>
  <c r="N197" i="1" s="1"/>
  <c r="G250" i="1"/>
  <c r="Q250" i="1"/>
  <c r="R250" i="1" s="1"/>
  <c r="S250" i="1" s="1"/>
  <c r="Z250" i="1" s="1"/>
  <c r="E251" i="1"/>
  <c r="D251" i="1" s="1"/>
  <c r="J198" i="1"/>
  <c r="K198" i="1" s="1"/>
  <c r="I199" i="1"/>
  <c r="T251" i="1"/>
  <c r="L197" i="1"/>
  <c r="U197" i="1"/>
  <c r="W197" i="1" s="1"/>
  <c r="AB250" i="1"/>
  <c r="C250" i="1"/>
  <c r="H250" i="1"/>
  <c r="A251" i="1"/>
  <c r="F250" i="1"/>
  <c r="M198" i="1" l="1"/>
  <c r="M199" i="1" s="1"/>
  <c r="O197" i="1"/>
  <c r="P197" i="1" s="1"/>
  <c r="X197" i="1" s="1"/>
  <c r="B197" i="1" s="1"/>
  <c r="N198" i="1"/>
  <c r="Q251" i="1"/>
  <c r="R251" i="1" s="1"/>
  <c r="S251" i="1" s="1"/>
  <c r="Z251" i="1" s="1"/>
  <c r="E252" i="1"/>
  <c r="D252" i="1" s="1"/>
  <c r="G251" i="1"/>
  <c r="J199" i="1"/>
  <c r="K199" i="1" s="1"/>
  <c r="I200" i="1"/>
  <c r="H251" i="1"/>
  <c r="A252" i="1"/>
  <c r="F251" i="1"/>
  <c r="AB251" i="1"/>
  <c r="C251" i="1"/>
  <c r="T252" i="1"/>
  <c r="L198" i="1"/>
  <c r="U198" i="1"/>
  <c r="W198" i="1" s="1"/>
  <c r="O198" i="1" l="1"/>
  <c r="P198" i="1" s="1"/>
  <c r="X198" i="1" s="1"/>
  <c r="B198" i="1" s="1"/>
  <c r="N199" i="1"/>
  <c r="G252" i="1"/>
  <c r="Q252" i="1"/>
  <c r="R252" i="1" s="1"/>
  <c r="S252" i="1" s="1"/>
  <c r="Z252" i="1" s="1"/>
  <c r="E253" i="1"/>
  <c r="D253" i="1" s="1"/>
  <c r="T253" i="1"/>
  <c r="L199" i="1"/>
  <c r="U199" i="1"/>
  <c r="W199" i="1" s="1"/>
  <c r="C252" i="1"/>
  <c r="AB252" i="1"/>
  <c r="H252" i="1"/>
  <c r="A253" i="1"/>
  <c r="F252" i="1"/>
  <c r="M200" i="1"/>
  <c r="J200" i="1"/>
  <c r="K200" i="1" s="1"/>
  <c r="I201" i="1"/>
  <c r="O199" i="1" l="1"/>
  <c r="P199" i="1" s="1"/>
  <c r="X199" i="1" s="1"/>
  <c r="B199" i="1" s="1"/>
  <c r="N200" i="1"/>
  <c r="G253" i="1"/>
  <c r="Q253" i="1"/>
  <c r="R253" i="1" s="1"/>
  <c r="S253" i="1" s="1"/>
  <c r="Z253" i="1" s="1"/>
  <c r="E254" i="1"/>
  <c r="D254" i="1" s="1"/>
  <c r="A254" i="1"/>
  <c r="H253" i="1"/>
  <c r="F253" i="1"/>
  <c r="J201" i="1"/>
  <c r="K201" i="1" s="1"/>
  <c r="M201" i="1"/>
  <c r="I202" i="1"/>
  <c r="AB253" i="1"/>
  <c r="C253" i="1"/>
  <c r="T254" i="1"/>
  <c r="L200" i="1"/>
  <c r="U200" i="1"/>
  <c r="W200" i="1" s="1"/>
  <c r="N201" i="1" l="1"/>
  <c r="O200" i="1"/>
  <c r="P200" i="1" s="1"/>
  <c r="X200" i="1" s="1"/>
  <c r="B200" i="1" s="1"/>
  <c r="G254" i="1"/>
  <c r="Q254" i="1"/>
  <c r="R254" i="1" s="1"/>
  <c r="S254" i="1" s="1"/>
  <c r="Z254" i="1" s="1"/>
  <c r="E255" i="1"/>
  <c r="D255" i="1" s="1"/>
  <c r="L201" i="1"/>
  <c r="U201" i="1"/>
  <c r="W201" i="1" s="1"/>
  <c r="T255" i="1"/>
  <c r="M202" i="1"/>
  <c r="J202" i="1"/>
  <c r="K202" i="1" s="1"/>
  <c r="I203" i="1"/>
  <c r="AB254" i="1"/>
  <c r="C254" i="1"/>
  <c r="H254" i="1"/>
  <c r="A255" i="1"/>
  <c r="F254" i="1"/>
  <c r="N202" i="1" l="1"/>
  <c r="O201" i="1"/>
  <c r="P201" i="1" s="1"/>
  <c r="X201" i="1" s="1"/>
  <c r="B201" i="1" s="1"/>
  <c r="G255" i="1"/>
  <c r="E256" i="1"/>
  <c r="D256" i="1" s="1"/>
  <c r="Q255" i="1"/>
  <c r="R255" i="1" s="1"/>
  <c r="S255" i="1" s="1"/>
  <c r="Z255" i="1" s="1"/>
  <c r="H255" i="1"/>
  <c r="A256" i="1"/>
  <c r="F255" i="1"/>
  <c r="J203" i="1"/>
  <c r="K203" i="1" s="1"/>
  <c r="M203" i="1"/>
  <c r="I204" i="1"/>
  <c r="T256" i="1"/>
  <c r="AB255" i="1"/>
  <c r="C255" i="1"/>
  <c r="L202" i="1"/>
  <c r="U202" i="1"/>
  <c r="W202" i="1" s="1"/>
  <c r="N203" i="1" l="1"/>
  <c r="O202" i="1"/>
  <c r="P202" i="1" s="1"/>
  <c r="X202" i="1" s="1"/>
  <c r="B202" i="1" s="1"/>
  <c r="G256" i="1"/>
  <c r="Q256" i="1"/>
  <c r="R256" i="1" s="1"/>
  <c r="S256" i="1" s="1"/>
  <c r="Z256" i="1" s="1"/>
  <c r="E257" i="1"/>
  <c r="D257" i="1" s="1"/>
  <c r="G257" i="1" s="1"/>
  <c r="L203" i="1"/>
  <c r="U203" i="1"/>
  <c r="W203" i="1" s="1"/>
  <c r="H256" i="1"/>
  <c r="A257" i="1"/>
  <c r="F256" i="1"/>
  <c r="T257" i="1"/>
  <c r="J204" i="1"/>
  <c r="K204" i="1" s="1"/>
  <c r="M204" i="1"/>
  <c r="I205" i="1"/>
  <c r="C256" i="1"/>
  <c r="AB256" i="1"/>
  <c r="N204" i="1" l="1"/>
  <c r="O203" i="1"/>
  <c r="P203" i="1" s="1"/>
  <c r="X203" i="1" s="1"/>
  <c r="B203" i="1" s="1"/>
  <c r="Q257" i="1"/>
  <c r="R257" i="1" s="1"/>
  <c r="S257" i="1" s="1"/>
  <c r="Z257" i="1" s="1"/>
  <c r="E258" i="1"/>
  <c r="D258" i="1" s="1"/>
  <c r="L204" i="1"/>
  <c r="U204" i="1"/>
  <c r="W204" i="1" s="1"/>
  <c r="A258" i="1"/>
  <c r="H257" i="1"/>
  <c r="F257" i="1"/>
  <c r="T258" i="1"/>
  <c r="AB257" i="1"/>
  <c r="C257" i="1"/>
  <c r="J205" i="1"/>
  <c r="K205" i="1" s="1"/>
  <c r="M205" i="1"/>
  <c r="I206" i="1"/>
  <c r="N205" i="1" l="1"/>
  <c r="O204" i="1"/>
  <c r="P204" i="1" s="1"/>
  <c r="X204" i="1" s="1"/>
  <c r="B204" i="1" s="1"/>
  <c r="Q258" i="1"/>
  <c r="R258" i="1" s="1"/>
  <c r="S258" i="1" s="1"/>
  <c r="Z258" i="1" s="1"/>
  <c r="E259" i="1"/>
  <c r="D259" i="1" s="1"/>
  <c r="G258" i="1"/>
  <c r="T259" i="1"/>
  <c r="AB258" i="1"/>
  <c r="C258" i="1"/>
  <c r="J206" i="1"/>
  <c r="K206" i="1" s="1"/>
  <c r="M206" i="1"/>
  <c r="I207" i="1"/>
  <c r="H258" i="1"/>
  <c r="A259" i="1"/>
  <c r="F258" i="1"/>
  <c r="L205" i="1"/>
  <c r="U205" i="1"/>
  <c r="W205" i="1" s="1"/>
  <c r="O205" i="1" l="1"/>
  <c r="P205" i="1" s="1"/>
  <c r="X205" i="1" s="1"/>
  <c r="B205" i="1" s="1"/>
  <c r="N206" i="1"/>
  <c r="G259" i="1"/>
  <c r="E260" i="1"/>
  <c r="D260" i="1" s="1"/>
  <c r="G260" i="1" s="1"/>
  <c r="Q259" i="1"/>
  <c r="R259" i="1" s="1"/>
  <c r="S259" i="1" s="1"/>
  <c r="Z259" i="1" s="1"/>
  <c r="M207" i="1"/>
  <c r="J207" i="1"/>
  <c r="K207" i="1" s="1"/>
  <c r="I208" i="1"/>
  <c r="T260" i="1"/>
  <c r="L206" i="1"/>
  <c r="U206" i="1"/>
  <c r="W206" i="1" s="1"/>
  <c r="AB259" i="1"/>
  <c r="C259" i="1"/>
  <c r="H259" i="1"/>
  <c r="A260" i="1"/>
  <c r="F259" i="1"/>
  <c r="O206" i="1" l="1"/>
  <c r="P206" i="1" s="1"/>
  <c r="X206" i="1" s="1"/>
  <c r="B206" i="1" s="1"/>
  <c r="N207" i="1"/>
  <c r="Q260" i="1"/>
  <c r="R260" i="1" s="1"/>
  <c r="S260" i="1" s="1"/>
  <c r="Z260" i="1" s="1"/>
  <c r="E261" i="1"/>
  <c r="D261" i="1" s="1"/>
  <c r="C260" i="1"/>
  <c r="AB260" i="1"/>
  <c r="T261" i="1"/>
  <c r="J208" i="1"/>
  <c r="K208" i="1" s="1"/>
  <c r="M208" i="1"/>
  <c r="I209" i="1"/>
  <c r="L207" i="1"/>
  <c r="U207" i="1"/>
  <c r="W207" i="1" s="1"/>
  <c r="H260" i="1"/>
  <c r="A261" i="1"/>
  <c r="F260" i="1"/>
  <c r="O207" i="1" l="1"/>
  <c r="P207" i="1" s="1"/>
  <c r="X207" i="1" s="1"/>
  <c r="B207" i="1" s="1"/>
  <c r="N208" i="1"/>
  <c r="G261" i="1"/>
  <c r="Q261" i="1"/>
  <c r="R261" i="1" s="1"/>
  <c r="S261" i="1" s="1"/>
  <c r="Z261" i="1" s="1"/>
  <c r="E262" i="1"/>
  <c r="D262" i="1" s="1"/>
  <c r="A262" i="1"/>
  <c r="H261" i="1"/>
  <c r="F261" i="1"/>
  <c r="J209" i="1"/>
  <c r="K209" i="1" s="1"/>
  <c r="M209" i="1"/>
  <c r="I210" i="1"/>
  <c r="AB261" i="1"/>
  <c r="C261" i="1"/>
  <c r="T262" i="1"/>
  <c r="L208" i="1"/>
  <c r="U208" i="1"/>
  <c r="W208" i="1" s="1"/>
  <c r="O208" i="1" l="1"/>
  <c r="P208" i="1" s="1"/>
  <c r="N209" i="1"/>
  <c r="G262" i="1"/>
  <c r="Q262" i="1"/>
  <c r="R262" i="1" s="1"/>
  <c r="S262" i="1" s="1"/>
  <c r="Z262" i="1" s="1"/>
  <c r="E263" i="1"/>
  <c r="D263" i="1" s="1"/>
  <c r="L209" i="1"/>
  <c r="U209" i="1"/>
  <c r="W209" i="1" s="1"/>
  <c r="M210" i="1"/>
  <c r="J210" i="1"/>
  <c r="K210" i="1" s="1"/>
  <c r="I211" i="1"/>
  <c r="AB262" i="1"/>
  <c r="C262" i="1"/>
  <c r="X208" i="1"/>
  <c r="B208" i="1" s="1"/>
  <c r="T263" i="1"/>
  <c r="H262" i="1"/>
  <c r="A263" i="1"/>
  <c r="F262" i="1"/>
  <c r="N210" i="1" l="1"/>
  <c r="O209" i="1"/>
  <c r="P209" i="1" s="1"/>
  <c r="X209" i="1" s="1"/>
  <c r="B209" i="1" s="1"/>
  <c r="G263" i="1"/>
  <c r="Q263" i="1"/>
  <c r="R263" i="1" s="1"/>
  <c r="S263" i="1" s="1"/>
  <c r="Z263" i="1" s="1"/>
  <c r="E264" i="1"/>
  <c r="D264" i="1" s="1"/>
  <c r="J211" i="1"/>
  <c r="K211" i="1" s="1"/>
  <c r="M211" i="1"/>
  <c r="N211" i="1" s="1"/>
  <c r="I212" i="1"/>
  <c r="AB263" i="1"/>
  <c r="C263" i="1"/>
  <c r="L210" i="1"/>
  <c r="O210" i="1" s="1"/>
  <c r="P210" i="1" s="1"/>
  <c r="U210" i="1"/>
  <c r="W210" i="1" s="1"/>
  <c r="H263" i="1"/>
  <c r="A264" i="1"/>
  <c r="F263" i="1"/>
  <c r="T264" i="1"/>
  <c r="G264" i="1" l="1"/>
  <c r="Q264" i="1"/>
  <c r="R264" i="1" s="1"/>
  <c r="S264" i="1" s="1"/>
  <c r="Z264" i="1" s="1"/>
  <c r="E265" i="1"/>
  <c r="D265" i="1" s="1"/>
  <c r="T265" i="1"/>
  <c r="X210" i="1"/>
  <c r="B210" i="1" s="1"/>
  <c r="L211" i="1"/>
  <c r="O211" i="1" s="1"/>
  <c r="P211" i="1" s="1"/>
  <c r="U211" i="1"/>
  <c r="W211" i="1" s="1"/>
  <c r="C264" i="1"/>
  <c r="AB264" i="1"/>
  <c r="H264" i="1"/>
  <c r="A265" i="1"/>
  <c r="F264" i="1"/>
  <c r="M212" i="1"/>
  <c r="N212" i="1" s="1"/>
  <c r="J212" i="1"/>
  <c r="K212" i="1" s="1"/>
  <c r="I213" i="1"/>
  <c r="Q265" i="1" l="1"/>
  <c r="R265" i="1" s="1"/>
  <c r="S265" i="1" s="1"/>
  <c r="Z265" i="1" s="1"/>
  <c r="E266" i="1"/>
  <c r="D266" i="1" s="1"/>
  <c r="G265" i="1"/>
  <c r="AB265" i="1"/>
  <c r="C265" i="1"/>
  <c r="J213" i="1"/>
  <c r="K213" i="1" s="1"/>
  <c r="M213" i="1"/>
  <c r="N213" i="1" s="1"/>
  <c r="I214" i="1"/>
  <c r="A266" i="1"/>
  <c r="H265" i="1"/>
  <c r="F265" i="1"/>
  <c r="X211" i="1"/>
  <c r="B211" i="1" s="1"/>
  <c r="L212" i="1"/>
  <c r="O212" i="1" s="1"/>
  <c r="P212" i="1" s="1"/>
  <c r="U212" i="1"/>
  <c r="W212" i="1" s="1"/>
  <c r="T266" i="1"/>
  <c r="G266" i="1" l="1"/>
  <c r="Q266" i="1"/>
  <c r="R266" i="1" s="1"/>
  <c r="S266" i="1" s="1"/>
  <c r="Z266" i="1" s="1"/>
  <c r="E267" i="1"/>
  <c r="D267" i="1" s="1"/>
  <c r="M214" i="1"/>
  <c r="N214" i="1" s="1"/>
  <c r="J214" i="1"/>
  <c r="K214" i="1" s="1"/>
  <c r="I215" i="1"/>
  <c r="L213" i="1"/>
  <c r="O213" i="1" s="1"/>
  <c r="P213" i="1" s="1"/>
  <c r="U213" i="1"/>
  <c r="W213" i="1" s="1"/>
  <c r="AB266" i="1"/>
  <c r="C266" i="1"/>
  <c r="T267" i="1"/>
  <c r="X212" i="1"/>
  <c r="B212" i="1" s="1"/>
  <c r="H266" i="1"/>
  <c r="A267" i="1"/>
  <c r="F266" i="1"/>
  <c r="G267" i="1" l="1"/>
  <c r="Q267" i="1"/>
  <c r="R267" i="1" s="1"/>
  <c r="S267" i="1" s="1"/>
  <c r="Z267" i="1" s="1"/>
  <c r="E268" i="1"/>
  <c r="D268" i="1" s="1"/>
  <c r="AB267" i="1"/>
  <c r="C267" i="1"/>
  <c r="T268" i="1"/>
  <c r="L214" i="1"/>
  <c r="O214" i="1" s="1"/>
  <c r="P214" i="1" s="1"/>
  <c r="U214" i="1"/>
  <c r="W214" i="1" s="1"/>
  <c r="H267" i="1"/>
  <c r="A268" i="1"/>
  <c r="F267" i="1"/>
  <c r="X213" i="1"/>
  <c r="B213" i="1" s="1"/>
  <c r="J215" i="1"/>
  <c r="K215" i="1" s="1"/>
  <c r="M215" i="1"/>
  <c r="N215" i="1" s="1"/>
  <c r="I216" i="1"/>
  <c r="G268" i="1" l="1"/>
  <c r="Q268" i="1"/>
  <c r="R268" i="1" s="1"/>
  <c r="S268" i="1" s="1"/>
  <c r="Z268" i="1" s="1"/>
  <c r="E269" i="1"/>
  <c r="D269" i="1" s="1"/>
  <c r="X214" i="1"/>
  <c r="B214" i="1" s="1"/>
  <c r="M216" i="1"/>
  <c r="N216" i="1" s="1"/>
  <c r="J216" i="1"/>
  <c r="K216" i="1" s="1"/>
  <c r="I217" i="1"/>
  <c r="C268" i="1"/>
  <c r="AB268" i="1"/>
  <c r="L215" i="1"/>
  <c r="O215" i="1" s="1"/>
  <c r="P215" i="1" s="1"/>
  <c r="U215" i="1"/>
  <c r="W215" i="1" s="1"/>
  <c r="H268" i="1"/>
  <c r="A269" i="1"/>
  <c r="F268" i="1"/>
  <c r="T269" i="1"/>
  <c r="G269" i="1" l="1"/>
  <c r="Q269" i="1"/>
  <c r="R269" i="1" s="1"/>
  <c r="S269" i="1" s="1"/>
  <c r="Z269" i="1" s="1"/>
  <c r="E270" i="1"/>
  <c r="D270" i="1" s="1"/>
  <c r="T270" i="1"/>
  <c r="AB269" i="1"/>
  <c r="C269" i="1"/>
  <c r="J217" i="1"/>
  <c r="K217" i="1" s="1"/>
  <c r="M217" i="1"/>
  <c r="N217" i="1" s="1"/>
  <c r="I218" i="1"/>
  <c r="L216" i="1"/>
  <c r="O216" i="1" s="1"/>
  <c r="P216" i="1" s="1"/>
  <c r="U216" i="1"/>
  <c r="W216" i="1" s="1"/>
  <c r="A270" i="1"/>
  <c r="H269" i="1"/>
  <c r="F269" i="1"/>
  <c r="X215" i="1"/>
  <c r="B215" i="1" s="1"/>
  <c r="G270" i="1" l="1"/>
  <c r="Q270" i="1"/>
  <c r="R270" i="1" s="1"/>
  <c r="S270" i="1" s="1"/>
  <c r="Z270" i="1" s="1"/>
  <c r="E271" i="1"/>
  <c r="D271" i="1" s="1"/>
  <c r="L217" i="1"/>
  <c r="O217" i="1" s="1"/>
  <c r="P217" i="1" s="1"/>
  <c r="U217" i="1"/>
  <c r="W217" i="1" s="1"/>
  <c r="AB270" i="1"/>
  <c r="C270" i="1"/>
  <c r="X216" i="1"/>
  <c r="B216" i="1" s="1"/>
  <c r="H270" i="1"/>
  <c r="A271" i="1"/>
  <c r="F270" i="1"/>
  <c r="M218" i="1"/>
  <c r="N218" i="1" s="1"/>
  <c r="J218" i="1"/>
  <c r="K218" i="1" s="1"/>
  <c r="I219" i="1"/>
  <c r="T271" i="1"/>
  <c r="E272" i="1" l="1"/>
  <c r="D272" i="1" s="1"/>
  <c r="G272" i="1" s="1"/>
  <c r="Q271" i="1"/>
  <c r="R271" i="1" s="1"/>
  <c r="S271" i="1" s="1"/>
  <c r="Z271" i="1" s="1"/>
  <c r="G271" i="1"/>
  <c r="L218" i="1"/>
  <c r="O218" i="1" s="1"/>
  <c r="P218" i="1" s="1"/>
  <c r="U218" i="1"/>
  <c r="W218" i="1" s="1"/>
  <c r="J219" i="1"/>
  <c r="K219" i="1" s="1"/>
  <c r="M219" i="1"/>
  <c r="N219" i="1" s="1"/>
  <c r="I220" i="1"/>
  <c r="AB271" i="1"/>
  <c r="C271" i="1"/>
  <c r="T272" i="1"/>
  <c r="H271" i="1"/>
  <c r="A272" i="1"/>
  <c r="F271" i="1"/>
  <c r="X217" i="1"/>
  <c r="B217" i="1" s="1"/>
  <c r="Q272" i="1" l="1"/>
  <c r="R272" i="1" s="1"/>
  <c r="S272" i="1" s="1"/>
  <c r="Z272" i="1" s="1"/>
  <c r="E273" i="1"/>
  <c r="D273" i="1" s="1"/>
  <c r="C272" i="1"/>
  <c r="AB272" i="1"/>
  <c r="M220" i="1"/>
  <c r="N220" i="1" s="1"/>
  <c r="J220" i="1"/>
  <c r="K220" i="1" s="1"/>
  <c r="I221" i="1"/>
  <c r="T273" i="1"/>
  <c r="H272" i="1"/>
  <c r="A273" i="1"/>
  <c r="F272" i="1"/>
  <c r="L219" i="1"/>
  <c r="O219" i="1" s="1"/>
  <c r="P219" i="1" s="1"/>
  <c r="U219" i="1"/>
  <c r="W219" i="1" s="1"/>
  <c r="X218" i="1"/>
  <c r="B218" i="1" s="1"/>
  <c r="G273" i="1" l="1"/>
  <c r="Q273" i="1"/>
  <c r="R273" i="1" s="1"/>
  <c r="S273" i="1" s="1"/>
  <c r="Z273" i="1" s="1"/>
  <c r="E274" i="1"/>
  <c r="D274" i="1" s="1"/>
  <c r="X219" i="1"/>
  <c r="B219" i="1" s="1"/>
  <c r="AB273" i="1"/>
  <c r="C273" i="1"/>
  <c r="T274" i="1"/>
  <c r="A274" i="1"/>
  <c r="H273" i="1"/>
  <c r="F273" i="1"/>
  <c r="J221" i="1"/>
  <c r="K221" i="1" s="1"/>
  <c r="M221" i="1"/>
  <c r="N221" i="1" s="1"/>
  <c r="I222" i="1"/>
  <c r="L220" i="1"/>
  <c r="O220" i="1" s="1"/>
  <c r="P220" i="1" s="1"/>
  <c r="U220" i="1"/>
  <c r="W220" i="1" s="1"/>
  <c r="Q274" i="1" l="1"/>
  <c r="R274" i="1" s="1"/>
  <c r="S274" i="1" s="1"/>
  <c r="Z274" i="1" s="1"/>
  <c r="E275" i="1"/>
  <c r="D275" i="1" s="1"/>
  <c r="G274" i="1"/>
  <c r="AB274" i="1"/>
  <c r="C274" i="1"/>
  <c r="X220" i="1"/>
  <c r="B220" i="1" s="1"/>
  <c r="M222" i="1"/>
  <c r="N222" i="1" s="1"/>
  <c r="J222" i="1"/>
  <c r="K222" i="1" s="1"/>
  <c r="I223" i="1"/>
  <c r="H274" i="1"/>
  <c r="A275" i="1"/>
  <c r="F274" i="1"/>
  <c r="T275" i="1"/>
  <c r="L221" i="1"/>
  <c r="O221" i="1" s="1"/>
  <c r="P221" i="1" s="1"/>
  <c r="U221" i="1"/>
  <c r="W221" i="1" s="1"/>
  <c r="G275" i="1" l="1"/>
  <c r="E276" i="1"/>
  <c r="D276" i="1" s="1"/>
  <c r="Q275" i="1"/>
  <c r="R275" i="1" s="1"/>
  <c r="S275" i="1" s="1"/>
  <c r="Z275" i="1" s="1"/>
  <c r="T276" i="1"/>
  <c r="H275" i="1"/>
  <c r="A276" i="1"/>
  <c r="F275" i="1"/>
  <c r="J223" i="1"/>
  <c r="K223" i="1" s="1"/>
  <c r="M223" i="1"/>
  <c r="N223" i="1" s="1"/>
  <c r="I224" i="1"/>
  <c r="L222" i="1"/>
  <c r="O222" i="1" s="1"/>
  <c r="P222" i="1" s="1"/>
  <c r="U222" i="1"/>
  <c r="W222" i="1" s="1"/>
  <c r="X221" i="1"/>
  <c r="B221" i="1" s="1"/>
  <c r="AB275" i="1"/>
  <c r="C275" i="1"/>
  <c r="G276" i="1" l="1"/>
  <c r="Q276" i="1"/>
  <c r="R276" i="1" s="1"/>
  <c r="S276" i="1" s="1"/>
  <c r="Z276" i="1" s="1"/>
  <c r="E277" i="1"/>
  <c r="D277" i="1" s="1"/>
  <c r="J224" i="1"/>
  <c r="K224" i="1" s="1"/>
  <c r="I225" i="1"/>
  <c r="C276" i="1"/>
  <c r="AB276" i="1"/>
  <c r="X222" i="1"/>
  <c r="B222" i="1" s="1"/>
  <c r="H276" i="1"/>
  <c r="A277" i="1"/>
  <c r="F276" i="1"/>
  <c r="L223" i="1"/>
  <c r="O223" i="1" s="1"/>
  <c r="P223" i="1" s="1"/>
  <c r="U223" i="1"/>
  <c r="W223" i="1" s="1"/>
  <c r="T277" i="1"/>
  <c r="Q277" i="1" l="1"/>
  <c r="R277" i="1" s="1"/>
  <c r="S277" i="1" s="1"/>
  <c r="Z277" i="1" s="1"/>
  <c r="E278" i="1"/>
  <c r="D278" i="1" s="1"/>
  <c r="G277" i="1"/>
  <c r="AB277" i="1"/>
  <c r="C277" i="1"/>
  <c r="X223" i="1"/>
  <c r="B223" i="1" s="1"/>
  <c r="A278" i="1"/>
  <c r="H277" i="1"/>
  <c r="F277" i="1"/>
  <c r="M224" i="1"/>
  <c r="N224" i="1" s="1"/>
  <c r="T278" i="1"/>
  <c r="J225" i="1"/>
  <c r="K225" i="1" s="1"/>
  <c r="I226" i="1"/>
  <c r="L224" i="1"/>
  <c r="U224" i="1"/>
  <c r="W224" i="1" s="1"/>
  <c r="G278" i="1" l="1"/>
  <c r="Q278" i="1"/>
  <c r="R278" i="1" s="1"/>
  <c r="S278" i="1" s="1"/>
  <c r="Z278" i="1" s="1"/>
  <c r="E279" i="1"/>
  <c r="D279" i="1" s="1"/>
  <c r="M225" i="1"/>
  <c r="N225" i="1" s="1"/>
  <c r="O224" i="1"/>
  <c r="P224" i="1" s="1"/>
  <c r="X224" i="1" s="1"/>
  <c r="B224" i="1" s="1"/>
  <c r="L225" i="1"/>
  <c r="U225" i="1"/>
  <c r="W225" i="1" s="1"/>
  <c r="H278" i="1"/>
  <c r="A279" i="1"/>
  <c r="F278" i="1"/>
  <c r="J226" i="1"/>
  <c r="K226" i="1" s="1"/>
  <c r="I227" i="1"/>
  <c r="T279" i="1"/>
  <c r="AB278" i="1"/>
  <c r="C278" i="1"/>
  <c r="G279" i="1" l="1"/>
  <c r="Q279" i="1"/>
  <c r="R279" i="1" s="1"/>
  <c r="S279" i="1" s="1"/>
  <c r="Z279" i="1" s="1"/>
  <c r="E280" i="1"/>
  <c r="D280" i="1" s="1"/>
  <c r="M226" i="1"/>
  <c r="M227" i="1" s="1"/>
  <c r="O225" i="1"/>
  <c r="P225" i="1" s="1"/>
  <c r="X225" i="1" s="1"/>
  <c r="B225" i="1" s="1"/>
  <c r="N226" i="1"/>
  <c r="T280" i="1"/>
  <c r="J227" i="1"/>
  <c r="K227" i="1" s="1"/>
  <c r="I228" i="1"/>
  <c r="AB279" i="1"/>
  <c r="C279" i="1"/>
  <c r="L226" i="1"/>
  <c r="U226" i="1"/>
  <c r="W226" i="1" s="1"/>
  <c r="H279" i="1"/>
  <c r="A280" i="1"/>
  <c r="F279" i="1"/>
  <c r="Q280" i="1" l="1"/>
  <c r="R280" i="1" s="1"/>
  <c r="S280" i="1" s="1"/>
  <c r="Z280" i="1" s="1"/>
  <c r="E281" i="1"/>
  <c r="D281" i="1" s="1"/>
  <c r="G280" i="1"/>
  <c r="O226" i="1"/>
  <c r="P226" i="1" s="1"/>
  <c r="X226" i="1" s="1"/>
  <c r="B226" i="1" s="1"/>
  <c r="N227" i="1"/>
  <c r="M228" i="1"/>
  <c r="J228" i="1"/>
  <c r="K228" i="1" s="1"/>
  <c r="I229" i="1"/>
  <c r="H280" i="1"/>
  <c r="A281" i="1"/>
  <c r="F280" i="1"/>
  <c r="C280" i="1"/>
  <c r="AB280" i="1"/>
  <c r="T281" i="1"/>
  <c r="L227" i="1"/>
  <c r="U227" i="1"/>
  <c r="W227" i="1" s="1"/>
  <c r="O227" i="1" l="1"/>
  <c r="P227" i="1" s="1"/>
  <c r="X227" i="1" s="1"/>
  <c r="B227" i="1" s="1"/>
  <c r="N228" i="1"/>
  <c r="G281" i="1"/>
  <c r="Q281" i="1"/>
  <c r="R281" i="1" s="1"/>
  <c r="S281" i="1" s="1"/>
  <c r="Z281" i="1" s="1"/>
  <c r="E282" i="1"/>
  <c r="D282" i="1" s="1"/>
  <c r="A282" i="1"/>
  <c r="H281" i="1"/>
  <c r="F281" i="1"/>
  <c r="AB281" i="1"/>
  <c r="C281" i="1"/>
  <c r="T282" i="1"/>
  <c r="J229" i="1"/>
  <c r="K229" i="1" s="1"/>
  <c r="M229" i="1"/>
  <c r="I230" i="1"/>
  <c r="L228" i="1"/>
  <c r="U228" i="1"/>
  <c r="W228" i="1" s="1"/>
  <c r="O228" i="1" l="1"/>
  <c r="P228" i="1" s="1"/>
  <c r="X228" i="1" s="1"/>
  <c r="B228" i="1" s="1"/>
  <c r="N229" i="1"/>
  <c r="G282" i="1"/>
  <c r="Q282" i="1"/>
  <c r="R282" i="1" s="1"/>
  <c r="S282" i="1" s="1"/>
  <c r="Z282" i="1" s="1"/>
  <c r="E283" i="1"/>
  <c r="D283" i="1" s="1"/>
  <c r="T283" i="1"/>
  <c r="AB282" i="1"/>
  <c r="C282" i="1"/>
  <c r="H282" i="1"/>
  <c r="A283" i="1"/>
  <c r="F282" i="1"/>
  <c r="L229" i="1"/>
  <c r="U229" i="1"/>
  <c r="W229" i="1" s="1"/>
  <c r="M230" i="1"/>
  <c r="J230" i="1"/>
  <c r="K230" i="1" s="1"/>
  <c r="I231" i="1"/>
  <c r="O229" i="1" l="1"/>
  <c r="P229" i="1" s="1"/>
  <c r="X229" i="1" s="1"/>
  <c r="B229" i="1" s="1"/>
  <c r="N230" i="1"/>
  <c r="G283" i="1"/>
  <c r="Q283" i="1"/>
  <c r="R283" i="1" s="1"/>
  <c r="S283" i="1" s="1"/>
  <c r="Z283" i="1" s="1"/>
  <c r="E284" i="1"/>
  <c r="D284" i="1" s="1"/>
  <c r="G284" i="1" s="1"/>
  <c r="L230" i="1"/>
  <c r="U230" i="1"/>
  <c r="W230" i="1" s="1"/>
  <c r="AB283" i="1"/>
  <c r="C283" i="1"/>
  <c r="J231" i="1"/>
  <c r="K231" i="1" s="1"/>
  <c r="M231" i="1"/>
  <c r="I232" i="1"/>
  <c r="H283" i="1"/>
  <c r="F283" i="1"/>
  <c r="A284" i="1"/>
  <c r="T284" i="1"/>
  <c r="O230" i="1" l="1"/>
  <c r="P230" i="1" s="1"/>
  <c r="X230" i="1" s="1"/>
  <c r="B230" i="1" s="1"/>
  <c r="N231" i="1"/>
  <c r="Q284" i="1"/>
  <c r="R284" i="1" s="1"/>
  <c r="S284" i="1" s="1"/>
  <c r="Z284" i="1" s="1"/>
  <c r="E285" i="1"/>
  <c r="D285" i="1" s="1"/>
  <c r="L231" i="1"/>
  <c r="U231" i="1"/>
  <c r="W231" i="1" s="1"/>
  <c r="H284" i="1"/>
  <c r="A285" i="1"/>
  <c r="F284" i="1"/>
  <c r="AB284" i="1"/>
  <c r="C284" i="1"/>
  <c r="T285" i="1"/>
  <c r="M232" i="1"/>
  <c r="J232" i="1"/>
  <c r="K232" i="1" s="1"/>
  <c r="I233" i="1"/>
  <c r="O231" i="1" l="1"/>
  <c r="P231" i="1" s="1"/>
  <c r="X231" i="1" s="1"/>
  <c r="B231" i="1" s="1"/>
  <c r="N232" i="1"/>
  <c r="Q285" i="1"/>
  <c r="R285" i="1" s="1"/>
  <c r="S285" i="1" s="1"/>
  <c r="Z285" i="1" s="1"/>
  <c r="E286" i="1"/>
  <c r="D286" i="1" s="1"/>
  <c r="G285" i="1"/>
  <c r="T286" i="1"/>
  <c r="C285" i="1"/>
  <c r="AB285" i="1"/>
  <c r="L232" i="1"/>
  <c r="U232" i="1"/>
  <c r="W232" i="1" s="1"/>
  <c r="H285" i="1"/>
  <c r="A286" i="1"/>
  <c r="F285" i="1"/>
  <c r="J233" i="1"/>
  <c r="K233" i="1" s="1"/>
  <c r="M233" i="1"/>
  <c r="I234" i="1"/>
  <c r="O232" i="1" l="1"/>
  <c r="P232" i="1" s="1"/>
  <c r="X232" i="1" s="1"/>
  <c r="B232" i="1" s="1"/>
  <c r="N233" i="1"/>
  <c r="Q286" i="1"/>
  <c r="R286" i="1" s="1"/>
  <c r="S286" i="1" s="1"/>
  <c r="Z286" i="1" s="1"/>
  <c r="E287" i="1"/>
  <c r="D287" i="1" s="1"/>
  <c r="G286" i="1"/>
  <c r="M234" i="1"/>
  <c r="J234" i="1"/>
  <c r="K234" i="1" s="1"/>
  <c r="I235" i="1"/>
  <c r="L233" i="1"/>
  <c r="U233" i="1"/>
  <c r="W233" i="1" s="1"/>
  <c r="C286" i="1"/>
  <c r="AB286" i="1"/>
  <c r="T287" i="1"/>
  <c r="H286" i="1"/>
  <c r="A287" i="1"/>
  <c r="F286" i="1"/>
  <c r="N234" i="1" l="1"/>
  <c r="O233" i="1"/>
  <c r="P233" i="1" s="1"/>
  <c r="X233" i="1" s="1"/>
  <c r="B233" i="1" s="1"/>
  <c r="G287" i="1"/>
  <c r="E288" i="1"/>
  <c r="D288" i="1" s="1"/>
  <c r="Q287" i="1"/>
  <c r="R287" i="1" s="1"/>
  <c r="S287" i="1" s="1"/>
  <c r="Z287" i="1" s="1"/>
  <c r="AB287" i="1"/>
  <c r="C287" i="1"/>
  <c r="A288" i="1"/>
  <c r="H287" i="1"/>
  <c r="F287" i="1"/>
  <c r="J235" i="1"/>
  <c r="K235" i="1" s="1"/>
  <c r="M235" i="1"/>
  <c r="I236" i="1"/>
  <c r="L234" i="1"/>
  <c r="U234" i="1"/>
  <c r="W234" i="1" s="1"/>
  <c r="T288" i="1"/>
  <c r="N235" i="1" l="1"/>
  <c r="O234" i="1"/>
  <c r="P234" i="1" s="1"/>
  <c r="X234" i="1" s="1"/>
  <c r="B234" i="1" s="1"/>
  <c r="G288" i="1"/>
  <c r="Q288" i="1"/>
  <c r="R288" i="1" s="1"/>
  <c r="S288" i="1" s="1"/>
  <c r="Z288" i="1" s="1"/>
  <c r="E289" i="1"/>
  <c r="D289" i="1" s="1"/>
  <c r="L235" i="1"/>
  <c r="U235" i="1"/>
  <c r="W235" i="1" s="1"/>
  <c r="AB288" i="1"/>
  <c r="C288" i="1"/>
  <c r="T289" i="1"/>
  <c r="M236" i="1"/>
  <c r="J236" i="1"/>
  <c r="K236" i="1" s="1"/>
  <c r="I237" i="1"/>
  <c r="A289" i="1"/>
  <c r="H288" i="1"/>
  <c r="F288" i="1"/>
  <c r="N236" i="1" l="1"/>
  <c r="O235" i="1"/>
  <c r="P235" i="1" s="1"/>
  <c r="X235" i="1" s="1"/>
  <c r="B235" i="1" s="1"/>
  <c r="G289" i="1"/>
  <c r="Q289" i="1"/>
  <c r="R289" i="1" s="1"/>
  <c r="S289" i="1" s="1"/>
  <c r="Z289" i="1" s="1"/>
  <c r="E290" i="1"/>
  <c r="D290" i="1" s="1"/>
  <c r="AB289" i="1"/>
  <c r="C289" i="1"/>
  <c r="A290" i="1"/>
  <c r="H289" i="1"/>
  <c r="F289" i="1"/>
  <c r="J237" i="1"/>
  <c r="K237" i="1" s="1"/>
  <c r="M237" i="1"/>
  <c r="I238" i="1"/>
  <c r="T290" i="1"/>
  <c r="L236" i="1"/>
  <c r="U236" i="1"/>
  <c r="W236" i="1" s="1"/>
  <c r="O236" i="1" l="1"/>
  <c r="P236" i="1" s="1"/>
  <c r="X236" i="1" s="1"/>
  <c r="B236" i="1" s="1"/>
  <c r="N237" i="1"/>
  <c r="Q290" i="1"/>
  <c r="R290" i="1" s="1"/>
  <c r="S290" i="1" s="1"/>
  <c r="Z290" i="1" s="1"/>
  <c r="E291" i="1"/>
  <c r="D291" i="1" s="1"/>
  <c r="G290" i="1"/>
  <c r="T291" i="1"/>
  <c r="M238" i="1"/>
  <c r="J238" i="1"/>
  <c r="K238" i="1" s="1"/>
  <c r="I239" i="1"/>
  <c r="AB290" i="1"/>
  <c r="C290" i="1"/>
  <c r="L237" i="1"/>
  <c r="U237" i="1"/>
  <c r="W237" i="1" s="1"/>
  <c r="H290" i="1"/>
  <c r="A291" i="1"/>
  <c r="F290" i="1"/>
  <c r="O237" i="1" l="1"/>
  <c r="P237" i="1" s="1"/>
  <c r="X237" i="1" s="1"/>
  <c r="B237" i="1" s="1"/>
  <c r="N238" i="1"/>
  <c r="G291" i="1"/>
  <c r="E292" i="1"/>
  <c r="D292" i="1" s="1"/>
  <c r="Q291" i="1"/>
  <c r="R291" i="1" s="1"/>
  <c r="S291" i="1" s="1"/>
  <c r="Z291" i="1" s="1"/>
  <c r="H291" i="1"/>
  <c r="A292" i="1"/>
  <c r="F291" i="1"/>
  <c r="AB291" i="1"/>
  <c r="C291" i="1"/>
  <c r="M239" i="1"/>
  <c r="J239" i="1"/>
  <c r="K239" i="1" s="1"/>
  <c r="I240" i="1"/>
  <c r="T292" i="1"/>
  <c r="L238" i="1"/>
  <c r="U238" i="1"/>
  <c r="W238" i="1" s="1"/>
  <c r="O238" i="1" l="1"/>
  <c r="P238" i="1" s="1"/>
  <c r="X238" i="1" s="1"/>
  <c r="B238" i="1" s="1"/>
  <c r="N239" i="1"/>
  <c r="G292" i="1"/>
  <c r="Q292" i="1"/>
  <c r="R292" i="1" s="1"/>
  <c r="S292" i="1" s="1"/>
  <c r="Z292" i="1" s="1"/>
  <c r="E293" i="1"/>
  <c r="D293" i="1" s="1"/>
  <c r="L239" i="1"/>
  <c r="U239" i="1"/>
  <c r="W239" i="1" s="1"/>
  <c r="T293" i="1"/>
  <c r="H292" i="1"/>
  <c r="A293" i="1"/>
  <c r="F292" i="1"/>
  <c r="J240" i="1"/>
  <c r="K240" i="1" s="1"/>
  <c r="M240" i="1"/>
  <c r="I241" i="1"/>
  <c r="C292" i="1"/>
  <c r="AB292" i="1"/>
  <c r="O239" i="1" l="1"/>
  <c r="P239" i="1" s="1"/>
  <c r="X239" i="1" s="1"/>
  <c r="B239" i="1" s="1"/>
  <c r="N240" i="1"/>
  <c r="Q293" i="1"/>
  <c r="R293" i="1" s="1"/>
  <c r="S293" i="1" s="1"/>
  <c r="Z293" i="1" s="1"/>
  <c r="E294" i="1"/>
  <c r="D294" i="1" s="1"/>
  <c r="G293" i="1"/>
  <c r="AB293" i="1"/>
  <c r="C293" i="1"/>
  <c r="T294" i="1"/>
  <c r="L240" i="1"/>
  <c r="U240" i="1"/>
  <c r="W240" i="1" s="1"/>
  <c r="A294" i="1"/>
  <c r="H293" i="1"/>
  <c r="F293" i="1"/>
  <c r="J241" i="1"/>
  <c r="K241" i="1" s="1"/>
  <c r="M241" i="1"/>
  <c r="I242" i="1"/>
  <c r="O240" i="1" l="1"/>
  <c r="P240" i="1" s="1"/>
  <c r="X240" i="1" s="1"/>
  <c r="B240" i="1" s="1"/>
  <c r="N241" i="1"/>
  <c r="G294" i="1"/>
  <c r="Q294" i="1"/>
  <c r="R294" i="1" s="1"/>
  <c r="S294" i="1" s="1"/>
  <c r="Z294" i="1" s="1"/>
  <c r="E295" i="1"/>
  <c r="D295" i="1" s="1"/>
  <c r="J242" i="1"/>
  <c r="K242" i="1" s="1"/>
  <c r="M242" i="1"/>
  <c r="I243" i="1"/>
  <c r="H294" i="1"/>
  <c r="A295" i="1"/>
  <c r="F294" i="1"/>
  <c r="T295" i="1"/>
  <c r="L241" i="1"/>
  <c r="U241" i="1"/>
  <c r="W241" i="1" s="1"/>
  <c r="AB294" i="1"/>
  <c r="C294" i="1"/>
  <c r="O241" i="1" l="1"/>
  <c r="P241" i="1" s="1"/>
  <c r="X241" i="1" s="1"/>
  <c r="B241" i="1" s="1"/>
  <c r="N242" i="1"/>
  <c r="Q295" i="1"/>
  <c r="R295" i="1" s="1"/>
  <c r="S295" i="1" s="1"/>
  <c r="Z295" i="1" s="1"/>
  <c r="E296" i="1"/>
  <c r="D296" i="1" s="1"/>
  <c r="G295" i="1"/>
  <c r="H295" i="1"/>
  <c r="A296" i="1"/>
  <c r="F295" i="1"/>
  <c r="M243" i="1"/>
  <c r="J243" i="1"/>
  <c r="K243" i="1" s="1"/>
  <c r="I244" i="1"/>
  <c r="T296" i="1"/>
  <c r="L242" i="1"/>
  <c r="U242" i="1"/>
  <c r="W242" i="1" s="1"/>
  <c r="AB295" i="1"/>
  <c r="C295" i="1"/>
  <c r="O242" i="1" l="1"/>
  <c r="P242" i="1" s="1"/>
  <c r="X242" i="1" s="1"/>
  <c r="B242" i="1" s="1"/>
  <c r="N243" i="1"/>
  <c r="G296" i="1"/>
  <c r="Q296" i="1"/>
  <c r="R296" i="1" s="1"/>
  <c r="S296" i="1" s="1"/>
  <c r="Z296" i="1" s="1"/>
  <c r="E297" i="1"/>
  <c r="D297" i="1" s="1"/>
  <c r="L243" i="1"/>
  <c r="U243" i="1"/>
  <c r="W243" i="1" s="1"/>
  <c r="M244" i="1"/>
  <c r="J244" i="1"/>
  <c r="K244" i="1" s="1"/>
  <c r="I245" i="1"/>
  <c r="C296" i="1"/>
  <c r="AB296" i="1"/>
  <c r="T297" i="1"/>
  <c r="H296" i="1"/>
  <c r="A297" i="1"/>
  <c r="F296" i="1"/>
  <c r="O243" i="1" l="1"/>
  <c r="P243" i="1" s="1"/>
  <c r="X243" i="1" s="1"/>
  <c r="B243" i="1" s="1"/>
  <c r="N244" i="1"/>
  <c r="Q297" i="1"/>
  <c r="R297" i="1" s="1"/>
  <c r="S297" i="1" s="1"/>
  <c r="Z297" i="1" s="1"/>
  <c r="E298" i="1"/>
  <c r="D298" i="1" s="1"/>
  <c r="G297" i="1"/>
  <c r="A298" i="1"/>
  <c r="H297" i="1"/>
  <c r="F297" i="1"/>
  <c r="J245" i="1"/>
  <c r="K245" i="1" s="1"/>
  <c r="M245" i="1"/>
  <c r="I246" i="1"/>
  <c r="AB297" i="1"/>
  <c r="C297" i="1"/>
  <c r="T298" i="1"/>
  <c r="L244" i="1"/>
  <c r="U244" i="1"/>
  <c r="W244" i="1" s="1"/>
  <c r="O244" i="1" l="1"/>
  <c r="P244" i="1" s="1"/>
  <c r="X244" i="1" s="1"/>
  <c r="B244" i="1" s="1"/>
  <c r="N245" i="1"/>
  <c r="G298" i="1"/>
  <c r="Q298" i="1"/>
  <c r="R298" i="1" s="1"/>
  <c r="S298" i="1" s="1"/>
  <c r="Z298" i="1" s="1"/>
  <c r="E299" i="1"/>
  <c r="D299" i="1" s="1"/>
  <c r="T299" i="1"/>
  <c r="J246" i="1"/>
  <c r="K246" i="1" s="1"/>
  <c r="M246" i="1"/>
  <c r="I247" i="1"/>
  <c r="AB298" i="1"/>
  <c r="C298" i="1"/>
  <c r="L245" i="1"/>
  <c r="U245" i="1"/>
  <c r="W245" i="1" s="1"/>
  <c r="H298" i="1"/>
  <c r="A299" i="1"/>
  <c r="F298" i="1"/>
  <c r="O245" i="1" l="1"/>
  <c r="P245" i="1" s="1"/>
  <c r="X245" i="1" s="1"/>
  <c r="B245" i="1" s="1"/>
  <c r="N246" i="1"/>
  <c r="Q299" i="1"/>
  <c r="R299" i="1" s="1"/>
  <c r="S299" i="1" s="1"/>
  <c r="Z299" i="1" s="1"/>
  <c r="E300" i="1"/>
  <c r="D300" i="1" s="1"/>
  <c r="G299" i="1"/>
  <c r="L246" i="1"/>
  <c r="U246" i="1"/>
  <c r="W246" i="1" s="1"/>
  <c r="H299" i="1"/>
  <c r="A300" i="1"/>
  <c r="F299" i="1"/>
  <c r="T300" i="1"/>
  <c r="AB299" i="1"/>
  <c r="C299" i="1"/>
  <c r="J247" i="1"/>
  <c r="K247" i="1" s="1"/>
  <c r="M247" i="1"/>
  <c r="I248" i="1"/>
  <c r="O246" i="1" l="1"/>
  <c r="P246" i="1" s="1"/>
  <c r="X246" i="1" s="1"/>
  <c r="B246" i="1" s="1"/>
  <c r="N247" i="1"/>
  <c r="Q300" i="1"/>
  <c r="R300" i="1" s="1"/>
  <c r="S300" i="1" s="1"/>
  <c r="Z300" i="1" s="1"/>
  <c r="E301" i="1"/>
  <c r="D301" i="1" s="1"/>
  <c r="G300" i="1"/>
  <c r="C300" i="1"/>
  <c r="AB300" i="1"/>
  <c r="J248" i="1"/>
  <c r="K248" i="1" s="1"/>
  <c r="M248" i="1"/>
  <c r="I249" i="1"/>
  <c r="H300" i="1"/>
  <c r="A301" i="1"/>
  <c r="F300" i="1"/>
  <c r="L247" i="1"/>
  <c r="U247" i="1"/>
  <c r="W247" i="1" s="1"/>
  <c r="T301" i="1"/>
  <c r="O247" i="1" l="1"/>
  <c r="P247" i="1" s="1"/>
  <c r="X247" i="1" s="1"/>
  <c r="B247" i="1" s="1"/>
  <c r="N248" i="1"/>
  <c r="Q301" i="1"/>
  <c r="R301" i="1" s="1"/>
  <c r="S301" i="1" s="1"/>
  <c r="Z301" i="1" s="1"/>
  <c r="E302" i="1"/>
  <c r="D302" i="1" s="1"/>
  <c r="G302" i="1" s="1"/>
  <c r="G301" i="1"/>
  <c r="AB301" i="1"/>
  <c r="C301" i="1"/>
  <c r="J249" i="1"/>
  <c r="K249" i="1" s="1"/>
  <c r="M249" i="1"/>
  <c r="I250" i="1"/>
  <c r="A302" i="1"/>
  <c r="H301" i="1"/>
  <c r="F301" i="1"/>
  <c r="T302" i="1"/>
  <c r="L248" i="1"/>
  <c r="U248" i="1"/>
  <c r="W248" i="1" s="1"/>
  <c r="N249" i="1" l="1"/>
  <c r="O248" i="1"/>
  <c r="P248" i="1" s="1"/>
  <c r="X248" i="1" s="1"/>
  <c r="B248" i="1" s="1"/>
  <c r="Q302" i="1"/>
  <c r="R302" i="1" s="1"/>
  <c r="S302" i="1" s="1"/>
  <c r="Z302" i="1" s="1"/>
  <c r="E303" i="1"/>
  <c r="D303" i="1" s="1"/>
  <c r="H302" i="1"/>
  <c r="A303" i="1"/>
  <c r="F302" i="1"/>
  <c r="T303" i="1"/>
  <c r="J250" i="1"/>
  <c r="K250" i="1" s="1"/>
  <c r="M250" i="1"/>
  <c r="I251" i="1"/>
  <c r="AB302" i="1"/>
  <c r="C302" i="1"/>
  <c r="L249" i="1"/>
  <c r="U249" i="1"/>
  <c r="W249" i="1" s="1"/>
  <c r="O249" i="1" l="1"/>
  <c r="P249" i="1" s="1"/>
  <c r="X249" i="1" s="1"/>
  <c r="B249" i="1" s="1"/>
  <c r="N250" i="1"/>
  <c r="G303" i="1"/>
  <c r="E304" i="1"/>
  <c r="D304" i="1" s="1"/>
  <c r="Q303" i="1"/>
  <c r="R303" i="1" s="1"/>
  <c r="S303" i="1" s="1"/>
  <c r="Z303" i="1" s="1"/>
  <c r="M251" i="1"/>
  <c r="J251" i="1"/>
  <c r="K251" i="1" s="1"/>
  <c r="I252" i="1"/>
  <c r="T304" i="1"/>
  <c r="H303" i="1"/>
  <c r="A304" i="1"/>
  <c r="F303" i="1"/>
  <c r="L250" i="1"/>
  <c r="U250" i="1"/>
  <c r="W250" i="1" s="1"/>
  <c r="AB303" i="1"/>
  <c r="C303" i="1"/>
  <c r="O250" i="1" l="1"/>
  <c r="P250" i="1" s="1"/>
  <c r="X250" i="1" s="1"/>
  <c r="B250" i="1" s="1"/>
  <c r="N251" i="1"/>
  <c r="N252" i="1" s="1"/>
  <c r="G304" i="1"/>
  <c r="Q304" i="1"/>
  <c r="R304" i="1" s="1"/>
  <c r="S304" i="1" s="1"/>
  <c r="Z304" i="1" s="1"/>
  <c r="E305" i="1"/>
  <c r="D305" i="1" s="1"/>
  <c r="H304" i="1"/>
  <c r="A305" i="1"/>
  <c r="F304" i="1"/>
  <c r="L251" i="1"/>
  <c r="U251" i="1"/>
  <c r="W251" i="1" s="1"/>
  <c r="T305" i="1"/>
  <c r="C304" i="1"/>
  <c r="AB304" i="1"/>
  <c r="J252" i="1"/>
  <c r="K252" i="1" s="1"/>
  <c r="M252" i="1"/>
  <c r="I253" i="1"/>
  <c r="O251" i="1" l="1"/>
  <c r="P251" i="1" s="1"/>
  <c r="X251" i="1" s="1"/>
  <c r="B251" i="1" s="1"/>
  <c r="G305" i="1"/>
  <c r="Q305" i="1"/>
  <c r="R305" i="1" s="1"/>
  <c r="S305" i="1" s="1"/>
  <c r="Z305" i="1" s="1"/>
  <c r="E306" i="1"/>
  <c r="D306" i="1" s="1"/>
  <c r="T306" i="1"/>
  <c r="L252" i="1"/>
  <c r="O252" i="1" s="1"/>
  <c r="P252" i="1" s="1"/>
  <c r="U252" i="1"/>
  <c r="W252" i="1" s="1"/>
  <c r="J253" i="1"/>
  <c r="K253" i="1" s="1"/>
  <c r="M253" i="1"/>
  <c r="N253" i="1" s="1"/>
  <c r="I254" i="1"/>
  <c r="A306" i="1"/>
  <c r="H305" i="1"/>
  <c r="F305" i="1"/>
  <c r="AB305" i="1"/>
  <c r="C305" i="1"/>
  <c r="G306" i="1" l="1"/>
  <c r="Q306" i="1"/>
  <c r="R306" i="1" s="1"/>
  <c r="S306" i="1" s="1"/>
  <c r="Z306" i="1" s="1"/>
  <c r="E307" i="1"/>
  <c r="D307" i="1" s="1"/>
  <c r="AB306" i="1"/>
  <c r="C306" i="1"/>
  <c r="J254" i="1"/>
  <c r="K254" i="1" s="1"/>
  <c r="M254" i="1"/>
  <c r="N254" i="1" s="1"/>
  <c r="I255" i="1"/>
  <c r="H306" i="1"/>
  <c r="A307" i="1"/>
  <c r="F306" i="1"/>
  <c r="X252" i="1"/>
  <c r="B252" i="1" s="1"/>
  <c r="T307" i="1"/>
  <c r="L253" i="1"/>
  <c r="O253" i="1" s="1"/>
  <c r="P253" i="1" s="1"/>
  <c r="U253" i="1"/>
  <c r="W253" i="1" s="1"/>
  <c r="E308" i="1" l="1"/>
  <c r="D308" i="1" s="1"/>
  <c r="Q307" i="1"/>
  <c r="R307" i="1" s="1"/>
  <c r="S307" i="1" s="1"/>
  <c r="Z307" i="1" s="1"/>
  <c r="G307" i="1"/>
  <c r="L254" i="1"/>
  <c r="O254" i="1" s="1"/>
  <c r="P254" i="1" s="1"/>
  <c r="U254" i="1"/>
  <c r="W254" i="1" s="1"/>
  <c r="H307" i="1"/>
  <c r="A308" i="1"/>
  <c r="F307" i="1"/>
  <c r="AB307" i="1"/>
  <c r="C307" i="1"/>
  <c r="J255" i="1"/>
  <c r="K255" i="1" s="1"/>
  <c r="I256" i="1"/>
  <c r="X253" i="1"/>
  <c r="B253" i="1" s="1"/>
  <c r="T308" i="1"/>
  <c r="G308" i="1" l="1"/>
  <c r="Q308" i="1"/>
  <c r="R308" i="1" s="1"/>
  <c r="S308" i="1" s="1"/>
  <c r="Z308" i="1" s="1"/>
  <c r="E309" i="1"/>
  <c r="D309" i="1" s="1"/>
  <c r="M255" i="1"/>
  <c r="N255" i="1" s="1"/>
  <c r="T309" i="1"/>
  <c r="J256" i="1"/>
  <c r="K256" i="1" s="1"/>
  <c r="I257" i="1"/>
  <c r="C308" i="1"/>
  <c r="AB308" i="1"/>
  <c r="H308" i="1"/>
  <c r="A309" i="1"/>
  <c r="F308" i="1"/>
  <c r="L255" i="1"/>
  <c r="U255" i="1"/>
  <c r="W255" i="1" s="1"/>
  <c r="X254" i="1"/>
  <c r="B254" i="1" s="1"/>
  <c r="O255" i="1" l="1"/>
  <c r="P255" i="1" s="1"/>
  <c r="X255" i="1" s="1"/>
  <c r="B255" i="1" s="1"/>
  <c r="G309" i="1"/>
  <c r="Q309" i="1"/>
  <c r="R309" i="1" s="1"/>
  <c r="S309" i="1" s="1"/>
  <c r="Z309" i="1" s="1"/>
  <c r="E310" i="1"/>
  <c r="D310" i="1" s="1"/>
  <c r="M256" i="1"/>
  <c r="N256" i="1" s="1"/>
  <c r="A310" i="1"/>
  <c r="H309" i="1"/>
  <c r="F309" i="1"/>
  <c r="J257" i="1"/>
  <c r="K257" i="1" s="1"/>
  <c r="I258" i="1"/>
  <c r="T310" i="1"/>
  <c r="L256" i="1"/>
  <c r="U256" i="1"/>
  <c r="W256" i="1" s="1"/>
  <c r="AB309" i="1"/>
  <c r="C309" i="1"/>
  <c r="O256" i="1" l="1"/>
  <c r="P256" i="1" s="1"/>
  <c r="X256" i="1" s="1"/>
  <c r="B256" i="1" s="1"/>
  <c r="M257" i="1"/>
  <c r="N257" i="1" s="1"/>
  <c r="G310" i="1"/>
  <c r="Q310" i="1"/>
  <c r="R310" i="1" s="1"/>
  <c r="S310" i="1" s="1"/>
  <c r="Z310" i="1" s="1"/>
  <c r="E311" i="1"/>
  <c r="D311" i="1" s="1"/>
  <c r="L257" i="1"/>
  <c r="U257" i="1"/>
  <c r="W257" i="1" s="1"/>
  <c r="AB310" i="1"/>
  <c r="C310" i="1"/>
  <c r="T311" i="1"/>
  <c r="J258" i="1"/>
  <c r="K258" i="1" s="1"/>
  <c r="I259" i="1"/>
  <c r="H310" i="1"/>
  <c r="A311" i="1"/>
  <c r="F310" i="1"/>
  <c r="O257" i="1" l="1"/>
  <c r="P257" i="1" s="1"/>
  <c r="X257" i="1" s="1"/>
  <c r="B257" i="1" s="1"/>
  <c r="M258" i="1"/>
  <c r="N258" i="1" s="1"/>
  <c r="G311" i="1"/>
  <c r="Q311" i="1"/>
  <c r="R311" i="1" s="1"/>
  <c r="S311" i="1" s="1"/>
  <c r="Z311" i="1" s="1"/>
  <c r="E312" i="1"/>
  <c r="D312" i="1" s="1"/>
  <c r="L258" i="1"/>
  <c r="U258" i="1"/>
  <c r="W258" i="1" s="1"/>
  <c r="AB311" i="1"/>
  <c r="C311" i="1"/>
  <c r="H311" i="1"/>
  <c r="A312" i="1"/>
  <c r="F311" i="1"/>
  <c r="J259" i="1"/>
  <c r="K259" i="1" s="1"/>
  <c r="I260" i="1"/>
  <c r="T312" i="1"/>
  <c r="O258" i="1" l="1"/>
  <c r="P258" i="1" s="1"/>
  <c r="X258" i="1" s="1"/>
  <c r="B258" i="1" s="1"/>
  <c r="M259" i="1"/>
  <c r="N259" i="1" s="1"/>
  <c r="G312" i="1"/>
  <c r="Q312" i="1"/>
  <c r="R312" i="1" s="1"/>
  <c r="S312" i="1" s="1"/>
  <c r="Z312" i="1" s="1"/>
  <c r="E313" i="1"/>
  <c r="D313" i="1" s="1"/>
  <c r="J260" i="1"/>
  <c r="K260" i="1" s="1"/>
  <c r="I261" i="1"/>
  <c r="C312" i="1"/>
  <c r="AB312" i="1"/>
  <c r="T313" i="1"/>
  <c r="H312" i="1"/>
  <c r="A313" i="1"/>
  <c r="F312" i="1"/>
  <c r="L259" i="1"/>
  <c r="U259" i="1"/>
  <c r="W259" i="1" s="1"/>
  <c r="O259" i="1" l="1"/>
  <c r="P259" i="1" s="1"/>
  <c r="X259" i="1" s="1"/>
  <c r="B259" i="1" s="1"/>
  <c r="M260" i="1"/>
  <c r="N260" i="1" s="1"/>
  <c r="G313" i="1"/>
  <c r="Q313" i="1"/>
  <c r="R313" i="1" s="1"/>
  <c r="S313" i="1" s="1"/>
  <c r="Z313" i="1" s="1"/>
  <c r="E314" i="1"/>
  <c r="D314" i="1" s="1"/>
  <c r="J261" i="1"/>
  <c r="K261" i="1" s="1"/>
  <c r="I262" i="1"/>
  <c r="AB313" i="1"/>
  <c r="C313" i="1"/>
  <c r="T314" i="1"/>
  <c r="L260" i="1"/>
  <c r="U260" i="1"/>
  <c r="W260" i="1" s="1"/>
  <c r="A314" i="1"/>
  <c r="H313" i="1"/>
  <c r="F313" i="1"/>
  <c r="O260" i="1" l="1"/>
  <c r="P260" i="1" s="1"/>
  <c r="X260" i="1" s="1"/>
  <c r="B260" i="1" s="1"/>
  <c r="M261" i="1"/>
  <c r="N261" i="1" s="1"/>
  <c r="G314" i="1"/>
  <c r="Q314" i="1"/>
  <c r="R314" i="1" s="1"/>
  <c r="S314" i="1" s="1"/>
  <c r="Z314" i="1" s="1"/>
  <c r="E315" i="1"/>
  <c r="D315" i="1" s="1"/>
  <c r="AB314" i="1"/>
  <c r="C314" i="1"/>
  <c r="T315" i="1"/>
  <c r="L261" i="1"/>
  <c r="U261" i="1"/>
  <c r="W261" i="1" s="1"/>
  <c r="H314" i="1"/>
  <c r="A315" i="1"/>
  <c r="F314" i="1"/>
  <c r="J262" i="1"/>
  <c r="K262" i="1" s="1"/>
  <c r="I263" i="1"/>
  <c r="O261" i="1" l="1"/>
  <c r="P261" i="1" s="1"/>
  <c r="X261" i="1" s="1"/>
  <c r="B261" i="1" s="1"/>
  <c r="M262" i="1"/>
  <c r="N262" i="1" s="1"/>
  <c r="G315" i="1"/>
  <c r="Q315" i="1"/>
  <c r="R315" i="1" s="1"/>
  <c r="S315" i="1" s="1"/>
  <c r="Z315" i="1" s="1"/>
  <c r="E316" i="1"/>
  <c r="D316" i="1" s="1"/>
  <c r="J263" i="1"/>
  <c r="K263" i="1" s="1"/>
  <c r="I264" i="1"/>
  <c r="H315" i="1"/>
  <c r="A316" i="1"/>
  <c r="F315" i="1"/>
  <c r="L262" i="1"/>
  <c r="U262" i="1"/>
  <c r="W262" i="1" s="1"/>
  <c r="AB315" i="1"/>
  <c r="C315" i="1"/>
  <c r="T316" i="1"/>
  <c r="O262" i="1" l="1"/>
  <c r="P262" i="1" s="1"/>
  <c r="X262" i="1" s="1"/>
  <c r="B262" i="1" s="1"/>
  <c r="M263" i="1"/>
  <c r="N263" i="1" s="1"/>
  <c r="G316" i="1"/>
  <c r="Q316" i="1"/>
  <c r="R316" i="1" s="1"/>
  <c r="S316" i="1" s="1"/>
  <c r="Z316" i="1" s="1"/>
  <c r="E317" i="1"/>
  <c r="D317" i="1" s="1"/>
  <c r="H316" i="1"/>
  <c r="A317" i="1"/>
  <c r="F316" i="1"/>
  <c r="J264" i="1"/>
  <c r="K264" i="1" s="1"/>
  <c r="I265" i="1"/>
  <c r="L263" i="1"/>
  <c r="U263" i="1"/>
  <c r="W263" i="1" s="1"/>
  <c r="T317" i="1"/>
  <c r="C316" i="1"/>
  <c r="AB316" i="1"/>
  <c r="M264" i="1" l="1"/>
  <c r="N264" i="1" s="1"/>
  <c r="O263" i="1"/>
  <c r="P263" i="1" s="1"/>
  <c r="X263" i="1" s="1"/>
  <c r="B263" i="1" s="1"/>
  <c r="G317" i="1"/>
  <c r="Q317" i="1"/>
  <c r="R317" i="1" s="1"/>
  <c r="S317" i="1" s="1"/>
  <c r="Z317" i="1" s="1"/>
  <c r="E318" i="1"/>
  <c r="D318" i="1" s="1"/>
  <c r="A318" i="1"/>
  <c r="H317" i="1"/>
  <c r="F317" i="1"/>
  <c r="J265" i="1"/>
  <c r="K265" i="1" s="1"/>
  <c r="I266" i="1"/>
  <c r="T318" i="1"/>
  <c r="AB317" i="1"/>
  <c r="C317" i="1"/>
  <c r="L264" i="1"/>
  <c r="U264" i="1"/>
  <c r="W264" i="1" s="1"/>
  <c r="M265" i="1" l="1"/>
  <c r="N265" i="1" s="1"/>
  <c r="O264" i="1"/>
  <c r="P264" i="1" s="1"/>
  <c r="X264" i="1" s="1"/>
  <c r="B264" i="1" s="1"/>
  <c r="G318" i="1"/>
  <c r="Q318" i="1"/>
  <c r="R318" i="1" s="1"/>
  <c r="S318" i="1" s="1"/>
  <c r="Z318" i="1" s="1"/>
  <c r="E319" i="1"/>
  <c r="D319" i="1" s="1"/>
  <c r="L265" i="1"/>
  <c r="U265" i="1"/>
  <c r="W265" i="1" s="1"/>
  <c r="AB318" i="1"/>
  <c r="C318" i="1"/>
  <c r="J266" i="1"/>
  <c r="K266" i="1" s="1"/>
  <c r="I267" i="1"/>
  <c r="H318" i="1"/>
  <c r="A319" i="1"/>
  <c r="F318" i="1"/>
  <c r="T319" i="1"/>
  <c r="M266" i="1" l="1"/>
  <c r="N266" i="1" s="1"/>
  <c r="O265" i="1"/>
  <c r="P265" i="1" s="1"/>
  <c r="X265" i="1" s="1"/>
  <c r="B265" i="1" s="1"/>
  <c r="G319" i="1"/>
  <c r="E320" i="1"/>
  <c r="D320" i="1" s="1"/>
  <c r="Q319" i="1"/>
  <c r="R319" i="1" s="1"/>
  <c r="S319" i="1" s="1"/>
  <c r="Z319" i="1" s="1"/>
  <c r="L266" i="1"/>
  <c r="U266" i="1"/>
  <c r="W266" i="1" s="1"/>
  <c r="T320" i="1"/>
  <c r="AB319" i="1"/>
  <c r="C319" i="1"/>
  <c r="H319" i="1"/>
  <c r="A320" i="1"/>
  <c r="F319" i="1"/>
  <c r="J267" i="1"/>
  <c r="K267" i="1" s="1"/>
  <c r="I268" i="1"/>
  <c r="M267" i="1" l="1"/>
  <c r="N267" i="1" s="1"/>
  <c r="O266" i="1"/>
  <c r="P266" i="1" s="1"/>
  <c r="X266" i="1" s="1"/>
  <c r="B266" i="1" s="1"/>
  <c r="G320" i="1"/>
  <c r="Q320" i="1"/>
  <c r="R320" i="1" s="1"/>
  <c r="S320" i="1" s="1"/>
  <c r="Z320" i="1" s="1"/>
  <c r="E321" i="1"/>
  <c r="D321" i="1" s="1"/>
  <c r="T321" i="1"/>
  <c r="J268" i="1"/>
  <c r="K268" i="1" s="1"/>
  <c r="I269" i="1"/>
  <c r="C320" i="1"/>
  <c r="AB320" i="1"/>
  <c r="L267" i="1"/>
  <c r="U267" i="1"/>
  <c r="W267" i="1" s="1"/>
  <c r="H320" i="1"/>
  <c r="A321" i="1"/>
  <c r="F320" i="1"/>
  <c r="O267" i="1" l="1"/>
  <c r="P267" i="1" s="1"/>
  <c r="X267" i="1" s="1"/>
  <c r="B267" i="1" s="1"/>
  <c r="M268" i="1"/>
  <c r="N268" i="1" s="1"/>
  <c r="G321" i="1"/>
  <c r="Q321" i="1"/>
  <c r="R321" i="1" s="1"/>
  <c r="S321" i="1" s="1"/>
  <c r="Z321" i="1" s="1"/>
  <c r="E322" i="1"/>
  <c r="D322" i="1" s="1"/>
  <c r="A322" i="1"/>
  <c r="H321" i="1"/>
  <c r="F321" i="1"/>
  <c r="J269" i="1"/>
  <c r="K269" i="1" s="1"/>
  <c r="I270" i="1"/>
  <c r="T322" i="1"/>
  <c r="AB321" i="1"/>
  <c r="C321" i="1"/>
  <c r="L268" i="1"/>
  <c r="U268" i="1"/>
  <c r="W268" i="1" s="1"/>
  <c r="O268" i="1" l="1"/>
  <c r="P268" i="1" s="1"/>
  <c r="X268" i="1" s="1"/>
  <c r="B268" i="1" s="1"/>
  <c r="M269" i="1"/>
  <c r="N269" i="1" s="1"/>
  <c r="G322" i="1"/>
  <c r="Q322" i="1"/>
  <c r="R322" i="1" s="1"/>
  <c r="S322" i="1" s="1"/>
  <c r="Z322" i="1" s="1"/>
  <c r="E323" i="1"/>
  <c r="D323" i="1" s="1"/>
  <c r="J270" i="1"/>
  <c r="K270" i="1" s="1"/>
  <c r="I271" i="1"/>
  <c r="AB322" i="1"/>
  <c r="C322" i="1"/>
  <c r="H322" i="1"/>
  <c r="A323" i="1"/>
  <c r="F322" i="1"/>
  <c r="L269" i="1"/>
  <c r="U269" i="1"/>
  <c r="W269" i="1" s="1"/>
  <c r="T323" i="1"/>
  <c r="O269" i="1" l="1"/>
  <c r="P269" i="1" s="1"/>
  <c r="X269" i="1" s="1"/>
  <c r="B269" i="1" s="1"/>
  <c r="M270" i="1"/>
  <c r="N270" i="1" s="1"/>
  <c r="E324" i="1"/>
  <c r="D324" i="1" s="1"/>
  <c r="Q323" i="1"/>
  <c r="R323" i="1" s="1"/>
  <c r="S323" i="1" s="1"/>
  <c r="Z323" i="1" s="1"/>
  <c r="G323" i="1"/>
  <c r="H323" i="1"/>
  <c r="A324" i="1"/>
  <c r="F323" i="1"/>
  <c r="J271" i="1"/>
  <c r="K271" i="1" s="1"/>
  <c r="I272" i="1"/>
  <c r="L270" i="1"/>
  <c r="U270" i="1"/>
  <c r="W270" i="1" s="1"/>
  <c r="T324" i="1"/>
  <c r="AB323" i="1"/>
  <c r="C323" i="1"/>
  <c r="M271" i="1" l="1"/>
  <c r="N271" i="1" s="1"/>
  <c r="O270" i="1"/>
  <c r="P270" i="1" s="1"/>
  <c r="X270" i="1" s="1"/>
  <c r="B270" i="1" s="1"/>
  <c r="G324" i="1"/>
  <c r="Q324" i="1"/>
  <c r="R324" i="1" s="1"/>
  <c r="S324" i="1" s="1"/>
  <c r="Z324" i="1" s="1"/>
  <c r="E325" i="1"/>
  <c r="D325" i="1" s="1"/>
  <c r="L271" i="1"/>
  <c r="U271" i="1"/>
  <c r="W271" i="1" s="1"/>
  <c r="AB324" i="1"/>
  <c r="C324" i="1"/>
  <c r="H324" i="1"/>
  <c r="A325" i="1"/>
  <c r="F324" i="1"/>
  <c r="T325" i="1"/>
  <c r="J272" i="1"/>
  <c r="K272" i="1" s="1"/>
  <c r="I273" i="1"/>
  <c r="O271" i="1" l="1"/>
  <c r="P271" i="1" s="1"/>
  <c r="X271" i="1" s="1"/>
  <c r="B271" i="1" s="1"/>
  <c r="M272" i="1"/>
  <c r="N272" i="1" s="1"/>
  <c r="G325" i="1"/>
  <c r="Q325" i="1"/>
  <c r="R325" i="1" s="1"/>
  <c r="S325" i="1" s="1"/>
  <c r="Z325" i="1" s="1"/>
  <c r="E326" i="1"/>
  <c r="D326" i="1" s="1"/>
  <c r="T326" i="1"/>
  <c r="C325" i="1"/>
  <c r="AB325" i="1"/>
  <c r="L272" i="1"/>
  <c r="U272" i="1"/>
  <c r="W272" i="1" s="1"/>
  <c r="J273" i="1"/>
  <c r="K273" i="1" s="1"/>
  <c r="I274" i="1"/>
  <c r="H325" i="1"/>
  <c r="A326" i="1"/>
  <c r="F325" i="1"/>
  <c r="O272" i="1" l="1"/>
  <c r="P272" i="1" s="1"/>
  <c r="X272" i="1" s="1"/>
  <c r="B272" i="1" s="1"/>
  <c r="M273" i="1"/>
  <c r="N273" i="1" s="1"/>
  <c r="G326" i="1"/>
  <c r="Q326" i="1"/>
  <c r="R326" i="1" s="1"/>
  <c r="S326" i="1" s="1"/>
  <c r="Z326" i="1" s="1"/>
  <c r="E327" i="1"/>
  <c r="D327" i="1" s="1"/>
  <c r="H326" i="1"/>
  <c r="A327" i="1"/>
  <c r="F326" i="1"/>
  <c r="J274" i="1"/>
  <c r="K274" i="1" s="1"/>
  <c r="I275" i="1"/>
  <c r="C326" i="1"/>
  <c r="AB326" i="1"/>
  <c r="L273" i="1"/>
  <c r="U273" i="1"/>
  <c r="W273" i="1" s="1"/>
  <c r="T327" i="1"/>
  <c r="M274" i="1" l="1"/>
  <c r="N274" i="1" s="1"/>
  <c r="O273" i="1"/>
  <c r="P273" i="1" s="1"/>
  <c r="X273" i="1" s="1"/>
  <c r="B273" i="1" s="1"/>
  <c r="G327" i="1"/>
  <c r="E328" i="1"/>
  <c r="D328" i="1" s="1"/>
  <c r="Q327" i="1"/>
  <c r="R327" i="1" s="1"/>
  <c r="S327" i="1" s="1"/>
  <c r="Z327" i="1" s="1"/>
  <c r="L274" i="1"/>
  <c r="U274" i="1"/>
  <c r="W274" i="1" s="1"/>
  <c r="AB327" i="1"/>
  <c r="C327" i="1"/>
  <c r="T328" i="1"/>
  <c r="J275" i="1"/>
  <c r="K275" i="1" s="1"/>
  <c r="I276" i="1"/>
  <c r="A328" i="1"/>
  <c r="H327" i="1"/>
  <c r="F327" i="1"/>
  <c r="O274" i="1" l="1"/>
  <c r="P274" i="1" s="1"/>
  <c r="X274" i="1" s="1"/>
  <c r="B274" i="1" s="1"/>
  <c r="M275" i="1"/>
  <c r="N275" i="1" s="1"/>
  <c r="G328" i="1"/>
  <c r="Q328" i="1"/>
  <c r="R328" i="1" s="1"/>
  <c r="S328" i="1" s="1"/>
  <c r="Z328" i="1" s="1"/>
  <c r="E329" i="1"/>
  <c r="D329" i="1" s="1"/>
  <c r="L275" i="1"/>
  <c r="U275" i="1"/>
  <c r="W275" i="1" s="1"/>
  <c r="AB328" i="1"/>
  <c r="C328" i="1"/>
  <c r="A329" i="1"/>
  <c r="H328" i="1"/>
  <c r="F328" i="1"/>
  <c r="J276" i="1"/>
  <c r="K276" i="1" s="1"/>
  <c r="I277" i="1"/>
  <c r="T329" i="1"/>
  <c r="O275" i="1" l="1"/>
  <c r="P275" i="1" s="1"/>
  <c r="X275" i="1" s="1"/>
  <c r="B275" i="1" s="1"/>
  <c r="M276" i="1"/>
  <c r="N276" i="1" s="1"/>
  <c r="Q329" i="1"/>
  <c r="R329" i="1" s="1"/>
  <c r="S329" i="1" s="1"/>
  <c r="Z329" i="1" s="1"/>
  <c r="E330" i="1"/>
  <c r="D330" i="1" s="1"/>
  <c r="G329" i="1"/>
  <c r="T330" i="1"/>
  <c r="AB329" i="1"/>
  <c r="C329" i="1"/>
  <c r="L276" i="1"/>
  <c r="U276" i="1"/>
  <c r="W276" i="1" s="1"/>
  <c r="A330" i="1"/>
  <c r="H329" i="1"/>
  <c r="F329" i="1"/>
  <c r="J277" i="1"/>
  <c r="K277" i="1" s="1"/>
  <c r="I278" i="1"/>
  <c r="O276" i="1" l="1"/>
  <c r="P276" i="1" s="1"/>
  <c r="X276" i="1" s="1"/>
  <c r="B276" i="1" s="1"/>
  <c r="M277" i="1"/>
  <c r="N277" i="1" s="1"/>
  <c r="N278" i="1" s="1"/>
  <c r="G330" i="1"/>
  <c r="Q330" i="1"/>
  <c r="R330" i="1" s="1"/>
  <c r="S330" i="1" s="1"/>
  <c r="Z330" i="1" s="1"/>
  <c r="E331" i="1"/>
  <c r="D331" i="1" s="1"/>
  <c r="L277" i="1"/>
  <c r="U277" i="1"/>
  <c r="W277" i="1" s="1"/>
  <c r="AB330" i="1"/>
  <c r="C330" i="1"/>
  <c r="T331" i="1"/>
  <c r="J278" i="1"/>
  <c r="K278" i="1" s="1"/>
  <c r="I279" i="1"/>
  <c r="H330" i="1"/>
  <c r="A331" i="1"/>
  <c r="F330" i="1"/>
  <c r="O277" i="1" l="1"/>
  <c r="P277" i="1" s="1"/>
  <c r="X277" i="1" s="1"/>
  <c r="B277" i="1" s="1"/>
  <c r="M278" i="1"/>
  <c r="M279" i="1" s="1"/>
  <c r="G331" i="1"/>
  <c r="E332" i="1"/>
  <c r="D332" i="1" s="1"/>
  <c r="Q331" i="1"/>
  <c r="R331" i="1" s="1"/>
  <c r="S331" i="1" s="1"/>
  <c r="Z331" i="1" s="1"/>
  <c r="AB331" i="1"/>
  <c r="C331" i="1"/>
  <c r="L278" i="1"/>
  <c r="O278" i="1" s="1"/>
  <c r="P278" i="1" s="1"/>
  <c r="U278" i="1"/>
  <c r="W278" i="1" s="1"/>
  <c r="H331" i="1"/>
  <c r="A332" i="1"/>
  <c r="F331" i="1"/>
  <c r="J279" i="1"/>
  <c r="K279" i="1" s="1"/>
  <c r="N279" i="1"/>
  <c r="I280" i="1"/>
  <c r="T332" i="1"/>
  <c r="G332" i="1" l="1"/>
  <c r="Q332" i="1"/>
  <c r="R332" i="1" s="1"/>
  <c r="S332" i="1" s="1"/>
  <c r="Z332" i="1" s="1"/>
  <c r="E333" i="1"/>
  <c r="D333" i="1" s="1"/>
  <c r="L279" i="1"/>
  <c r="O279" i="1" s="1"/>
  <c r="P279" i="1" s="1"/>
  <c r="U279" i="1"/>
  <c r="W279" i="1" s="1"/>
  <c r="C332" i="1"/>
  <c r="AB332" i="1"/>
  <c r="T333" i="1"/>
  <c r="H332" i="1"/>
  <c r="A333" i="1"/>
  <c r="F332" i="1"/>
  <c r="J280" i="1"/>
  <c r="K280" i="1" s="1"/>
  <c r="M280" i="1"/>
  <c r="N280" i="1" s="1"/>
  <c r="I281" i="1"/>
  <c r="X278" i="1"/>
  <c r="B278" i="1" s="1"/>
  <c r="G333" i="1" l="1"/>
  <c r="Q333" i="1"/>
  <c r="R333" i="1" s="1"/>
  <c r="S333" i="1" s="1"/>
  <c r="Z333" i="1" s="1"/>
  <c r="E334" i="1"/>
  <c r="D334" i="1" s="1"/>
  <c r="J281" i="1"/>
  <c r="K281" i="1" s="1"/>
  <c r="M281" i="1"/>
  <c r="N281" i="1" s="1"/>
  <c r="I282" i="1"/>
  <c r="A334" i="1"/>
  <c r="H333" i="1"/>
  <c r="F333" i="1"/>
  <c r="L280" i="1"/>
  <c r="O280" i="1" s="1"/>
  <c r="P280" i="1" s="1"/>
  <c r="U280" i="1"/>
  <c r="W280" i="1" s="1"/>
  <c r="T334" i="1"/>
  <c r="AB333" i="1"/>
  <c r="C333" i="1"/>
  <c r="X279" i="1"/>
  <c r="B279" i="1" s="1"/>
  <c r="G334" i="1" l="1"/>
  <c r="Q334" i="1"/>
  <c r="R334" i="1" s="1"/>
  <c r="S334" i="1" s="1"/>
  <c r="Z334" i="1" s="1"/>
  <c r="E335" i="1"/>
  <c r="D335" i="1" s="1"/>
  <c r="T335" i="1"/>
  <c r="L281" i="1"/>
  <c r="O281" i="1" s="1"/>
  <c r="P281" i="1" s="1"/>
  <c r="U281" i="1"/>
  <c r="W281" i="1" s="1"/>
  <c r="AB334" i="1"/>
  <c r="C334" i="1"/>
  <c r="H334" i="1"/>
  <c r="A335" i="1"/>
  <c r="F334" i="1"/>
  <c r="X280" i="1"/>
  <c r="B280" i="1" s="1"/>
  <c r="J282" i="1"/>
  <c r="K282" i="1" s="1"/>
  <c r="M282" i="1"/>
  <c r="N282" i="1" s="1"/>
  <c r="I283" i="1"/>
  <c r="G335" i="1" l="1"/>
  <c r="E336" i="1"/>
  <c r="D336" i="1" s="1"/>
  <c r="Q335" i="1"/>
  <c r="R335" i="1" s="1"/>
  <c r="S335" i="1" s="1"/>
  <c r="Z335" i="1" s="1"/>
  <c r="L282" i="1"/>
  <c r="O282" i="1" s="1"/>
  <c r="P282" i="1" s="1"/>
  <c r="U282" i="1"/>
  <c r="W282" i="1" s="1"/>
  <c r="T336" i="1"/>
  <c r="AB335" i="1"/>
  <c r="C335" i="1"/>
  <c r="H335" i="1"/>
  <c r="A336" i="1"/>
  <c r="F335" i="1"/>
  <c r="M283" i="1"/>
  <c r="N283" i="1" s="1"/>
  <c r="J283" i="1"/>
  <c r="K283" i="1" s="1"/>
  <c r="I284" i="1"/>
  <c r="X281" i="1"/>
  <c r="B281" i="1" s="1"/>
  <c r="G336" i="1" l="1"/>
  <c r="Q336" i="1"/>
  <c r="R336" i="1" s="1"/>
  <c r="S336" i="1" s="1"/>
  <c r="Z336" i="1" s="1"/>
  <c r="E337" i="1"/>
  <c r="D337" i="1" s="1"/>
  <c r="L283" i="1"/>
  <c r="O283" i="1" s="1"/>
  <c r="P283" i="1" s="1"/>
  <c r="U283" i="1"/>
  <c r="W283" i="1" s="1"/>
  <c r="J284" i="1"/>
  <c r="K284" i="1" s="1"/>
  <c r="I285" i="1"/>
  <c r="T337" i="1"/>
  <c r="C336" i="1"/>
  <c r="AB336" i="1"/>
  <c r="H336" i="1"/>
  <c r="A337" i="1"/>
  <c r="F336" i="1"/>
  <c r="X282" i="1"/>
  <c r="B282" i="1" s="1"/>
  <c r="Q337" i="1" l="1"/>
  <c r="R337" i="1" s="1"/>
  <c r="S337" i="1" s="1"/>
  <c r="Z337" i="1" s="1"/>
  <c r="E338" i="1"/>
  <c r="D338" i="1" s="1"/>
  <c r="G337" i="1"/>
  <c r="L284" i="1"/>
  <c r="U284" i="1"/>
  <c r="W284" i="1" s="1"/>
  <c r="X283" i="1"/>
  <c r="B283" i="1" s="1"/>
  <c r="AB337" i="1"/>
  <c r="C337" i="1"/>
  <c r="T338" i="1"/>
  <c r="M284" i="1"/>
  <c r="N284" i="1" s="1"/>
  <c r="A338" i="1"/>
  <c r="H337" i="1"/>
  <c r="F337" i="1"/>
  <c r="J285" i="1"/>
  <c r="K285" i="1" s="1"/>
  <c r="I286" i="1"/>
  <c r="G338" i="1" l="1"/>
  <c r="Q338" i="1"/>
  <c r="R338" i="1" s="1"/>
  <c r="S338" i="1" s="1"/>
  <c r="Z338" i="1" s="1"/>
  <c r="E339" i="1"/>
  <c r="D339" i="1" s="1"/>
  <c r="M285" i="1"/>
  <c r="N285" i="1" s="1"/>
  <c r="AB338" i="1"/>
  <c r="C338" i="1"/>
  <c r="J286" i="1"/>
  <c r="K286" i="1" s="1"/>
  <c r="I287" i="1"/>
  <c r="H338" i="1"/>
  <c r="A339" i="1"/>
  <c r="F338" i="1"/>
  <c r="O284" i="1"/>
  <c r="P284" i="1" s="1"/>
  <c r="L285" i="1"/>
  <c r="U285" i="1"/>
  <c r="W285" i="1" s="1"/>
  <c r="T339" i="1"/>
  <c r="G339" i="1" l="1"/>
  <c r="E340" i="1"/>
  <c r="D340" i="1" s="1"/>
  <c r="Q339" i="1"/>
  <c r="R339" i="1" s="1"/>
  <c r="S339" i="1" s="1"/>
  <c r="Z339" i="1" s="1"/>
  <c r="M286" i="1"/>
  <c r="M287" i="1" s="1"/>
  <c r="N286" i="1"/>
  <c r="O285" i="1"/>
  <c r="P285" i="1" s="1"/>
  <c r="X285" i="1" s="1"/>
  <c r="B285" i="1" s="1"/>
  <c r="L286" i="1"/>
  <c r="U286" i="1"/>
  <c r="W286" i="1" s="1"/>
  <c r="AB339" i="1"/>
  <c r="C339" i="1"/>
  <c r="X284" i="1"/>
  <c r="B284" i="1" s="1"/>
  <c r="T340" i="1"/>
  <c r="H339" i="1"/>
  <c r="A340" i="1"/>
  <c r="F339" i="1"/>
  <c r="J287" i="1"/>
  <c r="K287" i="1" s="1"/>
  <c r="I288" i="1"/>
  <c r="G340" i="1" l="1"/>
  <c r="Q340" i="1"/>
  <c r="R340" i="1" s="1"/>
  <c r="S340" i="1" s="1"/>
  <c r="Z340" i="1" s="1"/>
  <c r="E341" i="1"/>
  <c r="D341" i="1" s="1"/>
  <c r="N287" i="1"/>
  <c r="O286" i="1"/>
  <c r="P286" i="1" s="1"/>
  <c r="X286" i="1" s="1"/>
  <c r="B286" i="1" s="1"/>
  <c r="H340" i="1"/>
  <c r="A341" i="1"/>
  <c r="F340" i="1"/>
  <c r="T341" i="1"/>
  <c r="L287" i="1"/>
  <c r="U287" i="1"/>
  <c r="W287" i="1" s="1"/>
  <c r="J288" i="1"/>
  <c r="K288" i="1" s="1"/>
  <c r="M288" i="1"/>
  <c r="I289" i="1"/>
  <c r="C340" i="1"/>
  <c r="AB340" i="1"/>
  <c r="O287" i="1" l="1"/>
  <c r="P287" i="1" s="1"/>
  <c r="X287" i="1" s="1"/>
  <c r="B287" i="1" s="1"/>
  <c r="N288" i="1"/>
  <c r="G341" i="1"/>
  <c r="Q341" i="1"/>
  <c r="R341" i="1" s="1"/>
  <c r="S341" i="1" s="1"/>
  <c r="Z341" i="1" s="1"/>
  <c r="E342" i="1"/>
  <c r="D342" i="1" s="1"/>
  <c r="L288" i="1"/>
  <c r="U288" i="1"/>
  <c r="W288" i="1" s="1"/>
  <c r="T342" i="1"/>
  <c r="J289" i="1"/>
  <c r="K289" i="1" s="1"/>
  <c r="M289" i="1"/>
  <c r="I290" i="1"/>
  <c r="A342" i="1"/>
  <c r="H341" i="1"/>
  <c r="F341" i="1"/>
  <c r="AB341" i="1"/>
  <c r="C341" i="1"/>
  <c r="O288" i="1" l="1"/>
  <c r="P288" i="1" s="1"/>
  <c r="X288" i="1" s="1"/>
  <c r="B288" i="1" s="1"/>
  <c r="N289" i="1"/>
  <c r="Q342" i="1"/>
  <c r="R342" i="1" s="1"/>
  <c r="S342" i="1" s="1"/>
  <c r="Z342" i="1" s="1"/>
  <c r="E343" i="1"/>
  <c r="D343" i="1" s="1"/>
  <c r="G342" i="1"/>
  <c r="AB342" i="1"/>
  <c r="C342" i="1"/>
  <c r="H342" i="1"/>
  <c r="A343" i="1"/>
  <c r="F342" i="1"/>
  <c r="J290" i="1"/>
  <c r="K290" i="1" s="1"/>
  <c r="M290" i="1"/>
  <c r="I291" i="1"/>
  <c r="L289" i="1"/>
  <c r="U289" i="1"/>
  <c r="W289" i="1" s="1"/>
  <c r="T343" i="1"/>
  <c r="O289" i="1" l="1"/>
  <c r="P289" i="1" s="1"/>
  <c r="X289" i="1" s="1"/>
  <c r="B289" i="1" s="1"/>
  <c r="N290" i="1"/>
  <c r="N291" i="1" s="1"/>
  <c r="E344" i="1"/>
  <c r="D344" i="1" s="1"/>
  <c r="Q343" i="1"/>
  <c r="R343" i="1" s="1"/>
  <c r="S343" i="1" s="1"/>
  <c r="Z343" i="1" s="1"/>
  <c r="G343" i="1"/>
  <c r="L290" i="1"/>
  <c r="U290" i="1"/>
  <c r="W290" i="1" s="1"/>
  <c r="H343" i="1"/>
  <c r="A344" i="1"/>
  <c r="F343" i="1"/>
  <c r="M291" i="1"/>
  <c r="J291" i="1"/>
  <c r="K291" i="1" s="1"/>
  <c r="I292" i="1"/>
  <c r="T344" i="1"/>
  <c r="AB343" i="1"/>
  <c r="C343" i="1"/>
  <c r="O290" i="1" l="1"/>
  <c r="P290" i="1" s="1"/>
  <c r="X290" i="1" s="1"/>
  <c r="B290" i="1" s="1"/>
  <c r="G344" i="1"/>
  <c r="Q344" i="1"/>
  <c r="R344" i="1" s="1"/>
  <c r="S344" i="1" s="1"/>
  <c r="Z344" i="1" s="1"/>
  <c r="E345" i="1"/>
  <c r="D345" i="1" s="1"/>
  <c r="C344" i="1"/>
  <c r="AB344" i="1"/>
  <c r="L291" i="1"/>
  <c r="O291" i="1" s="1"/>
  <c r="P291" i="1" s="1"/>
  <c r="U291" i="1"/>
  <c r="W291" i="1" s="1"/>
  <c r="H344" i="1"/>
  <c r="A345" i="1"/>
  <c r="F344" i="1"/>
  <c r="T345" i="1"/>
  <c r="J292" i="1"/>
  <c r="K292" i="1" s="1"/>
  <c r="M292" i="1"/>
  <c r="N292" i="1" s="1"/>
  <c r="I293" i="1"/>
  <c r="G345" i="1" l="1"/>
  <c r="Q345" i="1"/>
  <c r="R345" i="1" s="1"/>
  <c r="S345" i="1" s="1"/>
  <c r="Z345" i="1" s="1"/>
  <c r="E346" i="1"/>
  <c r="D346" i="1" s="1"/>
  <c r="J293" i="1"/>
  <c r="K293" i="1" s="1"/>
  <c r="M293" i="1"/>
  <c r="N293" i="1" s="1"/>
  <c r="I294" i="1"/>
  <c r="T346" i="1"/>
  <c r="AB345" i="1"/>
  <c r="C345" i="1"/>
  <c r="L292" i="1"/>
  <c r="O292" i="1" s="1"/>
  <c r="P292" i="1" s="1"/>
  <c r="U292" i="1"/>
  <c r="W292" i="1" s="1"/>
  <c r="A346" i="1"/>
  <c r="H345" i="1"/>
  <c r="F345" i="1"/>
  <c r="X291" i="1"/>
  <c r="B291" i="1" s="1"/>
  <c r="Q346" i="1" l="1"/>
  <c r="R346" i="1" s="1"/>
  <c r="S346" i="1" s="1"/>
  <c r="Z346" i="1" s="1"/>
  <c r="E347" i="1"/>
  <c r="D347" i="1" s="1"/>
  <c r="G346" i="1"/>
  <c r="AB346" i="1"/>
  <c r="C346" i="1"/>
  <c r="J294" i="1"/>
  <c r="K294" i="1" s="1"/>
  <c r="M294" i="1"/>
  <c r="N294" i="1" s="1"/>
  <c r="I295" i="1"/>
  <c r="H346" i="1"/>
  <c r="A347" i="1"/>
  <c r="F346" i="1"/>
  <c r="L293" i="1"/>
  <c r="O293" i="1" s="1"/>
  <c r="P293" i="1" s="1"/>
  <c r="U293" i="1"/>
  <c r="W293" i="1" s="1"/>
  <c r="T347" i="1"/>
  <c r="X292" i="1"/>
  <c r="B292" i="1" s="1"/>
  <c r="E348" i="1" l="1"/>
  <c r="D348" i="1" s="1"/>
  <c r="Q347" i="1"/>
  <c r="R347" i="1" s="1"/>
  <c r="S347" i="1" s="1"/>
  <c r="Z347" i="1" s="1"/>
  <c r="G347" i="1"/>
  <c r="X293" i="1"/>
  <c r="B293" i="1" s="1"/>
  <c r="L294" i="1"/>
  <c r="O294" i="1" s="1"/>
  <c r="P294" i="1" s="1"/>
  <c r="U294" i="1"/>
  <c r="W294" i="1" s="1"/>
  <c r="T348" i="1"/>
  <c r="AB347" i="1"/>
  <c r="C347" i="1"/>
  <c r="H347" i="1"/>
  <c r="A348" i="1"/>
  <c r="F347" i="1"/>
  <c r="M295" i="1"/>
  <c r="N295" i="1" s="1"/>
  <c r="J295" i="1"/>
  <c r="K295" i="1" s="1"/>
  <c r="I296" i="1"/>
  <c r="G348" i="1" l="1"/>
  <c r="Q348" i="1"/>
  <c r="R348" i="1" s="1"/>
  <c r="S348" i="1" s="1"/>
  <c r="Z348" i="1" s="1"/>
  <c r="E349" i="1"/>
  <c r="D349" i="1" s="1"/>
  <c r="J296" i="1"/>
  <c r="K296" i="1" s="1"/>
  <c r="M296" i="1"/>
  <c r="N296" i="1" s="1"/>
  <c r="I297" i="1"/>
  <c r="C348" i="1"/>
  <c r="AB348" i="1"/>
  <c r="T349" i="1"/>
  <c r="L295" i="1"/>
  <c r="O295" i="1" s="1"/>
  <c r="P295" i="1" s="1"/>
  <c r="U295" i="1"/>
  <c r="W295" i="1" s="1"/>
  <c r="H348" i="1"/>
  <c r="A349" i="1"/>
  <c r="F348" i="1"/>
  <c r="X294" i="1"/>
  <c r="B294" i="1" s="1"/>
  <c r="G349" i="1" l="1"/>
  <c r="Q349" i="1"/>
  <c r="R349" i="1" s="1"/>
  <c r="S349" i="1" s="1"/>
  <c r="Z349" i="1" s="1"/>
  <c r="E350" i="1"/>
  <c r="D350" i="1" s="1"/>
  <c r="AB349" i="1"/>
  <c r="C349" i="1"/>
  <c r="J297" i="1"/>
  <c r="K297" i="1" s="1"/>
  <c r="M297" i="1"/>
  <c r="N297" i="1" s="1"/>
  <c r="I298" i="1"/>
  <c r="X295" i="1"/>
  <c r="B295" i="1" s="1"/>
  <c r="L296" i="1"/>
  <c r="O296" i="1" s="1"/>
  <c r="P296" i="1" s="1"/>
  <c r="U296" i="1"/>
  <c r="W296" i="1" s="1"/>
  <c r="A350" i="1"/>
  <c r="H349" i="1"/>
  <c r="F349" i="1"/>
  <c r="T350" i="1"/>
  <c r="G350" i="1" l="1"/>
  <c r="Q350" i="1"/>
  <c r="R350" i="1" s="1"/>
  <c r="S350" i="1" s="1"/>
  <c r="Z350" i="1" s="1"/>
  <c r="E351" i="1"/>
  <c r="D351" i="1" s="1"/>
  <c r="T351" i="1"/>
  <c r="L297" i="1"/>
  <c r="O297" i="1" s="1"/>
  <c r="P297" i="1" s="1"/>
  <c r="U297" i="1"/>
  <c r="W297" i="1" s="1"/>
  <c r="X296" i="1"/>
  <c r="B296" i="1" s="1"/>
  <c r="AB350" i="1"/>
  <c r="C350" i="1"/>
  <c r="H350" i="1"/>
  <c r="A351" i="1"/>
  <c r="F350" i="1"/>
  <c r="J298" i="1"/>
  <c r="K298" i="1" s="1"/>
  <c r="M298" i="1"/>
  <c r="N298" i="1" s="1"/>
  <c r="I299" i="1"/>
  <c r="G351" i="1" l="1"/>
  <c r="E352" i="1"/>
  <c r="D352" i="1" s="1"/>
  <c r="Q351" i="1"/>
  <c r="R351" i="1" s="1"/>
  <c r="S351" i="1" s="1"/>
  <c r="Z351" i="1" s="1"/>
  <c r="M299" i="1"/>
  <c r="N299" i="1" s="1"/>
  <c r="J299" i="1"/>
  <c r="K299" i="1" s="1"/>
  <c r="I300" i="1"/>
  <c r="X297" i="1"/>
  <c r="B297" i="1" s="1"/>
  <c r="AB351" i="1"/>
  <c r="C351" i="1"/>
  <c r="L298" i="1"/>
  <c r="O298" i="1" s="1"/>
  <c r="P298" i="1" s="1"/>
  <c r="U298" i="1"/>
  <c r="W298" i="1" s="1"/>
  <c r="H351" i="1"/>
  <c r="A352" i="1"/>
  <c r="F351" i="1"/>
  <c r="T352" i="1"/>
  <c r="G352" i="1" l="1"/>
  <c r="Q352" i="1"/>
  <c r="R352" i="1" s="1"/>
  <c r="S352" i="1" s="1"/>
  <c r="Z352" i="1" s="1"/>
  <c r="E353" i="1"/>
  <c r="D353" i="1" s="1"/>
  <c r="C352" i="1"/>
  <c r="AB352" i="1"/>
  <c r="J300" i="1"/>
  <c r="K300" i="1" s="1"/>
  <c r="M300" i="1"/>
  <c r="N300" i="1" s="1"/>
  <c r="I301" i="1"/>
  <c r="H352" i="1"/>
  <c r="A353" i="1"/>
  <c r="F352" i="1"/>
  <c r="L299" i="1"/>
  <c r="O299" i="1" s="1"/>
  <c r="P299" i="1" s="1"/>
  <c r="U299" i="1"/>
  <c r="W299" i="1" s="1"/>
  <c r="T353" i="1"/>
  <c r="X298" i="1"/>
  <c r="B298" i="1" s="1"/>
  <c r="G353" i="1" l="1"/>
  <c r="Q353" i="1"/>
  <c r="R353" i="1" s="1"/>
  <c r="S353" i="1" s="1"/>
  <c r="Z353" i="1" s="1"/>
  <c r="E354" i="1"/>
  <c r="D354" i="1" s="1"/>
  <c r="L300" i="1"/>
  <c r="O300" i="1" s="1"/>
  <c r="P300" i="1" s="1"/>
  <c r="U300" i="1"/>
  <c r="W300" i="1" s="1"/>
  <c r="A354" i="1"/>
  <c r="H353" i="1"/>
  <c r="F353" i="1"/>
  <c r="AB353" i="1"/>
  <c r="C353" i="1"/>
  <c r="J301" i="1"/>
  <c r="K301" i="1" s="1"/>
  <c r="M301" i="1"/>
  <c r="N301" i="1" s="1"/>
  <c r="I302" i="1"/>
  <c r="X299" i="1"/>
  <c r="B299" i="1" s="1"/>
  <c r="T354" i="1"/>
  <c r="G354" i="1" l="1"/>
  <c r="Q354" i="1"/>
  <c r="R354" i="1" s="1"/>
  <c r="S354" i="1" s="1"/>
  <c r="Z354" i="1" s="1"/>
  <c r="E355" i="1"/>
  <c r="D355" i="1" s="1"/>
  <c r="L301" i="1"/>
  <c r="O301" i="1" s="1"/>
  <c r="P301" i="1" s="1"/>
  <c r="U301" i="1"/>
  <c r="W301" i="1" s="1"/>
  <c r="AB354" i="1"/>
  <c r="C354" i="1"/>
  <c r="T355" i="1"/>
  <c r="J302" i="1"/>
  <c r="K302" i="1" s="1"/>
  <c r="M302" i="1"/>
  <c r="N302" i="1" s="1"/>
  <c r="I303" i="1"/>
  <c r="H354" i="1"/>
  <c r="A355" i="1"/>
  <c r="F354" i="1"/>
  <c r="X300" i="1"/>
  <c r="B300" i="1" s="1"/>
  <c r="E356" i="1" l="1"/>
  <c r="D356" i="1" s="1"/>
  <c r="G356" i="1" s="1"/>
  <c r="Q355" i="1"/>
  <c r="R355" i="1" s="1"/>
  <c r="S355" i="1" s="1"/>
  <c r="Z355" i="1" s="1"/>
  <c r="G355" i="1"/>
  <c r="L302" i="1"/>
  <c r="O302" i="1" s="1"/>
  <c r="P302" i="1" s="1"/>
  <c r="U302" i="1"/>
  <c r="W302" i="1" s="1"/>
  <c r="AB355" i="1"/>
  <c r="C355" i="1"/>
  <c r="H355" i="1"/>
  <c r="A356" i="1"/>
  <c r="F355" i="1"/>
  <c r="X301" i="1"/>
  <c r="B301" i="1" s="1"/>
  <c r="M303" i="1"/>
  <c r="N303" i="1" s="1"/>
  <c r="J303" i="1"/>
  <c r="K303" i="1" s="1"/>
  <c r="I304" i="1"/>
  <c r="T356" i="1"/>
  <c r="Q356" i="1" l="1"/>
  <c r="R356" i="1" s="1"/>
  <c r="S356" i="1" s="1"/>
  <c r="Z356" i="1" s="1"/>
  <c r="E357" i="1"/>
  <c r="D357" i="1" s="1"/>
  <c r="T357" i="1"/>
  <c r="J304" i="1"/>
  <c r="K304" i="1" s="1"/>
  <c r="M304" i="1"/>
  <c r="N304" i="1" s="1"/>
  <c r="I305" i="1"/>
  <c r="C356" i="1"/>
  <c r="AB356" i="1"/>
  <c r="L303" i="1"/>
  <c r="O303" i="1" s="1"/>
  <c r="P303" i="1" s="1"/>
  <c r="U303" i="1"/>
  <c r="W303" i="1" s="1"/>
  <c r="H356" i="1"/>
  <c r="A357" i="1"/>
  <c r="F356" i="1"/>
  <c r="X302" i="1"/>
  <c r="B302" i="1" s="1"/>
  <c r="G357" i="1" l="1"/>
  <c r="Q357" i="1"/>
  <c r="R357" i="1" s="1"/>
  <c r="S357" i="1" s="1"/>
  <c r="Z357" i="1" s="1"/>
  <c r="E358" i="1"/>
  <c r="D358" i="1" s="1"/>
  <c r="L304" i="1"/>
  <c r="O304" i="1" s="1"/>
  <c r="P304" i="1" s="1"/>
  <c r="U304" i="1"/>
  <c r="W304" i="1" s="1"/>
  <c r="AB357" i="1"/>
  <c r="C357" i="1"/>
  <c r="J305" i="1"/>
  <c r="K305" i="1" s="1"/>
  <c r="M305" i="1"/>
  <c r="N305" i="1" s="1"/>
  <c r="I306" i="1"/>
  <c r="T358" i="1"/>
  <c r="A358" i="1"/>
  <c r="H357" i="1"/>
  <c r="F357" i="1"/>
  <c r="X303" i="1"/>
  <c r="B303" i="1" s="1"/>
  <c r="Q358" i="1" l="1"/>
  <c r="R358" i="1" s="1"/>
  <c r="S358" i="1" s="1"/>
  <c r="Z358" i="1" s="1"/>
  <c r="E359" i="1"/>
  <c r="D359" i="1" s="1"/>
  <c r="G358" i="1"/>
  <c r="T359" i="1"/>
  <c r="AB358" i="1"/>
  <c r="C358" i="1"/>
  <c r="J306" i="1"/>
  <c r="K306" i="1" s="1"/>
  <c r="M306" i="1"/>
  <c r="N306" i="1" s="1"/>
  <c r="I307" i="1"/>
  <c r="H358" i="1"/>
  <c r="A359" i="1"/>
  <c r="F358" i="1"/>
  <c r="L305" i="1"/>
  <c r="O305" i="1" s="1"/>
  <c r="P305" i="1" s="1"/>
  <c r="U305" i="1"/>
  <c r="W305" i="1" s="1"/>
  <c r="X304" i="1"/>
  <c r="B304" i="1" s="1"/>
  <c r="G359" i="1" l="1"/>
  <c r="E360" i="1"/>
  <c r="D360" i="1" s="1"/>
  <c r="Q359" i="1"/>
  <c r="R359" i="1" s="1"/>
  <c r="S359" i="1" s="1"/>
  <c r="Z359" i="1" s="1"/>
  <c r="AB359" i="1"/>
  <c r="C359" i="1"/>
  <c r="H359" i="1"/>
  <c r="A360" i="1"/>
  <c r="F359" i="1"/>
  <c r="M307" i="1"/>
  <c r="N307" i="1" s="1"/>
  <c r="J307" i="1"/>
  <c r="K307" i="1" s="1"/>
  <c r="I308" i="1"/>
  <c r="X305" i="1"/>
  <c r="B305" i="1" s="1"/>
  <c r="T360" i="1"/>
  <c r="L306" i="1"/>
  <c r="O306" i="1" s="1"/>
  <c r="P306" i="1" s="1"/>
  <c r="U306" i="1"/>
  <c r="W306" i="1" s="1"/>
  <c r="G360" i="1" l="1"/>
  <c r="Q360" i="1"/>
  <c r="R360" i="1" s="1"/>
  <c r="S360" i="1" s="1"/>
  <c r="Z360" i="1" s="1"/>
  <c r="E361" i="1"/>
  <c r="D361" i="1" s="1"/>
  <c r="L307" i="1"/>
  <c r="O307" i="1" s="1"/>
  <c r="P307" i="1" s="1"/>
  <c r="U307" i="1"/>
  <c r="W307" i="1" s="1"/>
  <c r="H360" i="1"/>
  <c r="A361" i="1"/>
  <c r="F360" i="1"/>
  <c r="T361" i="1"/>
  <c r="X306" i="1"/>
  <c r="B306" i="1" s="1"/>
  <c r="J308" i="1"/>
  <c r="K308" i="1" s="1"/>
  <c r="M308" i="1"/>
  <c r="N308" i="1" s="1"/>
  <c r="I309" i="1"/>
  <c r="C360" i="1"/>
  <c r="AB360" i="1"/>
  <c r="Q361" i="1" l="1"/>
  <c r="R361" i="1" s="1"/>
  <c r="S361" i="1" s="1"/>
  <c r="Z361" i="1" s="1"/>
  <c r="E362" i="1"/>
  <c r="D362" i="1" s="1"/>
  <c r="G361" i="1"/>
  <c r="A362" i="1"/>
  <c r="H361" i="1"/>
  <c r="F361" i="1"/>
  <c r="J309" i="1"/>
  <c r="K309" i="1" s="1"/>
  <c r="M309" i="1"/>
  <c r="N309" i="1" s="1"/>
  <c r="I310" i="1"/>
  <c r="T362" i="1"/>
  <c r="AB361" i="1"/>
  <c r="C361" i="1"/>
  <c r="L308" i="1"/>
  <c r="O308" i="1" s="1"/>
  <c r="P308" i="1" s="1"/>
  <c r="U308" i="1"/>
  <c r="W308" i="1" s="1"/>
  <c r="X307" i="1"/>
  <c r="B307" i="1" s="1"/>
  <c r="G362" i="1" l="1"/>
  <c r="Q362" i="1"/>
  <c r="R362" i="1" s="1"/>
  <c r="S362" i="1" s="1"/>
  <c r="Z362" i="1" s="1"/>
  <c r="E363" i="1"/>
  <c r="D363" i="1" s="1"/>
  <c r="J310" i="1"/>
  <c r="K310" i="1" s="1"/>
  <c r="M310" i="1"/>
  <c r="N310" i="1" s="1"/>
  <c r="I311" i="1"/>
  <c r="AB362" i="1"/>
  <c r="C362" i="1"/>
  <c r="X308" i="1"/>
  <c r="B308" i="1" s="1"/>
  <c r="H362" i="1"/>
  <c r="A363" i="1"/>
  <c r="F362" i="1"/>
  <c r="L309" i="1"/>
  <c r="O309" i="1" s="1"/>
  <c r="P309" i="1" s="1"/>
  <c r="U309" i="1"/>
  <c r="W309" i="1" s="1"/>
  <c r="T363" i="1"/>
  <c r="E364" i="1" l="1"/>
  <c r="D364" i="1" s="1"/>
  <c r="G364" i="1" s="1"/>
  <c r="Q363" i="1"/>
  <c r="R363" i="1" s="1"/>
  <c r="S363" i="1" s="1"/>
  <c r="Z363" i="1" s="1"/>
  <c r="G363" i="1"/>
  <c r="AB363" i="1"/>
  <c r="C363" i="1"/>
  <c r="M311" i="1"/>
  <c r="N311" i="1" s="1"/>
  <c r="J311" i="1"/>
  <c r="K311" i="1" s="1"/>
  <c r="I312" i="1"/>
  <c r="T364" i="1"/>
  <c r="H363" i="1"/>
  <c r="A364" i="1"/>
  <c r="F363" i="1"/>
  <c r="L310" i="1"/>
  <c r="O310" i="1" s="1"/>
  <c r="P310" i="1" s="1"/>
  <c r="U310" i="1"/>
  <c r="W310" i="1" s="1"/>
  <c r="X309" i="1"/>
  <c r="B309" i="1" s="1"/>
  <c r="Q364" i="1" l="1"/>
  <c r="R364" i="1" s="1"/>
  <c r="S364" i="1" s="1"/>
  <c r="Z364" i="1" s="1"/>
  <c r="E365" i="1"/>
  <c r="D365" i="1" s="1"/>
  <c r="AB364" i="1"/>
  <c r="C364" i="1"/>
  <c r="L311" i="1"/>
  <c r="O311" i="1" s="1"/>
  <c r="P311" i="1" s="1"/>
  <c r="U311" i="1"/>
  <c r="W311" i="1" s="1"/>
  <c r="H364" i="1"/>
  <c r="A365" i="1"/>
  <c r="F364" i="1"/>
  <c r="X310" i="1"/>
  <c r="B310" i="1" s="1"/>
  <c r="T365" i="1"/>
  <c r="J312" i="1"/>
  <c r="K312" i="1" s="1"/>
  <c r="M312" i="1"/>
  <c r="N312" i="1" s="1"/>
  <c r="I313" i="1"/>
  <c r="G365" i="1" l="1"/>
  <c r="Q365" i="1"/>
  <c r="R365" i="1" s="1"/>
  <c r="S365" i="1" s="1"/>
  <c r="Z365" i="1" s="1"/>
  <c r="E366" i="1"/>
  <c r="D366" i="1" s="1"/>
  <c r="J313" i="1"/>
  <c r="K313" i="1" s="1"/>
  <c r="M313" i="1"/>
  <c r="N313" i="1" s="1"/>
  <c r="I314" i="1"/>
  <c r="X311" i="1"/>
  <c r="B311" i="1" s="1"/>
  <c r="T366" i="1"/>
  <c r="C365" i="1"/>
  <c r="AB365" i="1"/>
  <c r="L312" i="1"/>
  <c r="O312" i="1" s="1"/>
  <c r="P312" i="1" s="1"/>
  <c r="U312" i="1"/>
  <c r="W312" i="1" s="1"/>
  <c r="H365" i="1"/>
  <c r="A366" i="1"/>
  <c r="F365" i="1"/>
  <c r="G366" i="1" l="1"/>
  <c r="Q366" i="1"/>
  <c r="R366" i="1" s="1"/>
  <c r="S366" i="1" s="1"/>
  <c r="Z366" i="1" s="1"/>
  <c r="E367" i="1"/>
  <c r="D367" i="1" s="1"/>
  <c r="H366" i="1"/>
  <c r="A367" i="1"/>
  <c r="F366" i="1"/>
  <c r="X312" i="1"/>
  <c r="B312" i="1" s="1"/>
  <c r="L313" i="1"/>
  <c r="O313" i="1" s="1"/>
  <c r="P313" i="1" s="1"/>
  <c r="U313" i="1"/>
  <c r="W313" i="1" s="1"/>
  <c r="C366" i="1"/>
  <c r="AB366" i="1"/>
  <c r="T367" i="1"/>
  <c r="J314" i="1"/>
  <c r="K314" i="1" s="1"/>
  <c r="M314" i="1"/>
  <c r="N314" i="1" s="1"/>
  <c r="I315" i="1"/>
  <c r="G367" i="1" l="1"/>
  <c r="E368" i="1"/>
  <c r="D368" i="1" s="1"/>
  <c r="Q367" i="1"/>
  <c r="R367" i="1" s="1"/>
  <c r="S367" i="1" s="1"/>
  <c r="Z367" i="1" s="1"/>
  <c r="L314" i="1"/>
  <c r="O314" i="1" s="1"/>
  <c r="P314" i="1" s="1"/>
  <c r="U314" i="1"/>
  <c r="W314" i="1" s="1"/>
  <c r="J315" i="1"/>
  <c r="K315" i="1" s="1"/>
  <c r="I316" i="1"/>
  <c r="T368" i="1"/>
  <c r="AB367" i="1"/>
  <c r="C367" i="1"/>
  <c r="A368" i="1"/>
  <c r="H367" i="1"/>
  <c r="F367" i="1"/>
  <c r="X313" i="1"/>
  <c r="B313" i="1" s="1"/>
  <c r="G368" i="1" l="1"/>
  <c r="Q368" i="1"/>
  <c r="R368" i="1" s="1"/>
  <c r="S368" i="1" s="1"/>
  <c r="Z368" i="1" s="1"/>
  <c r="E369" i="1"/>
  <c r="D369" i="1" s="1"/>
  <c r="T369" i="1"/>
  <c r="A369" i="1"/>
  <c r="H368" i="1"/>
  <c r="F368" i="1"/>
  <c r="M315" i="1"/>
  <c r="N315" i="1" s="1"/>
  <c r="J316" i="1"/>
  <c r="K316" i="1" s="1"/>
  <c r="I317" i="1"/>
  <c r="AB368" i="1"/>
  <c r="C368" i="1"/>
  <c r="L315" i="1"/>
  <c r="U315" i="1"/>
  <c r="W315" i="1" s="1"/>
  <c r="X314" i="1"/>
  <c r="B314" i="1" s="1"/>
  <c r="G369" i="1" l="1"/>
  <c r="Q369" i="1"/>
  <c r="R369" i="1" s="1"/>
  <c r="S369" i="1" s="1"/>
  <c r="Z369" i="1" s="1"/>
  <c r="E370" i="1"/>
  <c r="D370" i="1" s="1"/>
  <c r="O315" i="1"/>
  <c r="P315" i="1" s="1"/>
  <c r="X315" i="1" s="1"/>
  <c r="B315" i="1" s="1"/>
  <c r="M316" i="1"/>
  <c r="N316" i="1" s="1"/>
  <c r="L316" i="1"/>
  <c r="U316" i="1"/>
  <c r="W316" i="1" s="1"/>
  <c r="A370" i="1"/>
  <c r="H369" i="1"/>
  <c r="F369" i="1"/>
  <c r="T370" i="1"/>
  <c r="J317" i="1"/>
  <c r="K317" i="1" s="1"/>
  <c r="I318" i="1"/>
  <c r="AB369" i="1"/>
  <c r="C369" i="1"/>
  <c r="G370" i="1" l="1"/>
  <c r="Q370" i="1"/>
  <c r="R370" i="1" s="1"/>
  <c r="S370" i="1" s="1"/>
  <c r="Z370" i="1" s="1"/>
  <c r="E371" i="1"/>
  <c r="D371" i="1" s="1"/>
  <c r="M317" i="1"/>
  <c r="M318" i="1" s="1"/>
  <c r="O316" i="1"/>
  <c r="P316" i="1" s="1"/>
  <c r="X316" i="1" s="1"/>
  <c r="B316" i="1" s="1"/>
  <c r="N317" i="1"/>
  <c r="L317" i="1"/>
  <c r="U317" i="1"/>
  <c r="W317" i="1" s="1"/>
  <c r="H370" i="1"/>
  <c r="A371" i="1"/>
  <c r="F370" i="1"/>
  <c r="J318" i="1"/>
  <c r="K318" i="1" s="1"/>
  <c r="I319" i="1"/>
  <c r="T371" i="1"/>
  <c r="AB370" i="1"/>
  <c r="C370" i="1"/>
  <c r="G371" i="1" l="1"/>
  <c r="E372" i="1"/>
  <c r="D372" i="1" s="1"/>
  <c r="Q371" i="1"/>
  <c r="R371" i="1" s="1"/>
  <c r="S371" i="1" s="1"/>
  <c r="Z371" i="1" s="1"/>
  <c r="N318" i="1"/>
  <c r="O317" i="1"/>
  <c r="P317" i="1" s="1"/>
  <c r="X317" i="1" s="1"/>
  <c r="B317" i="1" s="1"/>
  <c r="L318" i="1"/>
  <c r="U318" i="1"/>
  <c r="W318" i="1" s="1"/>
  <c r="AB371" i="1"/>
  <c r="C371" i="1"/>
  <c r="T372" i="1"/>
  <c r="H371" i="1"/>
  <c r="A372" i="1"/>
  <c r="F371" i="1"/>
  <c r="M319" i="1"/>
  <c r="J319" i="1"/>
  <c r="K319" i="1" s="1"/>
  <c r="I320" i="1"/>
  <c r="O318" i="1" l="1"/>
  <c r="P318" i="1" s="1"/>
  <c r="X318" i="1" s="1"/>
  <c r="B318" i="1" s="1"/>
  <c r="G372" i="1"/>
  <c r="Q372" i="1"/>
  <c r="R372" i="1" s="1"/>
  <c r="S372" i="1" s="1"/>
  <c r="Z372" i="1" s="1"/>
  <c r="E373" i="1"/>
  <c r="D373" i="1" s="1"/>
  <c r="N319" i="1"/>
  <c r="C372" i="1"/>
  <c r="AB372" i="1"/>
  <c r="J320" i="1"/>
  <c r="K320" i="1" s="1"/>
  <c r="M320" i="1"/>
  <c r="I321" i="1"/>
  <c r="H372" i="1"/>
  <c r="A373" i="1"/>
  <c r="F372" i="1"/>
  <c r="L319" i="1"/>
  <c r="U319" i="1"/>
  <c r="W319" i="1" s="1"/>
  <c r="T373" i="1"/>
  <c r="O319" i="1" l="1"/>
  <c r="P319" i="1" s="1"/>
  <c r="X319" i="1" s="1"/>
  <c r="B319" i="1" s="1"/>
  <c r="Q373" i="1"/>
  <c r="R373" i="1" s="1"/>
  <c r="S373" i="1" s="1"/>
  <c r="Z373" i="1" s="1"/>
  <c r="E374" i="1"/>
  <c r="D374" i="1" s="1"/>
  <c r="G373" i="1"/>
  <c r="N320" i="1"/>
  <c r="AB373" i="1"/>
  <c r="C373" i="1"/>
  <c r="J321" i="1"/>
  <c r="K321" i="1" s="1"/>
  <c r="M321" i="1"/>
  <c r="I322" i="1"/>
  <c r="A374" i="1"/>
  <c r="H373" i="1"/>
  <c r="F373" i="1"/>
  <c r="T374" i="1"/>
  <c r="L320" i="1"/>
  <c r="U320" i="1"/>
  <c r="W320" i="1" s="1"/>
  <c r="O320" i="1" l="1"/>
  <c r="P320" i="1" s="1"/>
  <c r="X320" i="1" s="1"/>
  <c r="B320" i="1" s="1"/>
  <c r="N321" i="1"/>
  <c r="G374" i="1"/>
  <c r="Q374" i="1"/>
  <c r="R374" i="1" s="1"/>
  <c r="S374" i="1" s="1"/>
  <c r="Z374" i="1" s="1"/>
  <c r="E375" i="1"/>
  <c r="D375" i="1" s="1"/>
  <c r="T375" i="1"/>
  <c r="J322" i="1"/>
  <c r="K322" i="1" s="1"/>
  <c r="M322" i="1"/>
  <c r="I323" i="1"/>
  <c r="H374" i="1"/>
  <c r="A375" i="1"/>
  <c r="F374" i="1"/>
  <c r="AB374" i="1"/>
  <c r="C374" i="1"/>
  <c r="L321" i="1"/>
  <c r="U321" i="1"/>
  <c r="W321" i="1" s="1"/>
  <c r="O321" i="1" l="1"/>
  <c r="P321" i="1" s="1"/>
  <c r="X321" i="1" s="1"/>
  <c r="B321" i="1" s="1"/>
  <c r="N322" i="1"/>
  <c r="G375" i="1"/>
  <c r="E376" i="1"/>
  <c r="D376" i="1" s="1"/>
  <c r="Q375" i="1"/>
  <c r="R375" i="1" s="1"/>
  <c r="S375" i="1" s="1"/>
  <c r="Z375" i="1" s="1"/>
  <c r="L322" i="1"/>
  <c r="U322" i="1"/>
  <c r="W322" i="1" s="1"/>
  <c r="H375" i="1"/>
  <c r="A376" i="1"/>
  <c r="F375" i="1"/>
  <c r="M323" i="1"/>
  <c r="J323" i="1"/>
  <c r="K323" i="1" s="1"/>
  <c r="I324" i="1"/>
  <c r="T376" i="1"/>
  <c r="AB375" i="1"/>
  <c r="C375" i="1"/>
  <c r="O322" i="1" l="1"/>
  <c r="P322" i="1" s="1"/>
  <c r="X322" i="1" s="1"/>
  <c r="B322" i="1" s="1"/>
  <c r="N323" i="1"/>
  <c r="G376" i="1"/>
  <c r="Q376" i="1"/>
  <c r="R376" i="1" s="1"/>
  <c r="S376" i="1" s="1"/>
  <c r="Z376" i="1" s="1"/>
  <c r="E377" i="1"/>
  <c r="D377" i="1" s="1"/>
  <c r="L323" i="1"/>
  <c r="U323" i="1"/>
  <c r="W323" i="1" s="1"/>
  <c r="T377" i="1"/>
  <c r="C376" i="1"/>
  <c r="AB376" i="1"/>
  <c r="M324" i="1"/>
  <c r="J324" i="1"/>
  <c r="K324" i="1" s="1"/>
  <c r="I325" i="1"/>
  <c r="H376" i="1"/>
  <c r="A377" i="1"/>
  <c r="F376" i="1"/>
  <c r="O323" i="1" l="1"/>
  <c r="P323" i="1" s="1"/>
  <c r="X323" i="1" s="1"/>
  <c r="B323" i="1" s="1"/>
  <c r="N324" i="1"/>
  <c r="G377" i="1"/>
  <c r="Q377" i="1"/>
  <c r="R377" i="1" s="1"/>
  <c r="S377" i="1" s="1"/>
  <c r="Z377" i="1" s="1"/>
  <c r="E378" i="1"/>
  <c r="D378" i="1" s="1"/>
  <c r="AB377" i="1"/>
  <c r="C377" i="1"/>
  <c r="A378" i="1"/>
  <c r="H377" i="1"/>
  <c r="F377" i="1"/>
  <c r="J325" i="1"/>
  <c r="K325" i="1" s="1"/>
  <c r="M325" i="1"/>
  <c r="I326" i="1"/>
  <c r="T378" i="1"/>
  <c r="L324" i="1"/>
  <c r="U324" i="1"/>
  <c r="W324" i="1" s="1"/>
  <c r="O324" i="1" l="1"/>
  <c r="P324" i="1" s="1"/>
  <c r="X324" i="1" s="1"/>
  <c r="B324" i="1" s="1"/>
  <c r="N325" i="1"/>
  <c r="G378" i="1"/>
  <c r="Q378" i="1"/>
  <c r="R378" i="1" s="1"/>
  <c r="S378" i="1" s="1"/>
  <c r="Z378" i="1" s="1"/>
  <c r="E379" i="1"/>
  <c r="D379" i="1" s="1"/>
  <c r="L325" i="1"/>
  <c r="U325" i="1"/>
  <c r="W325" i="1" s="1"/>
  <c r="AB378" i="1"/>
  <c r="C378" i="1"/>
  <c r="J326" i="1"/>
  <c r="K326" i="1" s="1"/>
  <c r="M326" i="1"/>
  <c r="I327" i="1"/>
  <c r="T379" i="1"/>
  <c r="H378" i="1"/>
  <c r="A379" i="1"/>
  <c r="F378" i="1"/>
  <c r="O325" i="1" l="1"/>
  <c r="P325" i="1" s="1"/>
  <c r="X325" i="1" s="1"/>
  <c r="B325" i="1" s="1"/>
  <c r="N326" i="1"/>
  <c r="G379" i="1"/>
  <c r="E380" i="1"/>
  <c r="D380" i="1" s="1"/>
  <c r="Q379" i="1"/>
  <c r="R379" i="1" s="1"/>
  <c r="S379" i="1" s="1"/>
  <c r="Z379" i="1" s="1"/>
  <c r="J327" i="1"/>
  <c r="K327" i="1" s="1"/>
  <c r="M327" i="1"/>
  <c r="I328" i="1"/>
  <c r="L326" i="1"/>
  <c r="U326" i="1"/>
  <c r="W326" i="1" s="1"/>
  <c r="AB379" i="1"/>
  <c r="C379" i="1"/>
  <c r="H379" i="1"/>
  <c r="A380" i="1"/>
  <c r="F379" i="1"/>
  <c r="T380" i="1"/>
  <c r="N327" i="1" l="1"/>
  <c r="O326" i="1"/>
  <c r="P326" i="1" s="1"/>
  <c r="X326" i="1" s="1"/>
  <c r="B326" i="1" s="1"/>
  <c r="G380" i="1"/>
  <c r="Q380" i="1"/>
  <c r="R380" i="1" s="1"/>
  <c r="S380" i="1" s="1"/>
  <c r="Z380" i="1" s="1"/>
  <c r="E381" i="1"/>
  <c r="D381" i="1" s="1"/>
  <c r="C380" i="1"/>
  <c r="AB380" i="1"/>
  <c r="J328" i="1"/>
  <c r="K328" i="1" s="1"/>
  <c r="M328" i="1"/>
  <c r="I329" i="1"/>
  <c r="T381" i="1"/>
  <c r="L327" i="1"/>
  <c r="U327" i="1"/>
  <c r="W327" i="1" s="1"/>
  <c r="H380" i="1"/>
  <c r="A381" i="1"/>
  <c r="F380" i="1"/>
  <c r="O327" i="1" l="1"/>
  <c r="P327" i="1" s="1"/>
  <c r="X327" i="1" s="1"/>
  <c r="B327" i="1" s="1"/>
  <c r="N328" i="1"/>
  <c r="G381" i="1"/>
  <c r="Q381" i="1"/>
  <c r="R381" i="1" s="1"/>
  <c r="S381" i="1" s="1"/>
  <c r="Z381" i="1" s="1"/>
  <c r="E382" i="1"/>
  <c r="D382" i="1" s="1"/>
  <c r="AB381" i="1"/>
  <c r="C381" i="1"/>
  <c r="A382" i="1"/>
  <c r="H381" i="1"/>
  <c r="F381" i="1"/>
  <c r="L328" i="1"/>
  <c r="U328" i="1"/>
  <c r="W328" i="1" s="1"/>
  <c r="T382" i="1"/>
  <c r="J329" i="1"/>
  <c r="K329" i="1" s="1"/>
  <c r="M329" i="1"/>
  <c r="I330" i="1"/>
  <c r="O328" i="1" l="1"/>
  <c r="P328" i="1" s="1"/>
  <c r="X328" i="1" s="1"/>
  <c r="B328" i="1" s="1"/>
  <c r="N329" i="1"/>
  <c r="G382" i="1"/>
  <c r="Q382" i="1"/>
  <c r="R382" i="1" s="1"/>
  <c r="S382" i="1" s="1"/>
  <c r="Z382" i="1" s="1"/>
  <c r="E383" i="1"/>
  <c r="D383" i="1" s="1"/>
  <c r="T383" i="1"/>
  <c r="L329" i="1"/>
  <c r="U329" i="1"/>
  <c r="W329" i="1" s="1"/>
  <c r="J330" i="1"/>
  <c r="K330" i="1" s="1"/>
  <c r="M330" i="1"/>
  <c r="I331" i="1"/>
  <c r="AB382" i="1"/>
  <c r="C382" i="1"/>
  <c r="H382" i="1"/>
  <c r="A383" i="1"/>
  <c r="F382" i="1"/>
  <c r="O329" i="1" l="1"/>
  <c r="P329" i="1" s="1"/>
  <c r="X329" i="1" s="1"/>
  <c r="B329" i="1" s="1"/>
  <c r="N330" i="1"/>
  <c r="G383" i="1"/>
  <c r="E384" i="1"/>
  <c r="D384" i="1" s="1"/>
  <c r="Q383" i="1"/>
  <c r="R383" i="1" s="1"/>
  <c r="S383" i="1" s="1"/>
  <c r="Z383" i="1" s="1"/>
  <c r="L330" i="1"/>
  <c r="U330" i="1"/>
  <c r="W330" i="1" s="1"/>
  <c r="T384" i="1"/>
  <c r="H383" i="1"/>
  <c r="A384" i="1"/>
  <c r="F383" i="1"/>
  <c r="AB383" i="1"/>
  <c r="C383" i="1"/>
  <c r="M331" i="1"/>
  <c r="J331" i="1"/>
  <c r="K331" i="1" s="1"/>
  <c r="I332" i="1"/>
  <c r="O330" i="1" l="1"/>
  <c r="P330" i="1" s="1"/>
  <c r="X330" i="1" s="1"/>
  <c r="B330" i="1" s="1"/>
  <c r="N331" i="1"/>
  <c r="G384" i="1"/>
  <c r="Q384" i="1"/>
  <c r="R384" i="1" s="1"/>
  <c r="S384" i="1" s="1"/>
  <c r="Z384" i="1" s="1"/>
  <c r="E385" i="1"/>
  <c r="D385" i="1" s="1"/>
  <c r="L331" i="1"/>
  <c r="U331" i="1"/>
  <c r="W331" i="1" s="1"/>
  <c r="T385" i="1"/>
  <c r="C384" i="1"/>
  <c r="AB384" i="1"/>
  <c r="J332" i="1"/>
  <c r="K332" i="1" s="1"/>
  <c r="M332" i="1"/>
  <c r="I333" i="1"/>
  <c r="H384" i="1"/>
  <c r="A385" i="1"/>
  <c r="F384" i="1"/>
  <c r="O331" i="1" l="1"/>
  <c r="P331" i="1" s="1"/>
  <c r="X331" i="1" s="1"/>
  <c r="B331" i="1" s="1"/>
  <c r="N332" i="1"/>
  <c r="G385" i="1"/>
  <c r="Q385" i="1"/>
  <c r="R385" i="1" s="1"/>
  <c r="S385" i="1" s="1"/>
  <c r="Z385" i="1" s="1"/>
  <c r="E386" i="1"/>
  <c r="D386" i="1" s="1"/>
  <c r="AB385" i="1"/>
  <c r="C385" i="1"/>
  <c r="L332" i="1"/>
  <c r="U332" i="1"/>
  <c r="W332" i="1" s="1"/>
  <c r="A386" i="1"/>
  <c r="H385" i="1"/>
  <c r="F385" i="1"/>
  <c r="J333" i="1"/>
  <c r="K333" i="1" s="1"/>
  <c r="M333" i="1"/>
  <c r="I334" i="1"/>
  <c r="T386" i="1"/>
  <c r="N333" i="1" l="1"/>
  <c r="O332" i="1"/>
  <c r="P332" i="1" s="1"/>
  <c r="X332" i="1" s="1"/>
  <c r="B332" i="1" s="1"/>
  <c r="G386" i="1"/>
  <c r="Q386" i="1"/>
  <c r="R386" i="1" s="1"/>
  <c r="S386" i="1" s="1"/>
  <c r="Z386" i="1" s="1"/>
  <c r="E387" i="1"/>
  <c r="D387" i="1" s="1"/>
  <c r="L333" i="1"/>
  <c r="U333" i="1"/>
  <c r="W333" i="1" s="1"/>
  <c r="T387" i="1"/>
  <c r="AB386" i="1"/>
  <c r="C386" i="1"/>
  <c r="J334" i="1"/>
  <c r="K334" i="1" s="1"/>
  <c r="M334" i="1"/>
  <c r="I335" i="1"/>
  <c r="H386" i="1"/>
  <c r="A387" i="1"/>
  <c r="F386" i="1"/>
  <c r="N334" i="1" l="1"/>
  <c r="O333" i="1"/>
  <c r="P333" i="1" s="1"/>
  <c r="X333" i="1" s="1"/>
  <c r="B333" i="1" s="1"/>
  <c r="G387" i="1"/>
  <c r="E388" i="1"/>
  <c r="D388" i="1" s="1"/>
  <c r="Q387" i="1"/>
  <c r="R387" i="1" s="1"/>
  <c r="S387" i="1" s="1"/>
  <c r="Z387" i="1" s="1"/>
  <c r="AB387" i="1"/>
  <c r="C387" i="1"/>
  <c r="L334" i="1"/>
  <c r="U334" i="1"/>
  <c r="W334" i="1" s="1"/>
  <c r="H387" i="1"/>
  <c r="A388" i="1"/>
  <c r="F387" i="1"/>
  <c r="M335" i="1"/>
  <c r="J335" i="1"/>
  <c r="K335" i="1" s="1"/>
  <c r="I336" i="1"/>
  <c r="T388" i="1"/>
  <c r="N335" i="1" l="1"/>
  <c r="O334" i="1"/>
  <c r="P334" i="1" s="1"/>
  <c r="X334" i="1" s="1"/>
  <c r="B334" i="1" s="1"/>
  <c r="G388" i="1"/>
  <c r="Q388" i="1"/>
  <c r="R388" i="1" s="1"/>
  <c r="S388" i="1" s="1"/>
  <c r="Z388" i="1" s="1"/>
  <c r="E389" i="1"/>
  <c r="D389" i="1" s="1"/>
  <c r="H388" i="1"/>
  <c r="A389" i="1"/>
  <c r="F388" i="1"/>
  <c r="T389" i="1"/>
  <c r="L335" i="1"/>
  <c r="U335" i="1"/>
  <c r="W335" i="1" s="1"/>
  <c r="J336" i="1"/>
  <c r="K336" i="1" s="1"/>
  <c r="M336" i="1"/>
  <c r="I337" i="1"/>
  <c r="C388" i="1"/>
  <c r="AB388" i="1"/>
  <c r="N336" i="1" l="1"/>
  <c r="O335" i="1"/>
  <c r="P335" i="1" s="1"/>
  <c r="X335" i="1" s="1"/>
  <c r="B335" i="1" s="1"/>
  <c r="G389" i="1"/>
  <c r="Q389" i="1"/>
  <c r="R389" i="1" s="1"/>
  <c r="S389" i="1" s="1"/>
  <c r="Z389" i="1" s="1"/>
  <c r="E390" i="1"/>
  <c r="D390" i="1" s="1"/>
  <c r="AB389" i="1"/>
  <c r="C389" i="1"/>
  <c r="J337" i="1"/>
  <c r="K337" i="1" s="1"/>
  <c r="M337" i="1"/>
  <c r="I338" i="1"/>
  <c r="T390" i="1"/>
  <c r="A390" i="1"/>
  <c r="H389" i="1"/>
  <c r="F389" i="1"/>
  <c r="L336" i="1"/>
  <c r="U336" i="1"/>
  <c r="W336" i="1" s="1"/>
  <c r="O336" i="1" l="1"/>
  <c r="P336" i="1" s="1"/>
  <c r="X336" i="1" s="1"/>
  <c r="B336" i="1" s="1"/>
  <c r="N337" i="1"/>
  <c r="G390" i="1"/>
  <c r="Q390" i="1"/>
  <c r="R390" i="1" s="1"/>
  <c r="S390" i="1" s="1"/>
  <c r="Z390" i="1" s="1"/>
  <c r="E391" i="1"/>
  <c r="D391" i="1" s="1"/>
  <c r="L337" i="1"/>
  <c r="U337" i="1"/>
  <c r="W337" i="1" s="1"/>
  <c r="AB390" i="1"/>
  <c r="C390" i="1"/>
  <c r="T391" i="1"/>
  <c r="H390" i="1"/>
  <c r="A391" i="1"/>
  <c r="F390" i="1"/>
  <c r="J338" i="1"/>
  <c r="K338" i="1" s="1"/>
  <c r="M338" i="1"/>
  <c r="I339" i="1"/>
  <c r="O337" i="1" l="1"/>
  <c r="P337" i="1" s="1"/>
  <c r="X337" i="1" s="1"/>
  <c r="B337" i="1" s="1"/>
  <c r="N338" i="1"/>
  <c r="N339" i="1" s="1"/>
  <c r="G391" i="1"/>
  <c r="E392" i="1"/>
  <c r="D392" i="1" s="1"/>
  <c r="Q391" i="1"/>
  <c r="R391" i="1" s="1"/>
  <c r="S391" i="1" s="1"/>
  <c r="Z391" i="1" s="1"/>
  <c r="L338" i="1"/>
  <c r="U338" i="1"/>
  <c r="W338" i="1" s="1"/>
  <c r="AB391" i="1"/>
  <c r="C391" i="1"/>
  <c r="T392" i="1"/>
  <c r="M339" i="1"/>
  <c r="J339" i="1"/>
  <c r="K339" i="1" s="1"/>
  <c r="I340" i="1"/>
  <c r="H391" i="1"/>
  <c r="A392" i="1"/>
  <c r="F391" i="1"/>
  <c r="O338" i="1" l="1"/>
  <c r="P338" i="1" s="1"/>
  <c r="X338" i="1" s="1"/>
  <c r="B338" i="1" s="1"/>
  <c r="G392" i="1"/>
  <c r="Q392" i="1"/>
  <c r="R392" i="1" s="1"/>
  <c r="S392" i="1" s="1"/>
  <c r="Z392" i="1" s="1"/>
  <c r="E393" i="1"/>
  <c r="D393" i="1" s="1"/>
  <c r="C392" i="1"/>
  <c r="AB392" i="1"/>
  <c r="T393" i="1"/>
  <c r="H392" i="1"/>
  <c r="A393" i="1"/>
  <c r="F392" i="1"/>
  <c r="J340" i="1"/>
  <c r="K340" i="1" s="1"/>
  <c r="M340" i="1"/>
  <c r="N340" i="1" s="1"/>
  <c r="I341" i="1"/>
  <c r="L339" i="1"/>
  <c r="O339" i="1" s="1"/>
  <c r="P339" i="1" s="1"/>
  <c r="U339" i="1"/>
  <c r="W339" i="1" s="1"/>
  <c r="G393" i="1" l="1"/>
  <c r="Q393" i="1"/>
  <c r="R393" i="1" s="1"/>
  <c r="S393" i="1" s="1"/>
  <c r="Z393" i="1" s="1"/>
  <c r="E394" i="1"/>
  <c r="D394" i="1" s="1"/>
  <c r="X339" i="1"/>
  <c r="B339" i="1" s="1"/>
  <c r="AB393" i="1"/>
  <c r="C393" i="1"/>
  <c r="L340" i="1"/>
  <c r="O340" i="1" s="1"/>
  <c r="P340" i="1" s="1"/>
  <c r="U340" i="1"/>
  <c r="W340" i="1" s="1"/>
  <c r="T394" i="1"/>
  <c r="A394" i="1"/>
  <c r="H393" i="1"/>
  <c r="F393" i="1"/>
  <c r="J341" i="1"/>
  <c r="K341" i="1" s="1"/>
  <c r="M341" i="1"/>
  <c r="N341" i="1" s="1"/>
  <c r="I342" i="1"/>
  <c r="G394" i="1" l="1"/>
  <c r="Q394" i="1"/>
  <c r="R394" i="1" s="1"/>
  <c r="S394" i="1" s="1"/>
  <c r="Z394" i="1" s="1"/>
  <c r="E395" i="1"/>
  <c r="D395" i="1" s="1"/>
  <c r="X340" i="1"/>
  <c r="B340" i="1" s="1"/>
  <c r="L341" i="1"/>
  <c r="O341" i="1" s="1"/>
  <c r="P341" i="1" s="1"/>
  <c r="U341" i="1"/>
  <c r="W341" i="1" s="1"/>
  <c r="T395" i="1"/>
  <c r="AB394" i="1"/>
  <c r="C394" i="1"/>
  <c r="J342" i="1"/>
  <c r="K342" i="1" s="1"/>
  <c r="M342" i="1"/>
  <c r="N342" i="1" s="1"/>
  <c r="I343" i="1"/>
  <c r="H394" i="1"/>
  <c r="A395" i="1"/>
  <c r="F394" i="1"/>
  <c r="G395" i="1" l="1"/>
  <c r="E396" i="1"/>
  <c r="D396" i="1" s="1"/>
  <c r="Q395" i="1"/>
  <c r="R395" i="1" s="1"/>
  <c r="S395" i="1" s="1"/>
  <c r="Z395" i="1" s="1"/>
  <c r="X341" i="1"/>
  <c r="B341" i="1" s="1"/>
  <c r="AB395" i="1"/>
  <c r="C395" i="1"/>
  <c r="T396" i="1"/>
  <c r="L342" i="1"/>
  <c r="O342" i="1" s="1"/>
  <c r="P342" i="1" s="1"/>
  <c r="U342" i="1"/>
  <c r="W342" i="1" s="1"/>
  <c r="H395" i="1"/>
  <c r="A396" i="1"/>
  <c r="F395" i="1"/>
  <c r="M343" i="1"/>
  <c r="J343" i="1"/>
  <c r="K343" i="1" s="1"/>
  <c r="N343" i="1"/>
  <c r="I344" i="1"/>
  <c r="G396" i="1" l="1"/>
  <c r="Q396" i="1"/>
  <c r="R396" i="1" s="1"/>
  <c r="S396" i="1" s="1"/>
  <c r="Z396" i="1" s="1"/>
  <c r="E397" i="1"/>
  <c r="D397" i="1" s="1"/>
  <c r="X342" i="1"/>
  <c r="B342" i="1" s="1"/>
  <c r="J344" i="1"/>
  <c r="K344" i="1" s="1"/>
  <c r="M344" i="1"/>
  <c r="N344" i="1" s="1"/>
  <c r="I345" i="1"/>
  <c r="C396" i="1"/>
  <c r="AB396" i="1"/>
  <c r="T397" i="1"/>
  <c r="L343" i="1"/>
  <c r="O343" i="1" s="1"/>
  <c r="P343" i="1" s="1"/>
  <c r="U343" i="1"/>
  <c r="W343" i="1" s="1"/>
  <c r="H396" i="1"/>
  <c r="A397" i="1"/>
  <c r="F396" i="1"/>
  <c r="G397" i="1" l="1"/>
  <c r="Q397" i="1"/>
  <c r="R397" i="1" s="1"/>
  <c r="S397" i="1" s="1"/>
  <c r="Z397" i="1" s="1"/>
  <c r="E398" i="1"/>
  <c r="D398" i="1" s="1"/>
  <c r="L344" i="1"/>
  <c r="O344" i="1" s="1"/>
  <c r="P344" i="1" s="1"/>
  <c r="U344" i="1"/>
  <c r="W344" i="1" s="1"/>
  <c r="A398" i="1"/>
  <c r="H397" i="1"/>
  <c r="F397" i="1"/>
  <c r="T398" i="1"/>
  <c r="J345" i="1"/>
  <c r="K345" i="1" s="1"/>
  <c r="M345" i="1"/>
  <c r="N345" i="1" s="1"/>
  <c r="I346" i="1"/>
  <c r="AB397" i="1"/>
  <c r="C397" i="1"/>
  <c r="X343" i="1"/>
  <c r="B343" i="1" s="1"/>
  <c r="Q398" i="1" l="1"/>
  <c r="R398" i="1" s="1"/>
  <c r="S398" i="1" s="1"/>
  <c r="Z398" i="1" s="1"/>
  <c r="E399" i="1"/>
  <c r="D399" i="1" s="1"/>
  <c r="G398" i="1"/>
  <c r="AB398" i="1"/>
  <c r="C398" i="1"/>
  <c r="J346" i="1"/>
  <c r="K346" i="1" s="1"/>
  <c r="I347" i="1"/>
  <c r="H398" i="1"/>
  <c r="A399" i="1"/>
  <c r="F398" i="1"/>
  <c r="L345" i="1"/>
  <c r="O345" i="1" s="1"/>
  <c r="P345" i="1" s="1"/>
  <c r="U345" i="1"/>
  <c r="W345" i="1" s="1"/>
  <c r="T399" i="1"/>
  <c r="X344" i="1"/>
  <c r="B344" i="1" s="1"/>
  <c r="E400" i="1" l="1"/>
  <c r="D400" i="1" s="1"/>
  <c r="G400" i="1" s="1"/>
  <c r="Q399" i="1"/>
  <c r="R399" i="1" s="1"/>
  <c r="S399" i="1" s="1"/>
  <c r="Z399" i="1" s="1"/>
  <c r="G399" i="1"/>
  <c r="L346" i="1"/>
  <c r="U346" i="1"/>
  <c r="W346" i="1" s="1"/>
  <c r="AB399" i="1"/>
  <c r="C399" i="1"/>
  <c r="T400" i="1"/>
  <c r="H399" i="1"/>
  <c r="A400" i="1"/>
  <c r="F399" i="1"/>
  <c r="J347" i="1"/>
  <c r="K347" i="1" s="1"/>
  <c r="I348" i="1"/>
  <c r="X345" i="1"/>
  <c r="B345" i="1" s="1"/>
  <c r="M346" i="1"/>
  <c r="N346" i="1" s="1"/>
  <c r="Q400" i="1" l="1"/>
  <c r="R400" i="1" s="1"/>
  <c r="S400" i="1" s="1"/>
  <c r="Z400" i="1" s="1"/>
  <c r="E401" i="1"/>
  <c r="D401" i="1" s="1"/>
  <c r="T401" i="1"/>
  <c r="M347" i="1"/>
  <c r="N347" i="1" s="1"/>
  <c r="C400" i="1"/>
  <c r="AB400" i="1"/>
  <c r="L347" i="1"/>
  <c r="U347" i="1"/>
  <c r="W347" i="1" s="1"/>
  <c r="J348" i="1"/>
  <c r="K348" i="1" s="1"/>
  <c r="I349" i="1"/>
  <c r="H400" i="1"/>
  <c r="A401" i="1"/>
  <c r="F400" i="1"/>
  <c r="O346" i="1"/>
  <c r="P346" i="1" s="1"/>
  <c r="G401" i="1" l="1"/>
  <c r="Q401" i="1"/>
  <c r="R401" i="1" s="1"/>
  <c r="S401" i="1" s="1"/>
  <c r="Z401" i="1" s="1"/>
  <c r="E402" i="1"/>
  <c r="D402" i="1" s="1"/>
  <c r="M348" i="1"/>
  <c r="M349" i="1" s="1"/>
  <c r="O347" i="1"/>
  <c r="P347" i="1" s="1"/>
  <c r="X347" i="1" s="1"/>
  <c r="B347" i="1" s="1"/>
  <c r="N348" i="1"/>
  <c r="A402" i="1"/>
  <c r="H401" i="1"/>
  <c r="F401" i="1"/>
  <c r="X346" i="1"/>
  <c r="B346" i="1" s="1"/>
  <c r="AB401" i="1"/>
  <c r="C401" i="1"/>
  <c r="J349" i="1"/>
  <c r="K349" i="1" s="1"/>
  <c r="I350" i="1"/>
  <c r="T402" i="1"/>
  <c r="L348" i="1"/>
  <c r="U348" i="1"/>
  <c r="W348" i="1" s="1"/>
  <c r="O348" i="1" l="1"/>
  <c r="P348" i="1" s="1"/>
  <c r="X348" i="1" s="1"/>
  <c r="B348" i="1" s="1"/>
  <c r="Q402" i="1"/>
  <c r="R402" i="1" s="1"/>
  <c r="S402" i="1" s="1"/>
  <c r="Z402" i="1" s="1"/>
  <c r="E403" i="1"/>
  <c r="D403" i="1" s="1"/>
  <c r="G402" i="1"/>
  <c r="N349" i="1"/>
  <c r="L349" i="1"/>
  <c r="U349" i="1"/>
  <c r="W349" i="1" s="1"/>
  <c r="AB402" i="1"/>
  <c r="C402" i="1"/>
  <c r="J350" i="1"/>
  <c r="K350" i="1" s="1"/>
  <c r="M350" i="1"/>
  <c r="I351" i="1"/>
  <c r="H402" i="1"/>
  <c r="A403" i="1"/>
  <c r="F402" i="1"/>
  <c r="T403" i="1"/>
  <c r="E404" i="1" l="1"/>
  <c r="D404" i="1" s="1"/>
  <c r="Q403" i="1"/>
  <c r="R403" i="1" s="1"/>
  <c r="S403" i="1" s="1"/>
  <c r="Z403" i="1" s="1"/>
  <c r="G403" i="1"/>
  <c r="O349" i="1"/>
  <c r="P349" i="1" s="1"/>
  <c r="X349" i="1" s="1"/>
  <c r="B349" i="1" s="1"/>
  <c r="N350" i="1"/>
  <c r="L350" i="1"/>
  <c r="U350" i="1"/>
  <c r="W350" i="1" s="1"/>
  <c r="T404" i="1"/>
  <c r="AB403" i="1"/>
  <c r="C403" i="1"/>
  <c r="H403" i="1"/>
  <c r="A404" i="1"/>
  <c r="F403" i="1"/>
  <c r="M351" i="1"/>
  <c r="J351" i="1"/>
  <c r="K351" i="1" s="1"/>
  <c r="I352" i="1"/>
  <c r="G404" i="1" l="1"/>
  <c r="Q404" i="1"/>
  <c r="R404" i="1" s="1"/>
  <c r="S404" i="1" s="1"/>
  <c r="Z404" i="1" s="1"/>
  <c r="E405" i="1"/>
  <c r="D405" i="1" s="1"/>
  <c r="N351" i="1"/>
  <c r="O350" i="1"/>
  <c r="P350" i="1" s="1"/>
  <c r="X350" i="1" s="1"/>
  <c r="B350" i="1" s="1"/>
  <c r="J352" i="1"/>
  <c r="K352" i="1" s="1"/>
  <c r="M352" i="1"/>
  <c r="I353" i="1"/>
  <c r="AB404" i="1"/>
  <c r="C404" i="1"/>
  <c r="T405" i="1"/>
  <c r="H404" i="1"/>
  <c r="A405" i="1"/>
  <c r="F404" i="1"/>
  <c r="L351" i="1"/>
  <c r="U351" i="1"/>
  <c r="W351" i="1" s="1"/>
  <c r="O351" i="1" l="1"/>
  <c r="P351" i="1" s="1"/>
  <c r="X351" i="1" s="1"/>
  <c r="B351" i="1" s="1"/>
  <c r="Q405" i="1"/>
  <c r="R405" i="1" s="1"/>
  <c r="S405" i="1" s="1"/>
  <c r="Z405" i="1" s="1"/>
  <c r="E406" i="1"/>
  <c r="D406" i="1" s="1"/>
  <c r="G405" i="1"/>
  <c r="N352" i="1"/>
  <c r="L352" i="1"/>
  <c r="U352" i="1"/>
  <c r="W352" i="1" s="1"/>
  <c r="H405" i="1"/>
  <c r="A406" i="1"/>
  <c r="F405" i="1"/>
  <c r="C405" i="1"/>
  <c r="AB405" i="1"/>
  <c r="T406" i="1"/>
  <c r="J353" i="1"/>
  <c r="K353" i="1" s="1"/>
  <c r="M353" i="1"/>
  <c r="I354" i="1"/>
  <c r="O352" i="1" l="1"/>
  <c r="P352" i="1" s="1"/>
  <c r="X352" i="1" s="1"/>
  <c r="B352" i="1" s="1"/>
  <c r="Q406" i="1"/>
  <c r="R406" i="1" s="1"/>
  <c r="S406" i="1" s="1"/>
  <c r="Z406" i="1" s="1"/>
  <c r="E407" i="1"/>
  <c r="D407" i="1" s="1"/>
  <c r="G406" i="1"/>
  <c r="N353" i="1"/>
  <c r="J354" i="1"/>
  <c r="K354" i="1" s="1"/>
  <c r="M354" i="1"/>
  <c r="I355" i="1"/>
  <c r="C406" i="1"/>
  <c r="AB406" i="1"/>
  <c r="T407" i="1"/>
  <c r="L353" i="1"/>
  <c r="U353" i="1"/>
  <c r="W353" i="1" s="1"/>
  <c r="H406" i="1"/>
  <c r="A407" i="1"/>
  <c r="F406" i="1"/>
  <c r="O353" i="1" l="1"/>
  <c r="P353" i="1" s="1"/>
  <c r="X353" i="1" s="1"/>
  <c r="B353" i="1" s="1"/>
  <c r="G407" i="1"/>
  <c r="E408" i="1"/>
  <c r="D408" i="1" s="1"/>
  <c r="Q407" i="1"/>
  <c r="R407" i="1" s="1"/>
  <c r="S407" i="1" s="1"/>
  <c r="Z407" i="1" s="1"/>
  <c r="N354" i="1"/>
  <c r="AB407" i="1"/>
  <c r="C407" i="1"/>
  <c r="L354" i="1"/>
  <c r="U354" i="1"/>
  <c r="W354" i="1" s="1"/>
  <c r="T408" i="1"/>
  <c r="A408" i="1"/>
  <c r="H407" i="1"/>
  <c r="F407" i="1"/>
  <c r="M355" i="1"/>
  <c r="J355" i="1"/>
  <c r="K355" i="1" s="1"/>
  <c r="I356" i="1"/>
  <c r="N355" i="1" l="1"/>
  <c r="Q408" i="1"/>
  <c r="R408" i="1" s="1"/>
  <c r="S408" i="1" s="1"/>
  <c r="Z408" i="1" s="1"/>
  <c r="E409" i="1"/>
  <c r="D409" i="1" s="1"/>
  <c r="O354" i="1"/>
  <c r="P354" i="1" s="1"/>
  <c r="X354" i="1" s="1"/>
  <c r="B354" i="1" s="1"/>
  <c r="G408" i="1"/>
  <c r="AB408" i="1"/>
  <c r="C408" i="1"/>
  <c r="L355" i="1"/>
  <c r="U355" i="1"/>
  <c r="W355" i="1" s="1"/>
  <c r="J356" i="1"/>
  <c r="K356" i="1" s="1"/>
  <c r="M356" i="1"/>
  <c r="I357" i="1"/>
  <c r="A409" i="1"/>
  <c r="H408" i="1"/>
  <c r="F408" i="1"/>
  <c r="T409" i="1"/>
  <c r="O355" i="1" l="1"/>
  <c r="P355" i="1" s="1"/>
  <c r="X355" i="1" s="1"/>
  <c r="B355" i="1" s="1"/>
  <c r="N356" i="1"/>
  <c r="G409" i="1"/>
  <c r="Q409" i="1"/>
  <c r="R409" i="1" s="1"/>
  <c r="S409" i="1" s="1"/>
  <c r="Z409" i="1" s="1"/>
  <c r="E410" i="1"/>
  <c r="D410" i="1" s="1"/>
  <c r="J357" i="1"/>
  <c r="K357" i="1" s="1"/>
  <c r="M357" i="1"/>
  <c r="I358" i="1"/>
  <c r="T410" i="1"/>
  <c r="L356" i="1"/>
  <c r="U356" i="1"/>
  <c r="W356" i="1" s="1"/>
  <c r="AB409" i="1"/>
  <c r="C409" i="1"/>
  <c r="A410" i="1"/>
  <c r="H409" i="1"/>
  <c r="F409" i="1"/>
  <c r="O356" i="1" l="1"/>
  <c r="P356" i="1" s="1"/>
  <c r="X356" i="1" s="1"/>
  <c r="B356" i="1" s="1"/>
  <c r="N357" i="1"/>
  <c r="G410" i="1"/>
  <c r="Q410" i="1"/>
  <c r="R410" i="1" s="1"/>
  <c r="S410" i="1" s="1"/>
  <c r="Z410" i="1" s="1"/>
  <c r="E411" i="1"/>
  <c r="D411" i="1" s="1"/>
  <c r="AB410" i="1"/>
  <c r="C410" i="1"/>
  <c r="T411" i="1"/>
  <c r="J358" i="1"/>
  <c r="K358" i="1" s="1"/>
  <c r="M358" i="1"/>
  <c r="I359" i="1"/>
  <c r="H410" i="1"/>
  <c r="A411" i="1"/>
  <c r="F410" i="1"/>
  <c r="L357" i="1"/>
  <c r="U357" i="1"/>
  <c r="W357" i="1" s="1"/>
  <c r="N358" i="1" l="1"/>
  <c r="O357" i="1"/>
  <c r="P357" i="1" s="1"/>
  <c r="X357" i="1" s="1"/>
  <c r="B357" i="1" s="1"/>
  <c r="G411" i="1"/>
  <c r="E412" i="1"/>
  <c r="D412" i="1" s="1"/>
  <c r="Q411" i="1"/>
  <c r="R411" i="1" s="1"/>
  <c r="S411" i="1" s="1"/>
  <c r="Z411" i="1" s="1"/>
  <c r="L358" i="1"/>
  <c r="U358" i="1"/>
  <c r="W358" i="1" s="1"/>
  <c r="AB411" i="1"/>
  <c r="C411" i="1"/>
  <c r="H411" i="1"/>
  <c r="A412" i="1"/>
  <c r="F411" i="1"/>
  <c r="M359" i="1"/>
  <c r="J359" i="1"/>
  <c r="K359" i="1" s="1"/>
  <c r="I360" i="1"/>
  <c r="T412" i="1"/>
  <c r="N359" i="1" l="1"/>
  <c r="O358" i="1"/>
  <c r="P358" i="1" s="1"/>
  <c r="X358" i="1" s="1"/>
  <c r="B358" i="1" s="1"/>
  <c r="G412" i="1"/>
  <c r="Q412" i="1"/>
  <c r="R412" i="1" s="1"/>
  <c r="S412" i="1" s="1"/>
  <c r="Z412" i="1" s="1"/>
  <c r="E413" i="1"/>
  <c r="D413" i="1" s="1"/>
  <c r="L359" i="1"/>
  <c r="U359" i="1"/>
  <c r="W359" i="1" s="1"/>
  <c r="J360" i="1"/>
  <c r="K360" i="1" s="1"/>
  <c r="M360" i="1"/>
  <c r="I361" i="1"/>
  <c r="H412" i="1"/>
  <c r="A413" i="1"/>
  <c r="F412" i="1"/>
  <c r="T413" i="1"/>
  <c r="C412" i="1"/>
  <c r="AB412" i="1"/>
  <c r="N360" i="1" l="1"/>
  <c r="O359" i="1"/>
  <c r="P359" i="1" s="1"/>
  <c r="X359" i="1" s="1"/>
  <c r="B359" i="1" s="1"/>
  <c r="G413" i="1"/>
  <c r="Q413" i="1"/>
  <c r="R413" i="1" s="1"/>
  <c r="S413" i="1" s="1"/>
  <c r="Z413" i="1" s="1"/>
  <c r="E414" i="1"/>
  <c r="D414" i="1" s="1"/>
  <c r="L360" i="1"/>
  <c r="U360" i="1"/>
  <c r="W360" i="1" s="1"/>
  <c r="A414" i="1"/>
  <c r="H413" i="1"/>
  <c r="F413" i="1"/>
  <c r="T414" i="1"/>
  <c r="J361" i="1"/>
  <c r="K361" i="1" s="1"/>
  <c r="M361" i="1"/>
  <c r="I362" i="1"/>
  <c r="AB413" i="1"/>
  <c r="C413" i="1"/>
  <c r="O360" i="1" l="1"/>
  <c r="P360" i="1" s="1"/>
  <c r="X360" i="1" s="1"/>
  <c r="B360" i="1" s="1"/>
  <c r="N361" i="1"/>
  <c r="G414" i="1"/>
  <c r="Q414" i="1"/>
  <c r="R414" i="1" s="1"/>
  <c r="S414" i="1" s="1"/>
  <c r="Z414" i="1" s="1"/>
  <c r="E415" i="1"/>
  <c r="D415" i="1" s="1"/>
  <c r="L361" i="1"/>
  <c r="U361" i="1"/>
  <c r="W361" i="1" s="1"/>
  <c r="AB414" i="1"/>
  <c r="C414" i="1"/>
  <c r="H414" i="1"/>
  <c r="A415" i="1"/>
  <c r="F414" i="1"/>
  <c r="J362" i="1"/>
  <c r="K362" i="1" s="1"/>
  <c r="M362" i="1"/>
  <c r="I363" i="1"/>
  <c r="T415" i="1"/>
  <c r="N362" i="1" l="1"/>
  <c r="O361" i="1"/>
  <c r="P361" i="1" s="1"/>
  <c r="X361" i="1" s="1"/>
  <c r="B361" i="1" s="1"/>
  <c r="G415" i="1"/>
  <c r="E416" i="1"/>
  <c r="D416" i="1" s="1"/>
  <c r="Q415" i="1"/>
  <c r="R415" i="1" s="1"/>
  <c r="S415" i="1" s="1"/>
  <c r="Z415" i="1" s="1"/>
  <c r="T416" i="1"/>
  <c r="AB415" i="1"/>
  <c r="C415" i="1"/>
  <c r="L362" i="1"/>
  <c r="U362" i="1"/>
  <c r="W362" i="1" s="1"/>
  <c r="H415" i="1"/>
  <c r="A416" i="1"/>
  <c r="F415" i="1"/>
  <c r="M363" i="1"/>
  <c r="J363" i="1"/>
  <c r="K363" i="1" s="1"/>
  <c r="I364" i="1"/>
  <c r="O362" i="1" l="1"/>
  <c r="P362" i="1" s="1"/>
  <c r="X362" i="1" s="1"/>
  <c r="B362" i="1" s="1"/>
  <c r="N363" i="1"/>
  <c r="Q416" i="1"/>
  <c r="R416" i="1" s="1"/>
  <c r="S416" i="1" s="1"/>
  <c r="Z416" i="1" s="1"/>
  <c r="E417" i="1"/>
  <c r="D417" i="1" s="1"/>
  <c r="G416" i="1"/>
  <c r="M364" i="1"/>
  <c r="J364" i="1"/>
  <c r="K364" i="1" s="1"/>
  <c r="I365" i="1"/>
  <c r="C416" i="1"/>
  <c r="AB416" i="1"/>
  <c r="L363" i="1"/>
  <c r="U363" i="1"/>
  <c r="W363" i="1" s="1"/>
  <c r="H416" i="1"/>
  <c r="A417" i="1"/>
  <c r="F416" i="1"/>
  <c r="T417" i="1"/>
  <c r="O363" i="1" l="1"/>
  <c r="P363" i="1" s="1"/>
  <c r="X363" i="1" s="1"/>
  <c r="B363" i="1" s="1"/>
  <c r="N364" i="1"/>
  <c r="G417" i="1"/>
  <c r="Q417" i="1"/>
  <c r="R417" i="1" s="1"/>
  <c r="S417" i="1" s="1"/>
  <c r="Z417" i="1" s="1"/>
  <c r="E418" i="1"/>
  <c r="D418" i="1" s="1"/>
  <c r="J365" i="1"/>
  <c r="K365" i="1" s="1"/>
  <c r="M365" i="1"/>
  <c r="I366" i="1"/>
  <c r="L364" i="1"/>
  <c r="U364" i="1"/>
  <c r="W364" i="1" s="1"/>
  <c r="T418" i="1"/>
  <c r="AB417" i="1"/>
  <c r="C417" i="1"/>
  <c r="A418" i="1"/>
  <c r="H417" i="1"/>
  <c r="F417" i="1"/>
  <c r="N365" i="1" l="1"/>
  <c r="O364" i="1"/>
  <c r="P364" i="1" s="1"/>
  <c r="X364" i="1" s="1"/>
  <c r="B364" i="1" s="1"/>
  <c r="G418" i="1"/>
  <c r="Q418" i="1"/>
  <c r="R418" i="1" s="1"/>
  <c r="S418" i="1" s="1"/>
  <c r="Z418" i="1" s="1"/>
  <c r="E419" i="1"/>
  <c r="D419" i="1" s="1"/>
  <c r="T419" i="1"/>
  <c r="J366" i="1"/>
  <c r="K366" i="1" s="1"/>
  <c r="M366" i="1"/>
  <c r="I367" i="1"/>
  <c r="H418" i="1"/>
  <c r="A419" i="1"/>
  <c r="F418" i="1"/>
  <c r="AB418" i="1"/>
  <c r="C418" i="1"/>
  <c r="L365" i="1"/>
  <c r="U365" i="1"/>
  <c r="W365" i="1" s="1"/>
  <c r="O365" i="1" l="1"/>
  <c r="P365" i="1" s="1"/>
  <c r="X365" i="1" s="1"/>
  <c r="B365" i="1" s="1"/>
  <c r="N366" i="1"/>
  <c r="G419" i="1"/>
  <c r="E420" i="1"/>
  <c r="D420" i="1" s="1"/>
  <c r="Q419" i="1"/>
  <c r="R419" i="1" s="1"/>
  <c r="S419" i="1" s="1"/>
  <c r="Z419" i="1" s="1"/>
  <c r="AB419" i="1"/>
  <c r="C419" i="1"/>
  <c r="H419" i="1"/>
  <c r="A420" i="1"/>
  <c r="F419" i="1"/>
  <c r="J367" i="1"/>
  <c r="K367" i="1" s="1"/>
  <c r="M367" i="1"/>
  <c r="I368" i="1"/>
  <c r="T420" i="1"/>
  <c r="L366" i="1"/>
  <c r="U366" i="1"/>
  <c r="W366" i="1" s="1"/>
  <c r="O366" i="1" l="1"/>
  <c r="P366" i="1" s="1"/>
  <c r="X366" i="1" s="1"/>
  <c r="B366" i="1" s="1"/>
  <c r="N367" i="1"/>
  <c r="G420" i="1"/>
  <c r="Q420" i="1"/>
  <c r="R420" i="1" s="1"/>
  <c r="S420" i="1" s="1"/>
  <c r="Z420" i="1" s="1"/>
  <c r="E421" i="1"/>
  <c r="D421" i="1" s="1"/>
  <c r="T421" i="1"/>
  <c r="J368" i="1"/>
  <c r="K368" i="1" s="1"/>
  <c r="M368" i="1"/>
  <c r="I369" i="1"/>
  <c r="C420" i="1"/>
  <c r="AB420" i="1"/>
  <c r="H420" i="1"/>
  <c r="A421" i="1"/>
  <c r="F420" i="1"/>
  <c r="L367" i="1"/>
  <c r="U367" i="1"/>
  <c r="W367" i="1" s="1"/>
  <c r="N368" i="1" l="1"/>
  <c r="O367" i="1"/>
  <c r="P367" i="1" s="1"/>
  <c r="X367" i="1" s="1"/>
  <c r="B367" i="1" s="1"/>
  <c r="G421" i="1"/>
  <c r="Q421" i="1"/>
  <c r="R421" i="1" s="1"/>
  <c r="S421" i="1" s="1"/>
  <c r="Z421" i="1" s="1"/>
  <c r="E422" i="1"/>
  <c r="D422" i="1" s="1"/>
  <c r="A422" i="1"/>
  <c r="H421" i="1"/>
  <c r="F421" i="1"/>
  <c r="AB421" i="1"/>
  <c r="C421" i="1"/>
  <c r="J369" i="1"/>
  <c r="K369" i="1" s="1"/>
  <c r="M369" i="1"/>
  <c r="I370" i="1"/>
  <c r="T422" i="1"/>
  <c r="L368" i="1"/>
  <c r="U368" i="1"/>
  <c r="W368" i="1" s="1"/>
  <c r="N369" i="1" l="1"/>
  <c r="O368" i="1"/>
  <c r="P368" i="1" s="1"/>
  <c r="X368" i="1" s="1"/>
  <c r="B368" i="1" s="1"/>
  <c r="G422" i="1"/>
  <c r="Q422" i="1"/>
  <c r="R422" i="1" s="1"/>
  <c r="S422" i="1" s="1"/>
  <c r="Z422" i="1" s="1"/>
  <c r="E423" i="1"/>
  <c r="D423" i="1" s="1"/>
  <c r="L369" i="1"/>
  <c r="U369" i="1"/>
  <c r="W369" i="1" s="1"/>
  <c r="H422" i="1"/>
  <c r="A423" i="1"/>
  <c r="F422" i="1"/>
  <c r="T423" i="1"/>
  <c r="J370" i="1"/>
  <c r="K370" i="1" s="1"/>
  <c r="M370" i="1"/>
  <c r="I371" i="1"/>
  <c r="AB422" i="1"/>
  <c r="C422" i="1"/>
  <c r="O369" i="1" l="1"/>
  <c r="P369" i="1" s="1"/>
  <c r="X369" i="1" s="1"/>
  <c r="B369" i="1" s="1"/>
  <c r="N370" i="1"/>
  <c r="G423" i="1"/>
  <c r="E424" i="1"/>
  <c r="D424" i="1" s="1"/>
  <c r="Q423" i="1"/>
  <c r="R423" i="1" s="1"/>
  <c r="S423" i="1" s="1"/>
  <c r="Z423" i="1" s="1"/>
  <c r="AB423" i="1"/>
  <c r="C423" i="1"/>
  <c r="L370" i="1"/>
  <c r="U370" i="1"/>
  <c r="W370" i="1" s="1"/>
  <c r="H423" i="1"/>
  <c r="A424" i="1"/>
  <c r="F423" i="1"/>
  <c r="M371" i="1"/>
  <c r="J371" i="1"/>
  <c r="K371" i="1" s="1"/>
  <c r="I372" i="1"/>
  <c r="T424" i="1"/>
  <c r="O370" i="1" l="1"/>
  <c r="P370" i="1" s="1"/>
  <c r="X370" i="1" s="1"/>
  <c r="B370" i="1" s="1"/>
  <c r="N371" i="1"/>
  <c r="G424" i="1"/>
  <c r="Q424" i="1"/>
  <c r="R424" i="1" s="1"/>
  <c r="S424" i="1" s="1"/>
  <c r="Z424" i="1" s="1"/>
  <c r="E425" i="1"/>
  <c r="D425" i="1" s="1"/>
  <c r="L371" i="1"/>
  <c r="U371" i="1"/>
  <c r="W371" i="1" s="1"/>
  <c r="H424" i="1"/>
  <c r="A425" i="1"/>
  <c r="F424" i="1"/>
  <c r="T425" i="1"/>
  <c r="J372" i="1"/>
  <c r="K372" i="1" s="1"/>
  <c r="M372" i="1"/>
  <c r="I373" i="1"/>
  <c r="C424" i="1"/>
  <c r="AB424" i="1"/>
  <c r="O371" i="1" l="1"/>
  <c r="P371" i="1" s="1"/>
  <c r="X371" i="1" s="1"/>
  <c r="B371" i="1" s="1"/>
  <c r="N372" i="1"/>
  <c r="G425" i="1"/>
  <c r="Q425" i="1"/>
  <c r="R425" i="1" s="1"/>
  <c r="S425" i="1" s="1"/>
  <c r="Z425" i="1" s="1"/>
  <c r="E426" i="1"/>
  <c r="D426" i="1" s="1"/>
  <c r="A426" i="1"/>
  <c r="H425" i="1"/>
  <c r="F425" i="1"/>
  <c r="L372" i="1"/>
  <c r="U372" i="1"/>
  <c r="W372" i="1" s="1"/>
  <c r="J373" i="1"/>
  <c r="K373" i="1" s="1"/>
  <c r="M373" i="1"/>
  <c r="I374" i="1"/>
  <c r="T426" i="1"/>
  <c r="AB425" i="1"/>
  <c r="C425" i="1"/>
  <c r="O372" i="1" l="1"/>
  <c r="P372" i="1" s="1"/>
  <c r="X372" i="1" s="1"/>
  <c r="B372" i="1" s="1"/>
  <c r="N373" i="1"/>
  <c r="G426" i="1"/>
  <c r="Q426" i="1"/>
  <c r="R426" i="1" s="1"/>
  <c r="S426" i="1" s="1"/>
  <c r="Z426" i="1" s="1"/>
  <c r="E427" i="1"/>
  <c r="D427" i="1" s="1"/>
  <c r="J374" i="1"/>
  <c r="K374" i="1" s="1"/>
  <c r="M374" i="1"/>
  <c r="I375" i="1"/>
  <c r="T427" i="1"/>
  <c r="AB426" i="1"/>
  <c r="C426" i="1"/>
  <c r="L373" i="1"/>
  <c r="U373" i="1"/>
  <c r="W373" i="1" s="1"/>
  <c r="H426" i="1"/>
  <c r="A427" i="1"/>
  <c r="F426" i="1"/>
  <c r="N374" i="1" l="1"/>
  <c r="O373" i="1"/>
  <c r="P373" i="1" s="1"/>
  <c r="X373" i="1" s="1"/>
  <c r="B373" i="1" s="1"/>
  <c r="E428" i="1"/>
  <c r="D428" i="1" s="1"/>
  <c r="G428" i="1" s="1"/>
  <c r="Q427" i="1"/>
  <c r="R427" i="1" s="1"/>
  <c r="S427" i="1" s="1"/>
  <c r="Z427" i="1" s="1"/>
  <c r="G427" i="1"/>
  <c r="M375" i="1"/>
  <c r="J375" i="1"/>
  <c r="K375" i="1" s="1"/>
  <c r="I376" i="1"/>
  <c r="H427" i="1"/>
  <c r="A428" i="1"/>
  <c r="F427" i="1"/>
  <c r="AB427" i="1"/>
  <c r="C427" i="1"/>
  <c r="L374" i="1"/>
  <c r="U374" i="1"/>
  <c r="W374" i="1" s="1"/>
  <c r="T428" i="1"/>
  <c r="O374" i="1" l="1"/>
  <c r="P374" i="1" s="1"/>
  <c r="N375" i="1"/>
  <c r="Q428" i="1"/>
  <c r="R428" i="1" s="1"/>
  <c r="S428" i="1" s="1"/>
  <c r="Z428" i="1" s="1"/>
  <c r="E429" i="1"/>
  <c r="D429" i="1" s="1"/>
  <c r="C428" i="1"/>
  <c r="AB428" i="1"/>
  <c r="T429" i="1"/>
  <c r="H428" i="1"/>
  <c r="A429" i="1"/>
  <c r="F428" i="1"/>
  <c r="J376" i="1"/>
  <c r="K376" i="1" s="1"/>
  <c r="M376" i="1"/>
  <c r="N376" i="1" s="1"/>
  <c r="I377" i="1"/>
  <c r="L375" i="1"/>
  <c r="O375" i="1" s="1"/>
  <c r="P375" i="1" s="1"/>
  <c r="U375" i="1"/>
  <c r="W375" i="1" s="1"/>
  <c r="X374" i="1"/>
  <c r="B374" i="1" s="1"/>
  <c r="G429" i="1" l="1"/>
  <c r="Q429" i="1"/>
  <c r="R429" i="1" s="1"/>
  <c r="S429" i="1" s="1"/>
  <c r="Z429" i="1" s="1"/>
  <c r="E430" i="1"/>
  <c r="D430" i="1" s="1"/>
  <c r="L376" i="1"/>
  <c r="O376" i="1" s="1"/>
  <c r="P376" i="1" s="1"/>
  <c r="U376" i="1"/>
  <c r="W376" i="1" s="1"/>
  <c r="AB429" i="1"/>
  <c r="C429" i="1"/>
  <c r="T430" i="1"/>
  <c r="X375" i="1"/>
  <c r="B375" i="1" s="1"/>
  <c r="A430" i="1"/>
  <c r="H429" i="1"/>
  <c r="F429" i="1"/>
  <c r="J377" i="1"/>
  <c r="K377" i="1" s="1"/>
  <c r="I378" i="1"/>
  <c r="G430" i="1" l="1"/>
  <c r="Q430" i="1"/>
  <c r="R430" i="1" s="1"/>
  <c r="S430" i="1" s="1"/>
  <c r="Z430" i="1" s="1"/>
  <c r="E431" i="1"/>
  <c r="D431" i="1" s="1"/>
  <c r="M377" i="1"/>
  <c r="N377" i="1" s="1"/>
  <c r="L377" i="1"/>
  <c r="U377" i="1"/>
  <c r="W377" i="1" s="1"/>
  <c r="H430" i="1"/>
  <c r="A431" i="1"/>
  <c r="F430" i="1"/>
  <c r="T431" i="1"/>
  <c r="J378" i="1"/>
  <c r="K378" i="1" s="1"/>
  <c r="I379" i="1"/>
  <c r="AB430" i="1"/>
  <c r="C430" i="1"/>
  <c r="X376" i="1"/>
  <c r="B376" i="1" s="1"/>
  <c r="G431" i="1" l="1"/>
  <c r="E432" i="1"/>
  <c r="D432" i="1" s="1"/>
  <c r="Q431" i="1"/>
  <c r="R431" i="1" s="1"/>
  <c r="S431" i="1" s="1"/>
  <c r="Z431" i="1" s="1"/>
  <c r="O377" i="1"/>
  <c r="P377" i="1" s="1"/>
  <c r="X377" i="1" s="1"/>
  <c r="B377" i="1" s="1"/>
  <c r="M378" i="1"/>
  <c r="M379" i="1" s="1"/>
  <c r="N378" i="1"/>
  <c r="L378" i="1"/>
  <c r="U378" i="1"/>
  <c r="W378" i="1" s="1"/>
  <c r="AB431" i="1"/>
  <c r="C431" i="1"/>
  <c r="J379" i="1"/>
  <c r="K379" i="1" s="1"/>
  <c r="I380" i="1"/>
  <c r="H431" i="1"/>
  <c r="A432" i="1"/>
  <c r="F431" i="1"/>
  <c r="T432" i="1"/>
  <c r="G432" i="1" l="1"/>
  <c r="Q432" i="1"/>
  <c r="R432" i="1" s="1"/>
  <c r="S432" i="1" s="1"/>
  <c r="Z432" i="1" s="1"/>
  <c r="E433" i="1"/>
  <c r="D433" i="1" s="1"/>
  <c r="N379" i="1"/>
  <c r="O378" i="1"/>
  <c r="P378" i="1" s="1"/>
  <c r="X378" i="1" s="1"/>
  <c r="B378" i="1" s="1"/>
  <c r="T433" i="1"/>
  <c r="H432" i="1"/>
  <c r="A433" i="1"/>
  <c r="F432" i="1"/>
  <c r="J380" i="1"/>
  <c r="K380" i="1" s="1"/>
  <c r="M380" i="1"/>
  <c r="I381" i="1"/>
  <c r="L379" i="1"/>
  <c r="U379" i="1"/>
  <c r="W379" i="1" s="1"/>
  <c r="C432" i="1"/>
  <c r="AB432" i="1"/>
  <c r="O379" i="1" l="1"/>
  <c r="P379" i="1" s="1"/>
  <c r="X379" i="1" s="1"/>
  <c r="B379" i="1" s="1"/>
  <c r="N380" i="1"/>
  <c r="G433" i="1"/>
  <c r="Q433" i="1"/>
  <c r="R433" i="1" s="1"/>
  <c r="S433" i="1" s="1"/>
  <c r="Z433" i="1" s="1"/>
  <c r="E434" i="1"/>
  <c r="D434" i="1" s="1"/>
  <c r="J381" i="1"/>
  <c r="K381" i="1" s="1"/>
  <c r="M381" i="1"/>
  <c r="I382" i="1"/>
  <c r="L380" i="1"/>
  <c r="U380" i="1"/>
  <c r="W380" i="1" s="1"/>
  <c r="AB433" i="1"/>
  <c r="C433" i="1"/>
  <c r="T434" i="1"/>
  <c r="A434" i="1"/>
  <c r="H433" i="1"/>
  <c r="F433" i="1"/>
  <c r="N381" i="1" l="1"/>
  <c r="O380" i="1"/>
  <c r="P380" i="1" s="1"/>
  <c r="X380" i="1" s="1"/>
  <c r="B380" i="1" s="1"/>
  <c r="G434" i="1"/>
  <c r="Q434" i="1"/>
  <c r="R434" i="1" s="1"/>
  <c r="S434" i="1" s="1"/>
  <c r="Z434" i="1" s="1"/>
  <c r="E435" i="1"/>
  <c r="D435" i="1" s="1"/>
  <c r="AB434" i="1"/>
  <c r="C434" i="1"/>
  <c r="J382" i="1"/>
  <c r="K382" i="1" s="1"/>
  <c r="M382" i="1"/>
  <c r="I383" i="1"/>
  <c r="A435" i="1"/>
  <c r="H434" i="1"/>
  <c r="F434" i="1"/>
  <c r="L381" i="1"/>
  <c r="U381" i="1"/>
  <c r="W381" i="1" s="1"/>
  <c r="T435" i="1"/>
  <c r="N382" i="1" l="1"/>
  <c r="O381" i="1"/>
  <c r="P381" i="1" s="1"/>
  <c r="X381" i="1" s="1"/>
  <c r="B381" i="1" s="1"/>
  <c r="G435" i="1"/>
  <c r="E436" i="1"/>
  <c r="D436" i="1" s="1"/>
  <c r="Q435" i="1"/>
  <c r="R435" i="1" s="1"/>
  <c r="S435" i="1" s="1"/>
  <c r="Z435" i="1" s="1"/>
  <c r="L382" i="1"/>
  <c r="U382" i="1"/>
  <c r="W382" i="1" s="1"/>
  <c r="AB435" i="1"/>
  <c r="C435" i="1"/>
  <c r="M383" i="1"/>
  <c r="J383" i="1"/>
  <c r="K383" i="1" s="1"/>
  <c r="I384" i="1"/>
  <c r="T436" i="1"/>
  <c r="H435" i="1"/>
  <c r="F435" i="1"/>
  <c r="A436" i="1"/>
  <c r="O382" i="1" l="1"/>
  <c r="P382" i="1" s="1"/>
  <c r="X382" i="1" s="1"/>
  <c r="B382" i="1" s="1"/>
  <c r="N383" i="1"/>
  <c r="G436" i="1"/>
  <c r="Q436" i="1"/>
  <c r="R436" i="1" s="1"/>
  <c r="S436" i="1" s="1"/>
  <c r="Z436" i="1" s="1"/>
  <c r="E437" i="1"/>
  <c r="D437" i="1" s="1"/>
  <c r="T437" i="1"/>
  <c r="H436" i="1"/>
  <c r="A437" i="1"/>
  <c r="F436" i="1"/>
  <c r="C436" i="1"/>
  <c r="AB436" i="1"/>
  <c r="J384" i="1"/>
  <c r="K384" i="1" s="1"/>
  <c r="M384" i="1"/>
  <c r="I385" i="1"/>
  <c r="L383" i="1"/>
  <c r="U383" i="1"/>
  <c r="W383" i="1" s="1"/>
  <c r="N384" i="1" l="1"/>
  <c r="O383" i="1"/>
  <c r="P383" i="1" s="1"/>
  <c r="X383" i="1" s="1"/>
  <c r="B383" i="1" s="1"/>
  <c r="G437" i="1"/>
  <c r="Q437" i="1"/>
  <c r="R437" i="1" s="1"/>
  <c r="S437" i="1" s="1"/>
  <c r="Z437" i="1" s="1"/>
  <c r="E438" i="1"/>
  <c r="D438" i="1" s="1"/>
  <c r="A438" i="1"/>
  <c r="H437" i="1"/>
  <c r="F437" i="1"/>
  <c r="L384" i="1"/>
  <c r="U384" i="1"/>
  <c r="W384" i="1" s="1"/>
  <c r="C437" i="1"/>
  <c r="AB437" i="1"/>
  <c r="T438" i="1"/>
  <c r="J385" i="1"/>
  <c r="K385" i="1" s="1"/>
  <c r="M385" i="1"/>
  <c r="I386" i="1"/>
  <c r="O384" i="1" l="1"/>
  <c r="P384" i="1" s="1"/>
  <c r="X384" i="1" s="1"/>
  <c r="B384" i="1" s="1"/>
  <c r="N385" i="1"/>
  <c r="G438" i="1"/>
  <c r="Q438" i="1"/>
  <c r="R438" i="1" s="1"/>
  <c r="S438" i="1" s="1"/>
  <c r="Z438" i="1" s="1"/>
  <c r="E439" i="1"/>
  <c r="D439" i="1" s="1"/>
  <c r="L385" i="1"/>
  <c r="U385" i="1"/>
  <c r="W385" i="1" s="1"/>
  <c r="J386" i="1"/>
  <c r="K386" i="1" s="1"/>
  <c r="M386" i="1"/>
  <c r="I387" i="1"/>
  <c r="AB438" i="1"/>
  <c r="C438" i="1"/>
  <c r="T439" i="1"/>
  <c r="A439" i="1"/>
  <c r="H438" i="1"/>
  <c r="F438" i="1"/>
  <c r="N386" i="1" l="1"/>
  <c r="O385" i="1"/>
  <c r="P385" i="1" s="1"/>
  <c r="X385" i="1" s="1"/>
  <c r="B385" i="1" s="1"/>
  <c r="E440" i="1"/>
  <c r="D440" i="1" s="1"/>
  <c r="Q439" i="1"/>
  <c r="R439" i="1" s="1"/>
  <c r="S439" i="1" s="1"/>
  <c r="Z439" i="1" s="1"/>
  <c r="G439" i="1"/>
  <c r="L386" i="1"/>
  <c r="U386" i="1"/>
  <c r="W386" i="1" s="1"/>
  <c r="AB439" i="1"/>
  <c r="C439" i="1"/>
  <c r="M387" i="1"/>
  <c r="J387" i="1"/>
  <c r="K387" i="1" s="1"/>
  <c r="I388" i="1"/>
  <c r="H439" i="1"/>
  <c r="F439" i="1"/>
  <c r="A440" i="1"/>
  <c r="T440" i="1"/>
  <c r="O386" i="1" l="1"/>
  <c r="P386" i="1" s="1"/>
  <c r="X386" i="1" s="1"/>
  <c r="B386" i="1" s="1"/>
  <c r="N387" i="1"/>
  <c r="G440" i="1"/>
  <c r="Q440" i="1"/>
  <c r="R440" i="1" s="1"/>
  <c r="S440" i="1" s="1"/>
  <c r="Z440" i="1" s="1"/>
  <c r="E441" i="1"/>
  <c r="D441" i="1" s="1"/>
  <c r="L387" i="1"/>
  <c r="U387" i="1"/>
  <c r="W387" i="1" s="1"/>
  <c r="H440" i="1"/>
  <c r="A441" i="1"/>
  <c r="F440" i="1"/>
  <c r="C440" i="1"/>
  <c r="AB440" i="1"/>
  <c r="T441" i="1"/>
  <c r="J388" i="1"/>
  <c r="K388" i="1" s="1"/>
  <c r="M388" i="1"/>
  <c r="I389" i="1"/>
  <c r="O387" i="1" l="1"/>
  <c r="P387" i="1" s="1"/>
  <c r="X387" i="1" s="1"/>
  <c r="B387" i="1" s="1"/>
  <c r="N388" i="1"/>
  <c r="G441" i="1"/>
  <c r="Q441" i="1"/>
  <c r="R441" i="1" s="1"/>
  <c r="S441" i="1" s="1"/>
  <c r="Z441" i="1" s="1"/>
  <c r="E442" i="1"/>
  <c r="D442" i="1" s="1"/>
  <c r="A442" i="1"/>
  <c r="H441" i="1"/>
  <c r="F441" i="1"/>
  <c r="J389" i="1"/>
  <c r="K389" i="1" s="1"/>
  <c r="M389" i="1"/>
  <c r="I390" i="1"/>
  <c r="T442" i="1"/>
  <c r="L388" i="1"/>
  <c r="U388" i="1"/>
  <c r="W388" i="1" s="1"/>
  <c r="C441" i="1"/>
  <c r="AB441" i="1"/>
  <c r="N389" i="1" l="1"/>
  <c r="O388" i="1"/>
  <c r="P388" i="1" s="1"/>
  <c r="X388" i="1" s="1"/>
  <c r="B388" i="1" s="1"/>
  <c r="G442" i="1"/>
  <c r="Q442" i="1"/>
  <c r="R442" i="1" s="1"/>
  <c r="S442" i="1" s="1"/>
  <c r="Z442" i="1" s="1"/>
  <c r="E443" i="1"/>
  <c r="D443" i="1" s="1"/>
  <c r="T443" i="1"/>
  <c r="J390" i="1"/>
  <c r="K390" i="1" s="1"/>
  <c r="M390" i="1"/>
  <c r="I391" i="1"/>
  <c r="AB442" i="1"/>
  <c r="C442" i="1"/>
  <c r="A443" i="1"/>
  <c r="H442" i="1"/>
  <c r="F442" i="1"/>
  <c r="L389" i="1"/>
  <c r="U389" i="1"/>
  <c r="W389" i="1" s="1"/>
  <c r="N390" i="1" l="1"/>
  <c r="O389" i="1"/>
  <c r="P389" i="1" s="1"/>
  <c r="X389" i="1" s="1"/>
  <c r="B389" i="1" s="1"/>
  <c r="E444" i="1"/>
  <c r="D444" i="1" s="1"/>
  <c r="G444" i="1" s="1"/>
  <c r="Q443" i="1"/>
  <c r="R443" i="1" s="1"/>
  <c r="S443" i="1" s="1"/>
  <c r="Z443" i="1" s="1"/>
  <c r="G443" i="1"/>
  <c r="H443" i="1"/>
  <c r="F443" i="1"/>
  <c r="A444" i="1"/>
  <c r="L390" i="1"/>
  <c r="U390" i="1"/>
  <c r="W390" i="1" s="1"/>
  <c r="AB443" i="1"/>
  <c r="C443" i="1"/>
  <c r="T444" i="1"/>
  <c r="M391" i="1"/>
  <c r="J391" i="1"/>
  <c r="K391" i="1" s="1"/>
  <c r="I392" i="1"/>
  <c r="N391" i="1" l="1"/>
  <c r="O390" i="1"/>
  <c r="P390" i="1" s="1"/>
  <c r="X390" i="1" s="1"/>
  <c r="B390" i="1" s="1"/>
  <c r="Q444" i="1"/>
  <c r="R444" i="1" s="1"/>
  <c r="S444" i="1" s="1"/>
  <c r="Z444" i="1" s="1"/>
  <c r="E445" i="1"/>
  <c r="D445" i="1" s="1"/>
  <c r="J392" i="1"/>
  <c r="K392" i="1" s="1"/>
  <c r="M392" i="1"/>
  <c r="I393" i="1"/>
  <c r="L391" i="1"/>
  <c r="U391" i="1"/>
  <c r="W391" i="1" s="1"/>
  <c r="T445" i="1"/>
  <c r="H444" i="1"/>
  <c r="F444" i="1"/>
  <c r="A445" i="1"/>
  <c r="AB444" i="1"/>
  <c r="C444" i="1"/>
  <c r="O391" i="1" l="1"/>
  <c r="P391" i="1" s="1"/>
  <c r="X391" i="1" s="1"/>
  <c r="B391" i="1" s="1"/>
  <c r="N392" i="1"/>
  <c r="G445" i="1"/>
  <c r="Q445" i="1"/>
  <c r="R445" i="1" s="1"/>
  <c r="S445" i="1" s="1"/>
  <c r="Z445" i="1" s="1"/>
  <c r="E446" i="1"/>
  <c r="D446" i="1" s="1"/>
  <c r="C445" i="1"/>
  <c r="AB445" i="1"/>
  <c r="T446" i="1"/>
  <c r="J393" i="1"/>
  <c r="K393" i="1" s="1"/>
  <c r="M393" i="1"/>
  <c r="I394" i="1"/>
  <c r="H445" i="1"/>
  <c r="A446" i="1"/>
  <c r="F445" i="1"/>
  <c r="L392" i="1"/>
  <c r="U392" i="1"/>
  <c r="W392" i="1" s="1"/>
  <c r="O392" i="1" l="1"/>
  <c r="P392" i="1" s="1"/>
  <c r="X392" i="1" s="1"/>
  <c r="B392" i="1" s="1"/>
  <c r="N393" i="1"/>
  <c r="Q446" i="1"/>
  <c r="R446" i="1" s="1"/>
  <c r="S446" i="1" s="1"/>
  <c r="Z446" i="1" s="1"/>
  <c r="E447" i="1"/>
  <c r="D447" i="1" s="1"/>
  <c r="G446" i="1"/>
  <c r="J394" i="1"/>
  <c r="K394" i="1" s="1"/>
  <c r="M394" i="1"/>
  <c r="I395" i="1"/>
  <c r="C446" i="1"/>
  <c r="AB446" i="1"/>
  <c r="H446" i="1"/>
  <c r="A447" i="1"/>
  <c r="F446" i="1"/>
  <c r="T447" i="1"/>
  <c r="L393" i="1"/>
  <c r="U393" i="1"/>
  <c r="W393" i="1" s="1"/>
  <c r="O393" i="1" l="1"/>
  <c r="P393" i="1" s="1"/>
  <c r="X393" i="1" s="1"/>
  <c r="B393" i="1" s="1"/>
  <c r="N394" i="1"/>
  <c r="G447" i="1"/>
  <c r="E448" i="1"/>
  <c r="D448" i="1" s="1"/>
  <c r="Q447" i="1"/>
  <c r="R447" i="1" s="1"/>
  <c r="S447" i="1" s="1"/>
  <c r="Z447" i="1" s="1"/>
  <c r="T448" i="1"/>
  <c r="A448" i="1"/>
  <c r="H447" i="1"/>
  <c r="F447" i="1"/>
  <c r="L394" i="1"/>
  <c r="U394" i="1"/>
  <c r="W394" i="1" s="1"/>
  <c r="C447" i="1"/>
  <c r="AB447" i="1"/>
  <c r="M395" i="1"/>
  <c r="J395" i="1"/>
  <c r="K395" i="1" s="1"/>
  <c r="I396" i="1"/>
  <c r="O394" i="1" l="1"/>
  <c r="P394" i="1" s="1"/>
  <c r="X394" i="1" s="1"/>
  <c r="B394" i="1" s="1"/>
  <c r="N395" i="1"/>
  <c r="G448" i="1"/>
  <c r="Q448" i="1"/>
  <c r="R448" i="1" s="1"/>
  <c r="S448" i="1" s="1"/>
  <c r="Z448" i="1" s="1"/>
  <c r="E449" i="1"/>
  <c r="D449" i="1" s="1"/>
  <c r="L395" i="1"/>
  <c r="U395" i="1"/>
  <c r="W395" i="1" s="1"/>
  <c r="T449" i="1"/>
  <c r="J396" i="1"/>
  <c r="K396" i="1" s="1"/>
  <c r="M396" i="1"/>
  <c r="I397" i="1"/>
  <c r="AB448" i="1"/>
  <c r="C448" i="1"/>
  <c r="A449" i="1"/>
  <c r="H448" i="1"/>
  <c r="F448" i="1"/>
  <c r="N396" i="1" l="1"/>
  <c r="O395" i="1"/>
  <c r="P395" i="1" s="1"/>
  <c r="X395" i="1" s="1"/>
  <c r="B395" i="1" s="1"/>
  <c r="G449" i="1"/>
  <c r="Q449" i="1"/>
  <c r="R449" i="1" s="1"/>
  <c r="S449" i="1" s="1"/>
  <c r="Z449" i="1" s="1"/>
  <c r="E450" i="1"/>
  <c r="D450" i="1" s="1"/>
  <c r="L396" i="1"/>
  <c r="U396" i="1"/>
  <c r="W396" i="1" s="1"/>
  <c r="AB449" i="1"/>
  <c r="C449" i="1"/>
  <c r="A450" i="1"/>
  <c r="H449" i="1"/>
  <c r="F449" i="1"/>
  <c r="J397" i="1"/>
  <c r="K397" i="1" s="1"/>
  <c r="M397" i="1"/>
  <c r="I398" i="1"/>
  <c r="T450" i="1"/>
  <c r="N397" i="1" l="1"/>
  <c r="O396" i="1"/>
  <c r="P396" i="1" s="1"/>
  <c r="X396" i="1" s="1"/>
  <c r="B396" i="1" s="1"/>
  <c r="Q450" i="1"/>
  <c r="R450" i="1" s="1"/>
  <c r="S450" i="1" s="1"/>
  <c r="Z450" i="1" s="1"/>
  <c r="E451" i="1"/>
  <c r="D451" i="1" s="1"/>
  <c r="G450" i="1"/>
  <c r="J398" i="1"/>
  <c r="K398" i="1" s="1"/>
  <c r="M398" i="1"/>
  <c r="I399" i="1"/>
  <c r="A451" i="1"/>
  <c r="H450" i="1"/>
  <c r="F450" i="1"/>
  <c r="L397" i="1"/>
  <c r="U397" i="1"/>
  <c r="W397" i="1" s="1"/>
  <c r="T451" i="1"/>
  <c r="AB450" i="1"/>
  <c r="C450" i="1"/>
  <c r="O397" i="1" l="1"/>
  <c r="P397" i="1" s="1"/>
  <c r="X397" i="1" s="1"/>
  <c r="B397" i="1" s="1"/>
  <c r="N398" i="1"/>
  <c r="N399" i="1" s="1"/>
  <c r="G451" i="1"/>
  <c r="E452" i="1"/>
  <c r="D452" i="1" s="1"/>
  <c r="Q451" i="1"/>
  <c r="R451" i="1" s="1"/>
  <c r="S451" i="1" s="1"/>
  <c r="Z451" i="1" s="1"/>
  <c r="T452" i="1"/>
  <c r="H451" i="1"/>
  <c r="F451" i="1"/>
  <c r="A452" i="1"/>
  <c r="L398" i="1"/>
  <c r="U398" i="1"/>
  <c r="W398" i="1" s="1"/>
  <c r="AB451" i="1"/>
  <c r="C451" i="1"/>
  <c r="M399" i="1"/>
  <c r="J399" i="1"/>
  <c r="K399" i="1" s="1"/>
  <c r="I400" i="1"/>
  <c r="O398" i="1" l="1"/>
  <c r="P398" i="1" s="1"/>
  <c r="X398" i="1" s="1"/>
  <c r="B398" i="1" s="1"/>
  <c r="G452" i="1"/>
  <c r="Q452" i="1"/>
  <c r="R452" i="1" s="1"/>
  <c r="S452" i="1" s="1"/>
  <c r="Z452" i="1" s="1"/>
  <c r="E453" i="1"/>
  <c r="D453" i="1" s="1"/>
  <c r="L399" i="1"/>
  <c r="O399" i="1" s="1"/>
  <c r="P399" i="1" s="1"/>
  <c r="U399" i="1"/>
  <c r="W399" i="1" s="1"/>
  <c r="H452" i="1"/>
  <c r="A453" i="1"/>
  <c r="F452" i="1"/>
  <c r="C452" i="1"/>
  <c r="AB452" i="1"/>
  <c r="J400" i="1"/>
  <c r="K400" i="1" s="1"/>
  <c r="M400" i="1"/>
  <c r="N400" i="1" s="1"/>
  <c r="I401" i="1"/>
  <c r="T453" i="1"/>
  <c r="G453" i="1" l="1"/>
  <c r="Q453" i="1"/>
  <c r="R453" i="1" s="1"/>
  <c r="S453" i="1" s="1"/>
  <c r="Z453" i="1" s="1"/>
  <c r="E454" i="1"/>
  <c r="D454" i="1" s="1"/>
  <c r="T454" i="1"/>
  <c r="J401" i="1"/>
  <c r="K401" i="1" s="1"/>
  <c r="M401" i="1"/>
  <c r="N401" i="1" s="1"/>
  <c r="I402" i="1"/>
  <c r="A454" i="1"/>
  <c r="H453" i="1"/>
  <c r="F453" i="1"/>
  <c r="L400" i="1"/>
  <c r="O400" i="1" s="1"/>
  <c r="P400" i="1" s="1"/>
  <c r="U400" i="1"/>
  <c r="W400" i="1" s="1"/>
  <c r="C453" i="1"/>
  <c r="AB453" i="1"/>
  <c r="X399" i="1"/>
  <c r="B399" i="1" s="1"/>
  <c r="G454" i="1" l="1"/>
  <c r="Q454" i="1"/>
  <c r="R454" i="1" s="1"/>
  <c r="S454" i="1" s="1"/>
  <c r="Z454" i="1" s="1"/>
  <c r="E455" i="1"/>
  <c r="D455" i="1" s="1"/>
  <c r="L401" i="1"/>
  <c r="O401" i="1" s="1"/>
  <c r="P401" i="1" s="1"/>
  <c r="U401" i="1"/>
  <c r="W401" i="1" s="1"/>
  <c r="A455" i="1"/>
  <c r="H454" i="1"/>
  <c r="F454" i="1"/>
  <c r="X400" i="1"/>
  <c r="B400" i="1" s="1"/>
  <c r="J402" i="1"/>
  <c r="K402" i="1" s="1"/>
  <c r="M402" i="1"/>
  <c r="N402" i="1" s="1"/>
  <c r="I403" i="1"/>
  <c r="T455" i="1"/>
  <c r="AB454" i="1"/>
  <c r="C454" i="1"/>
  <c r="G455" i="1" l="1"/>
  <c r="E456" i="1"/>
  <c r="D456" i="1" s="1"/>
  <c r="Q455" i="1"/>
  <c r="R455" i="1" s="1"/>
  <c r="S455" i="1" s="1"/>
  <c r="Z455" i="1" s="1"/>
  <c r="M403" i="1"/>
  <c r="N403" i="1" s="1"/>
  <c r="J403" i="1"/>
  <c r="K403" i="1" s="1"/>
  <c r="I404" i="1"/>
  <c r="AB455" i="1"/>
  <c r="C455" i="1"/>
  <c r="L402" i="1"/>
  <c r="O402" i="1" s="1"/>
  <c r="P402" i="1" s="1"/>
  <c r="U402" i="1"/>
  <c r="W402" i="1" s="1"/>
  <c r="T456" i="1"/>
  <c r="H455" i="1"/>
  <c r="F455" i="1"/>
  <c r="A456" i="1"/>
  <c r="X401" i="1"/>
  <c r="B401" i="1" s="1"/>
  <c r="G456" i="1" l="1"/>
  <c r="Q456" i="1"/>
  <c r="R456" i="1" s="1"/>
  <c r="S456" i="1" s="1"/>
  <c r="Z456" i="1" s="1"/>
  <c r="E457" i="1"/>
  <c r="D457" i="1" s="1"/>
  <c r="H456" i="1"/>
  <c r="A457" i="1"/>
  <c r="F456" i="1"/>
  <c r="L403" i="1"/>
  <c r="O403" i="1" s="1"/>
  <c r="P403" i="1" s="1"/>
  <c r="U403" i="1"/>
  <c r="W403" i="1" s="1"/>
  <c r="X402" i="1"/>
  <c r="B402" i="1" s="1"/>
  <c r="T457" i="1"/>
  <c r="C456" i="1"/>
  <c r="AB456" i="1"/>
  <c r="M404" i="1"/>
  <c r="N404" i="1" s="1"/>
  <c r="J404" i="1"/>
  <c r="K404" i="1" s="1"/>
  <c r="I405" i="1"/>
  <c r="G457" i="1" l="1"/>
  <c r="Q457" i="1"/>
  <c r="R457" i="1" s="1"/>
  <c r="S457" i="1" s="1"/>
  <c r="Z457" i="1" s="1"/>
  <c r="E458" i="1"/>
  <c r="D458" i="1" s="1"/>
  <c r="T458" i="1"/>
  <c r="C457" i="1"/>
  <c r="AB457" i="1"/>
  <c r="J405" i="1"/>
  <c r="K405" i="1" s="1"/>
  <c r="M405" i="1"/>
  <c r="N405" i="1" s="1"/>
  <c r="I406" i="1"/>
  <c r="X403" i="1"/>
  <c r="B403" i="1" s="1"/>
  <c r="A458" i="1"/>
  <c r="H457" i="1"/>
  <c r="F457" i="1"/>
  <c r="L404" i="1"/>
  <c r="O404" i="1" s="1"/>
  <c r="P404" i="1" s="1"/>
  <c r="U404" i="1"/>
  <c r="W404" i="1" s="1"/>
  <c r="G458" i="1" l="1"/>
  <c r="Q458" i="1"/>
  <c r="R458" i="1" s="1"/>
  <c r="S458" i="1" s="1"/>
  <c r="Z458" i="1" s="1"/>
  <c r="E459" i="1"/>
  <c r="D459" i="1" s="1"/>
  <c r="L405" i="1"/>
  <c r="O405" i="1" s="1"/>
  <c r="P405" i="1" s="1"/>
  <c r="U405" i="1"/>
  <c r="W405" i="1" s="1"/>
  <c r="X404" i="1"/>
  <c r="B404" i="1" s="1"/>
  <c r="J406" i="1"/>
  <c r="K406" i="1" s="1"/>
  <c r="I407" i="1"/>
  <c r="T459" i="1"/>
  <c r="AB458" i="1"/>
  <c r="C458" i="1"/>
  <c r="A459" i="1"/>
  <c r="H458" i="1"/>
  <c r="F458" i="1"/>
  <c r="G459" i="1" l="1"/>
  <c r="E460" i="1"/>
  <c r="D460" i="1" s="1"/>
  <c r="Q459" i="1"/>
  <c r="R459" i="1" s="1"/>
  <c r="S459" i="1" s="1"/>
  <c r="Z459" i="1" s="1"/>
  <c r="M406" i="1"/>
  <c r="N406" i="1" s="1"/>
  <c r="H459" i="1"/>
  <c r="F459" i="1"/>
  <c r="A460" i="1"/>
  <c r="AB459" i="1"/>
  <c r="C459" i="1"/>
  <c r="J407" i="1"/>
  <c r="K407" i="1" s="1"/>
  <c r="I408" i="1"/>
  <c r="T460" i="1"/>
  <c r="L406" i="1"/>
  <c r="U406" i="1"/>
  <c r="W406" i="1" s="1"/>
  <c r="X405" i="1"/>
  <c r="B405" i="1" s="1"/>
  <c r="G460" i="1" l="1"/>
  <c r="Q460" i="1"/>
  <c r="R460" i="1" s="1"/>
  <c r="S460" i="1" s="1"/>
  <c r="Z460" i="1" s="1"/>
  <c r="E461" i="1"/>
  <c r="D461" i="1" s="1"/>
  <c r="O406" i="1"/>
  <c r="P406" i="1" s="1"/>
  <c r="X406" i="1" s="1"/>
  <c r="B406" i="1" s="1"/>
  <c r="M407" i="1"/>
  <c r="N407" i="1" s="1"/>
  <c r="L407" i="1"/>
  <c r="U407" i="1"/>
  <c r="W407" i="1" s="1"/>
  <c r="J408" i="1"/>
  <c r="K408" i="1" s="1"/>
  <c r="I409" i="1"/>
  <c r="T461" i="1"/>
  <c r="H460" i="1"/>
  <c r="A461" i="1"/>
  <c r="F460" i="1"/>
  <c r="C460" i="1"/>
  <c r="AB460" i="1"/>
  <c r="G461" i="1" l="1"/>
  <c r="Q461" i="1"/>
  <c r="R461" i="1" s="1"/>
  <c r="S461" i="1" s="1"/>
  <c r="Z461" i="1" s="1"/>
  <c r="E462" i="1"/>
  <c r="D462" i="1" s="1"/>
  <c r="M408" i="1"/>
  <c r="M409" i="1" s="1"/>
  <c r="N408" i="1"/>
  <c r="O407" i="1"/>
  <c r="P407" i="1" s="1"/>
  <c r="X407" i="1" s="1"/>
  <c r="B407" i="1" s="1"/>
  <c r="A462" i="1"/>
  <c r="H461" i="1"/>
  <c r="F461" i="1"/>
  <c r="J409" i="1"/>
  <c r="K409" i="1" s="1"/>
  <c r="I410" i="1"/>
  <c r="C461" i="1"/>
  <c r="AB461" i="1"/>
  <c r="T462" i="1"/>
  <c r="L408" i="1"/>
  <c r="U408" i="1"/>
  <c r="W408" i="1" s="1"/>
  <c r="G462" i="1" l="1"/>
  <c r="Q462" i="1"/>
  <c r="R462" i="1" s="1"/>
  <c r="S462" i="1" s="1"/>
  <c r="Z462" i="1" s="1"/>
  <c r="E463" i="1"/>
  <c r="D463" i="1" s="1"/>
  <c r="O408" i="1"/>
  <c r="P408" i="1" s="1"/>
  <c r="X408" i="1" s="1"/>
  <c r="B408" i="1" s="1"/>
  <c r="N409" i="1"/>
  <c r="AB462" i="1"/>
  <c r="C462" i="1"/>
  <c r="T463" i="1"/>
  <c r="J410" i="1"/>
  <c r="K410" i="1" s="1"/>
  <c r="M410" i="1"/>
  <c r="I411" i="1"/>
  <c r="A463" i="1"/>
  <c r="H462" i="1"/>
  <c r="F462" i="1"/>
  <c r="L409" i="1"/>
  <c r="U409" i="1"/>
  <c r="W409" i="1" s="1"/>
  <c r="G463" i="1" l="1"/>
  <c r="E464" i="1"/>
  <c r="D464" i="1" s="1"/>
  <c r="Q463" i="1"/>
  <c r="R463" i="1" s="1"/>
  <c r="S463" i="1" s="1"/>
  <c r="Z463" i="1" s="1"/>
  <c r="N410" i="1"/>
  <c r="O409" i="1"/>
  <c r="P409" i="1" s="1"/>
  <c r="X409" i="1" s="1"/>
  <c r="B409" i="1" s="1"/>
  <c r="H463" i="1"/>
  <c r="F463" i="1"/>
  <c r="A464" i="1"/>
  <c r="L410" i="1"/>
  <c r="U410" i="1"/>
  <c r="W410" i="1" s="1"/>
  <c r="T464" i="1"/>
  <c r="AB463" i="1"/>
  <c r="C463" i="1"/>
  <c r="M411" i="1"/>
  <c r="J411" i="1"/>
  <c r="K411" i="1" s="1"/>
  <c r="I412" i="1"/>
  <c r="N411" i="1" l="1"/>
  <c r="G464" i="1"/>
  <c r="Q464" i="1"/>
  <c r="R464" i="1" s="1"/>
  <c r="S464" i="1" s="1"/>
  <c r="Z464" i="1" s="1"/>
  <c r="E465" i="1"/>
  <c r="D465" i="1" s="1"/>
  <c r="O410" i="1"/>
  <c r="P410" i="1" s="1"/>
  <c r="X410" i="1" s="1"/>
  <c r="B410" i="1" s="1"/>
  <c r="L411" i="1"/>
  <c r="U411" i="1"/>
  <c r="W411" i="1" s="1"/>
  <c r="J412" i="1"/>
  <c r="K412" i="1" s="1"/>
  <c r="M412" i="1"/>
  <c r="I413" i="1"/>
  <c r="T465" i="1"/>
  <c r="H464" i="1"/>
  <c r="A465" i="1"/>
  <c r="F464" i="1"/>
  <c r="C464" i="1"/>
  <c r="AB464" i="1"/>
  <c r="N412" i="1" l="1"/>
  <c r="O411" i="1"/>
  <c r="P411" i="1" s="1"/>
  <c r="X411" i="1" s="1"/>
  <c r="B411" i="1" s="1"/>
  <c r="G465" i="1"/>
  <c r="Q465" i="1"/>
  <c r="R465" i="1" s="1"/>
  <c r="S465" i="1" s="1"/>
  <c r="Z465" i="1" s="1"/>
  <c r="E466" i="1"/>
  <c r="D466" i="1" s="1"/>
  <c r="L412" i="1"/>
  <c r="U412" i="1"/>
  <c r="W412" i="1" s="1"/>
  <c r="C465" i="1"/>
  <c r="AB465" i="1"/>
  <c r="T466" i="1"/>
  <c r="J413" i="1"/>
  <c r="K413" i="1" s="1"/>
  <c r="M413" i="1"/>
  <c r="I414" i="1"/>
  <c r="A466" i="1"/>
  <c r="H465" i="1"/>
  <c r="F465" i="1"/>
  <c r="O412" i="1" l="1"/>
  <c r="P412" i="1" s="1"/>
  <c r="X412" i="1" s="1"/>
  <c r="B412" i="1" s="1"/>
  <c r="N413" i="1"/>
  <c r="G466" i="1"/>
  <c r="Q466" i="1"/>
  <c r="R466" i="1" s="1"/>
  <c r="S466" i="1" s="1"/>
  <c r="Z466" i="1" s="1"/>
  <c r="E467" i="1"/>
  <c r="D467" i="1" s="1"/>
  <c r="L413" i="1"/>
  <c r="U413" i="1"/>
  <c r="W413" i="1" s="1"/>
  <c r="AB466" i="1"/>
  <c r="C466" i="1"/>
  <c r="A467" i="1"/>
  <c r="H466" i="1"/>
  <c r="F466" i="1"/>
  <c r="J414" i="1"/>
  <c r="K414" i="1" s="1"/>
  <c r="M414" i="1"/>
  <c r="I415" i="1"/>
  <c r="T467" i="1"/>
  <c r="O413" i="1" l="1"/>
  <c r="P413" i="1" s="1"/>
  <c r="X413" i="1" s="1"/>
  <c r="B413" i="1" s="1"/>
  <c r="N414" i="1"/>
  <c r="G467" i="1"/>
  <c r="E468" i="1"/>
  <c r="D468" i="1" s="1"/>
  <c r="Q467" i="1"/>
  <c r="R467" i="1" s="1"/>
  <c r="S467" i="1" s="1"/>
  <c r="Z467" i="1" s="1"/>
  <c r="AB467" i="1"/>
  <c r="C467" i="1"/>
  <c r="L414" i="1"/>
  <c r="U414" i="1"/>
  <c r="W414" i="1" s="1"/>
  <c r="H467" i="1"/>
  <c r="F467" i="1"/>
  <c r="A468" i="1"/>
  <c r="T468" i="1"/>
  <c r="M415" i="1"/>
  <c r="J415" i="1"/>
  <c r="K415" i="1" s="1"/>
  <c r="I416" i="1"/>
  <c r="N415" i="1" l="1"/>
  <c r="O414" i="1"/>
  <c r="P414" i="1" s="1"/>
  <c r="X414" i="1" s="1"/>
  <c r="B414" i="1" s="1"/>
  <c r="Q468" i="1"/>
  <c r="R468" i="1" s="1"/>
  <c r="S468" i="1" s="1"/>
  <c r="Z468" i="1" s="1"/>
  <c r="E469" i="1"/>
  <c r="D469" i="1" s="1"/>
  <c r="G468" i="1"/>
  <c r="L415" i="1"/>
  <c r="U415" i="1"/>
  <c r="W415" i="1" s="1"/>
  <c r="J416" i="1"/>
  <c r="K416" i="1" s="1"/>
  <c r="M416" i="1"/>
  <c r="I417" i="1"/>
  <c r="T469" i="1"/>
  <c r="H468" i="1"/>
  <c r="A469" i="1"/>
  <c r="F468" i="1"/>
  <c r="C468" i="1"/>
  <c r="AB468" i="1"/>
  <c r="O415" i="1" l="1"/>
  <c r="P415" i="1" s="1"/>
  <c r="X415" i="1" s="1"/>
  <c r="B415" i="1" s="1"/>
  <c r="N416" i="1"/>
  <c r="G469" i="1"/>
  <c r="Q469" i="1"/>
  <c r="R469" i="1" s="1"/>
  <c r="S469" i="1" s="1"/>
  <c r="Z469" i="1" s="1"/>
  <c r="E470" i="1"/>
  <c r="D470" i="1" s="1"/>
  <c r="A470" i="1"/>
  <c r="H469" i="1"/>
  <c r="F469" i="1"/>
  <c r="J417" i="1"/>
  <c r="K417" i="1" s="1"/>
  <c r="M417" i="1"/>
  <c r="I418" i="1"/>
  <c r="T470" i="1"/>
  <c r="L416" i="1"/>
  <c r="U416" i="1"/>
  <c r="W416" i="1" s="1"/>
  <c r="C469" i="1"/>
  <c r="AB469" i="1"/>
  <c r="N417" i="1" l="1"/>
  <c r="O416" i="1"/>
  <c r="P416" i="1" s="1"/>
  <c r="X416" i="1" s="1"/>
  <c r="B416" i="1" s="1"/>
  <c r="G470" i="1"/>
  <c r="Q470" i="1"/>
  <c r="R470" i="1" s="1"/>
  <c r="S470" i="1" s="1"/>
  <c r="Z470" i="1" s="1"/>
  <c r="E471" i="1"/>
  <c r="D471" i="1" s="1"/>
  <c r="L417" i="1"/>
  <c r="U417" i="1"/>
  <c r="W417" i="1" s="1"/>
  <c r="AB470" i="1"/>
  <c r="C470" i="1"/>
  <c r="J418" i="1"/>
  <c r="K418" i="1" s="1"/>
  <c r="M418" i="1"/>
  <c r="I419" i="1"/>
  <c r="A471" i="1"/>
  <c r="H470" i="1"/>
  <c r="F470" i="1"/>
  <c r="T471" i="1"/>
  <c r="O417" i="1" l="1"/>
  <c r="P417" i="1" s="1"/>
  <c r="X417" i="1" s="1"/>
  <c r="B417" i="1" s="1"/>
  <c r="N418" i="1"/>
  <c r="E472" i="1"/>
  <c r="D472" i="1" s="1"/>
  <c r="G472" i="1" s="1"/>
  <c r="Q471" i="1"/>
  <c r="R471" i="1" s="1"/>
  <c r="S471" i="1" s="1"/>
  <c r="Z471" i="1" s="1"/>
  <c r="G471" i="1"/>
  <c r="AB471" i="1"/>
  <c r="C471" i="1"/>
  <c r="M419" i="1"/>
  <c r="J419" i="1"/>
  <c r="K419" i="1" s="1"/>
  <c r="I420" i="1"/>
  <c r="T472" i="1"/>
  <c r="H471" i="1"/>
  <c r="F471" i="1"/>
  <c r="A472" i="1"/>
  <c r="L418" i="1"/>
  <c r="U418" i="1"/>
  <c r="W418" i="1" s="1"/>
  <c r="O418" i="1" l="1"/>
  <c r="P418" i="1" s="1"/>
  <c r="X418" i="1" s="1"/>
  <c r="B418" i="1" s="1"/>
  <c r="N419" i="1"/>
  <c r="Q472" i="1"/>
  <c r="R472" i="1" s="1"/>
  <c r="S472" i="1" s="1"/>
  <c r="Z472" i="1" s="1"/>
  <c r="E473" i="1"/>
  <c r="D473" i="1" s="1"/>
  <c r="L419" i="1"/>
  <c r="U419" i="1"/>
  <c r="W419" i="1" s="1"/>
  <c r="T473" i="1"/>
  <c r="H472" i="1"/>
  <c r="A473" i="1"/>
  <c r="F472" i="1"/>
  <c r="C472" i="1"/>
  <c r="AB472" i="1"/>
  <c r="J420" i="1"/>
  <c r="K420" i="1" s="1"/>
  <c r="M420" i="1"/>
  <c r="I421" i="1"/>
  <c r="O419" i="1" l="1"/>
  <c r="P419" i="1" s="1"/>
  <c r="X419" i="1" s="1"/>
  <c r="B419" i="1" s="1"/>
  <c r="N420" i="1"/>
  <c r="G473" i="1"/>
  <c r="Q473" i="1"/>
  <c r="R473" i="1" s="1"/>
  <c r="S473" i="1" s="1"/>
  <c r="Z473" i="1" s="1"/>
  <c r="E474" i="1"/>
  <c r="D474" i="1" s="1"/>
  <c r="L420" i="1"/>
  <c r="U420" i="1"/>
  <c r="W420" i="1" s="1"/>
  <c r="A474" i="1"/>
  <c r="H473" i="1"/>
  <c r="F473" i="1"/>
  <c r="J421" i="1"/>
  <c r="K421" i="1" s="1"/>
  <c r="M421" i="1"/>
  <c r="I422" i="1"/>
  <c r="C473" i="1"/>
  <c r="AB473" i="1"/>
  <c r="T474" i="1"/>
  <c r="O420" i="1" l="1"/>
  <c r="P420" i="1" s="1"/>
  <c r="X420" i="1" s="1"/>
  <c r="B420" i="1" s="1"/>
  <c r="N421" i="1"/>
  <c r="Q474" i="1"/>
  <c r="R474" i="1" s="1"/>
  <c r="S474" i="1" s="1"/>
  <c r="Z474" i="1" s="1"/>
  <c r="E475" i="1"/>
  <c r="D475" i="1" s="1"/>
  <c r="G474" i="1"/>
  <c r="J422" i="1"/>
  <c r="K422" i="1" s="1"/>
  <c r="M422" i="1"/>
  <c r="I423" i="1"/>
  <c r="T475" i="1"/>
  <c r="A475" i="1"/>
  <c r="H474" i="1"/>
  <c r="F474" i="1"/>
  <c r="L421" i="1"/>
  <c r="U421" i="1"/>
  <c r="W421" i="1" s="1"/>
  <c r="AB474" i="1"/>
  <c r="C474" i="1"/>
  <c r="N422" i="1" l="1"/>
  <c r="O421" i="1"/>
  <c r="P421" i="1" s="1"/>
  <c r="X421" i="1" s="1"/>
  <c r="B421" i="1" s="1"/>
  <c r="G475" i="1"/>
  <c r="E476" i="1"/>
  <c r="D476" i="1" s="1"/>
  <c r="Q475" i="1"/>
  <c r="R475" i="1" s="1"/>
  <c r="S475" i="1" s="1"/>
  <c r="Z475" i="1" s="1"/>
  <c r="AB475" i="1"/>
  <c r="C475" i="1"/>
  <c r="M423" i="1"/>
  <c r="J423" i="1"/>
  <c r="K423" i="1" s="1"/>
  <c r="I424" i="1"/>
  <c r="H475" i="1"/>
  <c r="F475" i="1"/>
  <c r="A476" i="1"/>
  <c r="L422" i="1"/>
  <c r="U422" i="1"/>
  <c r="W422" i="1" s="1"/>
  <c r="T476" i="1"/>
  <c r="N423" i="1" l="1"/>
  <c r="O422" i="1"/>
  <c r="P422" i="1" s="1"/>
  <c r="X422" i="1" s="1"/>
  <c r="B422" i="1" s="1"/>
  <c r="G476" i="1"/>
  <c r="Q476" i="1"/>
  <c r="R476" i="1" s="1"/>
  <c r="S476" i="1" s="1"/>
  <c r="Z476" i="1" s="1"/>
  <c r="E477" i="1"/>
  <c r="D477" i="1" s="1"/>
  <c r="L423" i="1"/>
  <c r="U423" i="1"/>
  <c r="W423" i="1" s="1"/>
  <c r="T477" i="1"/>
  <c r="H476" i="1"/>
  <c r="A477" i="1"/>
  <c r="F476" i="1"/>
  <c r="C476" i="1"/>
  <c r="AB476" i="1"/>
  <c r="J424" i="1"/>
  <c r="K424" i="1" s="1"/>
  <c r="M424" i="1"/>
  <c r="I425" i="1"/>
  <c r="O423" i="1" l="1"/>
  <c r="P423" i="1" s="1"/>
  <c r="X423" i="1" s="1"/>
  <c r="B423" i="1" s="1"/>
  <c r="N424" i="1"/>
  <c r="G477" i="1"/>
  <c r="Q477" i="1"/>
  <c r="R477" i="1" s="1"/>
  <c r="S477" i="1" s="1"/>
  <c r="Z477" i="1" s="1"/>
  <c r="E478" i="1"/>
  <c r="D478" i="1" s="1"/>
  <c r="L424" i="1"/>
  <c r="U424" i="1"/>
  <c r="W424" i="1" s="1"/>
  <c r="A478" i="1"/>
  <c r="H477" i="1"/>
  <c r="F477" i="1"/>
  <c r="J425" i="1"/>
  <c r="K425" i="1" s="1"/>
  <c r="M425" i="1"/>
  <c r="I426" i="1"/>
  <c r="T478" i="1"/>
  <c r="C477" i="1"/>
  <c r="AB477" i="1"/>
  <c r="O424" i="1" l="1"/>
  <c r="P424" i="1" s="1"/>
  <c r="X424" i="1" s="1"/>
  <c r="B424" i="1" s="1"/>
  <c r="N425" i="1"/>
  <c r="G478" i="1"/>
  <c r="Q478" i="1"/>
  <c r="R478" i="1" s="1"/>
  <c r="S478" i="1" s="1"/>
  <c r="Z478" i="1" s="1"/>
  <c r="E479" i="1"/>
  <c r="D479" i="1" s="1"/>
  <c r="A479" i="1"/>
  <c r="H478" i="1"/>
  <c r="F478" i="1"/>
  <c r="L425" i="1"/>
  <c r="U425" i="1"/>
  <c r="W425" i="1" s="1"/>
  <c r="T479" i="1"/>
  <c r="J426" i="1"/>
  <c r="K426" i="1" s="1"/>
  <c r="M426" i="1"/>
  <c r="I427" i="1"/>
  <c r="AB478" i="1"/>
  <c r="C478" i="1"/>
  <c r="N426" i="1" l="1"/>
  <c r="O425" i="1"/>
  <c r="P425" i="1" s="1"/>
  <c r="X425" i="1" s="1"/>
  <c r="B425" i="1" s="1"/>
  <c r="G479" i="1"/>
  <c r="E480" i="1"/>
  <c r="D480" i="1" s="1"/>
  <c r="Q479" i="1"/>
  <c r="R479" i="1" s="1"/>
  <c r="S479" i="1" s="1"/>
  <c r="Z479" i="1" s="1"/>
  <c r="M427" i="1"/>
  <c r="J427" i="1"/>
  <c r="K427" i="1" s="1"/>
  <c r="I428" i="1"/>
  <c r="H479" i="1"/>
  <c r="F479" i="1"/>
  <c r="A480" i="1"/>
  <c r="L426" i="1"/>
  <c r="U426" i="1"/>
  <c r="W426" i="1" s="1"/>
  <c r="T480" i="1"/>
  <c r="AB479" i="1"/>
  <c r="C479" i="1"/>
  <c r="O426" i="1" l="1"/>
  <c r="P426" i="1" s="1"/>
  <c r="X426" i="1" s="1"/>
  <c r="B426" i="1" s="1"/>
  <c r="N427" i="1"/>
  <c r="G480" i="1"/>
  <c r="Q480" i="1"/>
  <c r="R480" i="1" s="1"/>
  <c r="S480" i="1" s="1"/>
  <c r="Z480" i="1" s="1"/>
  <c r="E481" i="1"/>
  <c r="D481" i="1" s="1"/>
  <c r="L427" i="1"/>
  <c r="U427" i="1"/>
  <c r="W427" i="1" s="1"/>
  <c r="T481" i="1"/>
  <c r="C480" i="1"/>
  <c r="AB480" i="1"/>
  <c r="H480" i="1"/>
  <c r="A481" i="1"/>
  <c r="F480" i="1"/>
  <c r="J428" i="1"/>
  <c r="K428" i="1" s="1"/>
  <c r="M428" i="1"/>
  <c r="I429" i="1"/>
  <c r="O427" i="1" l="1"/>
  <c r="P427" i="1" s="1"/>
  <c r="X427" i="1" s="1"/>
  <c r="B427" i="1" s="1"/>
  <c r="N428" i="1"/>
  <c r="Q481" i="1"/>
  <c r="R481" i="1" s="1"/>
  <c r="S481" i="1" s="1"/>
  <c r="Z481" i="1" s="1"/>
  <c r="E482" i="1"/>
  <c r="D482" i="1" s="1"/>
  <c r="G481" i="1"/>
  <c r="J429" i="1"/>
  <c r="K429" i="1" s="1"/>
  <c r="M429" i="1"/>
  <c r="I430" i="1"/>
  <c r="A482" i="1"/>
  <c r="H481" i="1"/>
  <c r="F481" i="1"/>
  <c r="T482" i="1"/>
  <c r="L428" i="1"/>
  <c r="U428" i="1"/>
  <c r="W428" i="1" s="1"/>
  <c r="C481" i="1"/>
  <c r="AB481" i="1"/>
  <c r="O428" i="1" l="1"/>
  <c r="P428" i="1" s="1"/>
  <c r="X428" i="1" s="1"/>
  <c r="B428" i="1" s="1"/>
  <c r="N429" i="1"/>
  <c r="G482" i="1"/>
  <c r="Q482" i="1"/>
  <c r="R482" i="1" s="1"/>
  <c r="S482" i="1" s="1"/>
  <c r="Z482" i="1" s="1"/>
  <c r="E483" i="1"/>
  <c r="D483" i="1" s="1"/>
  <c r="L429" i="1"/>
  <c r="U429" i="1"/>
  <c r="W429" i="1" s="1"/>
  <c r="A483" i="1"/>
  <c r="H482" i="1"/>
  <c r="F482" i="1"/>
  <c r="J430" i="1"/>
  <c r="K430" i="1" s="1"/>
  <c r="M430" i="1"/>
  <c r="I431" i="1"/>
  <c r="AB482" i="1"/>
  <c r="C482" i="1"/>
  <c r="T483" i="1"/>
  <c r="N430" i="1" l="1"/>
  <c r="O429" i="1"/>
  <c r="P429" i="1" s="1"/>
  <c r="X429" i="1" s="1"/>
  <c r="B429" i="1" s="1"/>
  <c r="G483" i="1"/>
  <c r="E484" i="1"/>
  <c r="D484" i="1" s="1"/>
  <c r="Q483" i="1"/>
  <c r="R483" i="1" s="1"/>
  <c r="S483" i="1" s="1"/>
  <c r="Z483" i="1" s="1"/>
  <c r="L430" i="1"/>
  <c r="U430" i="1"/>
  <c r="W430" i="1" s="1"/>
  <c r="M431" i="1"/>
  <c r="J431" i="1"/>
  <c r="K431" i="1" s="1"/>
  <c r="I432" i="1"/>
  <c r="AB483" i="1"/>
  <c r="C483" i="1"/>
  <c r="T484" i="1"/>
  <c r="H483" i="1"/>
  <c r="F483" i="1"/>
  <c r="A484" i="1"/>
  <c r="N431" i="1" l="1"/>
  <c r="O430" i="1"/>
  <c r="P430" i="1" s="1"/>
  <c r="X430" i="1" s="1"/>
  <c r="B430" i="1" s="1"/>
  <c r="G484" i="1"/>
  <c r="Q484" i="1"/>
  <c r="R484" i="1" s="1"/>
  <c r="S484" i="1" s="1"/>
  <c r="Z484" i="1" s="1"/>
  <c r="E485" i="1"/>
  <c r="D485" i="1" s="1"/>
  <c r="AB484" i="1"/>
  <c r="C484" i="1"/>
  <c r="H484" i="1"/>
  <c r="F484" i="1"/>
  <c r="A485" i="1"/>
  <c r="J432" i="1"/>
  <c r="K432" i="1" s="1"/>
  <c r="M432" i="1"/>
  <c r="I433" i="1"/>
  <c r="L431" i="1"/>
  <c r="U431" i="1"/>
  <c r="W431" i="1" s="1"/>
  <c r="T485" i="1"/>
  <c r="O431" i="1" l="1"/>
  <c r="P431" i="1" s="1"/>
  <c r="X431" i="1" s="1"/>
  <c r="B431" i="1" s="1"/>
  <c r="N432" i="1"/>
  <c r="G485" i="1"/>
  <c r="Q485" i="1"/>
  <c r="R485" i="1" s="1"/>
  <c r="S485" i="1" s="1"/>
  <c r="Z485" i="1" s="1"/>
  <c r="E486" i="1"/>
  <c r="D486" i="1" s="1"/>
  <c r="J433" i="1"/>
  <c r="K433" i="1" s="1"/>
  <c r="M433" i="1"/>
  <c r="I434" i="1"/>
  <c r="T486" i="1"/>
  <c r="L432" i="1"/>
  <c r="U432" i="1"/>
  <c r="W432" i="1" s="1"/>
  <c r="H485" i="1"/>
  <c r="A486" i="1"/>
  <c r="F485" i="1"/>
  <c r="C485" i="1"/>
  <c r="AB485" i="1"/>
  <c r="O432" i="1" l="1"/>
  <c r="P432" i="1" s="1"/>
  <c r="X432" i="1" s="1"/>
  <c r="B432" i="1" s="1"/>
  <c r="N433" i="1"/>
  <c r="Q486" i="1"/>
  <c r="R486" i="1" s="1"/>
  <c r="S486" i="1" s="1"/>
  <c r="Z486" i="1" s="1"/>
  <c r="E487" i="1"/>
  <c r="D487" i="1" s="1"/>
  <c r="G486" i="1"/>
  <c r="M434" i="1"/>
  <c r="J434" i="1"/>
  <c r="K434" i="1" s="1"/>
  <c r="I435" i="1"/>
  <c r="C486" i="1"/>
  <c r="AB486" i="1"/>
  <c r="T487" i="1"/>
  <c r="L433" i="1"/>
  <c r="U433" i="1"/>
  <c r="W433" i="1" s="1"/>
  <c r="H486" i="1"/>
  <c r="A487" i="1"/>
  <c r="F486" i="1"/>
  <c r="N434" i="1" l="1"/>
  <c r="O433" i="1"/>
  <c r="P433" i="1" s="1"/>
  <c r="X433" i="1" s="1"/>
  <c r="B433" i="1" s="1"/>
  <c r="G487" i="1"/>
  <c r="E488" i="1"/>
  <c r="D488" i="1" s="1"/>
  <c r="G488" i="1" s="1"/>
  <c r="Q487" i="1"/>
  <c r="R487" i="1" s="1"/>
  <c r="S487" i="1" s="1"/>
  <c r="Z487" i="1" s="1"/>
  <c r="A488" i="1"/>
  <c r="H487" i="1"/>
  <c r="F487" i="1"/>
  <c r="C487" i="1"/>
  <c r="AB487" i="1"/>
  <c r="T488" i="1"/>
  <c r="M435" i="1"/>
  <c r="J435" i="1"/>
  <c r="K435" i="1" s="1"/>
  <c r="I436" i="1"/>
  <c r="L434" i="1"/>
  <c r="U434" i="1"/>
  <c r="W434" i="1" s="1"/>
  <c r="O434" i="1" l="1"/>
  <c r="P434" i="1" s="1"/>
  <c r="X434" i="1" s="1"/>
  <c r="B434" i="1" s="1"/>
  <c r="N435" i="1"/>
  <c r="Q488" i="1"/>
  <c r="R488" i="1" s="1"/>
  <c r="S488" i="1" s="1"/>
  <c r="Z488" i="1" s="1"/>
  <c r="E489" i="1"/>
  <c r="D489" i="1" s="1"/>
  <c r="T489" i="1"/>
  <c r="AB488" i="1"/>
  <c r="C488" i="1"/>
  <c r="L435" i="1"/>
  <c r="U435" i="1"/>
  <c r="W435" i="1" s="1"/>
  <c r="M436" i="1"/>
  <c r="J436" i="1"/>
  <c r="K436" i="1" s="1"/>
  <c r="I437" i="1"/>
  <c r="A489" i="1"/>
  <c r="H488" i="1"/>
  <c r="F488" i="1"/>
  <c r="O435" i="1" l="1"/>
  <c r="P435" i="1" s="1"/>
  <c r="X435" i="1" s="1"/>
  <c r="B435" i="1" s="1"/>
  <c r="N436" i="1"/>
  <c r="G489" i="1"/>
  <c r="Q489" i="1"/>
  <c r="R489" i="1" s="1"/>
  <c r="S489" i="1" s="1"/>
  <c r="Z489" i="1" s="1"/>
  <c r="E490" i="1"/>
  <c r="D490" i="1" s="1"/>
  <c r="L436" i="1"/>
  <c r="U436" i="1"/>
  <c r="W436" i="1" s="1"/>
  <c r="AB489" i="1"/>
  <c r="C489" i="1"/>
  <c r="A490" i="1"/>
  <c r="H489" i="1"/>
  <c r="F489" i="1"/>
  <c r="T490" i="1"/>
  <c r="J437" i="1"/>
  <c r="K437" i="1" s="1"/>
  <c r="I438" i="1"/>
  <c r="O436" i="1" l="1"/>
  <c r="P436" i="1" s="1"/>
  <c r="X436" i="1" s="1"/>
  <c r="B436" i="1" s="1"/>
  <c r="G490" i="1"/>
  <c r="Q490" i="1"/>
  <c r="R490" i="1" s="1"/>
  <c r="S490" i="1" s="1"/>
  <c r="Z490" i="1" s="1"/>
  <c r="E491" i="1"/>
  <c r="D491" i="1" s="1"/>
  <c r="M437" i="1"/>
  <c r="N437" i="1" s="1"/>
  <c r="L437" i="1"/>
  <c r="U437" i="1"/>
  <c r="W437" i="1" s="1"/>
  <c r="J438" i="1"/>
  <c r="K438" i="1" s="1"/>
  <c r="I439" i="1"/>
  <c r="AB490" i="1"/>
  <c r="C490" i="1"/>
  <c r="A491" i="1"/>
  <c r="H490" i="1"/>
  <c r="F490" i="1"/>
  <c r="T491" i="1"/>
  <c r="E492" i="1" l="1"/>
  <c r="D492" i="1" s="1"/>
  <c r="Q491" i="1"/>
  <c r="R491" i="1" s="1"/>
  <c r="S491" i="1" s="1"/>
  <c r="Z491" i="1" s="1"/>
  <c r="G491" i="1"/>
  <c r="O437" i="1"/>
  <c r="P437" i="1" s="1"/>
  <c r="X437" i="1" s="1"/>
  <c r="B437" i="1" s="1"/>
  <c r="M438" i="1"/>
  <c r="N438" i="1" s="1"/>
  <c r="L438" i="1"/>
  <c r="U438" i="1"/>
  <c r="W438" i="1" s="1"/>
  <c r="AB491" i="1"/>
  <c r="C491" i="1"/>
  <c r="J439" i="1"/>
  <c r="K439" i="1" s="1"/>
  <c r="I440" i="1"/>
  <c r="T492" i="1"/>
  <c r="H491" i="1"/>
  <c r="F491" i="1"/>
  <c r="A492" i="1"/>
  <c r="G492" i="1" l="1"/>
  <c r="Q492" i="1"/>
  <c r="R492" i="1" s="1"/>
  <c r="S492" i="1" s="1"/>
  <c r="Z492" i="1" s="1"/>
  <c r="E493" i="1"/>
  <c r="D493" i="1" s="1"/>
  <c r="M439" i="1"/>
  <c r="N439" i="1" s="1"/>
  <c r="O438" i="1"/>
  <c r="P438" i="1" s="1"/>
  <c r="X438" i="1" s="1"/>
  <c r="B438" i="1" s="1"/>
  <c r="L439" i="1"/>
  <c r="U439" i="1"/>
  <c r="W439" i="1" s="1"/>
  <c r="H492" i="1"/>
  <c r="A493" i="1"/>
  <c r="F492" i="1"/>
  <c r="T493" i="1"/>
  <c r="C492" i="1"/>
  <c r="AB492" i="1"/>
  <c r="J440" i="1"/>
  <c r="K440" i="1" s="1"/>
  <c r="I441" i="1"/>
  <c r="O439" i="1" l="1"/>
  <c r="P439" i="1" s="1"/>
  <c r="X439" i="1" s="1"/>
  <c r="B439" i="1" s="1"/>
  <c r="M440" i="1"/>
  <c r="N440" i="1" s="1"/>
  <c r="G493" i="1"/>
  <c r="Q493" i="1"/>
  <c r="R493" i="1" s="1"/>
  <c r="S493" i="1" s="1"/>
  <c r="Z493" i="1" s="1"/>
  <c r="E494" i="1"/>
  <c r="D494" i="1" s="1"/>
  <c r="L440" i="1"/>
  <c r="U440" i="1"/>
  <c r="W440" i="1" s="1"/>
  <c r="T494" i="1"/>
  <c r="J441" i="1"/>
  <c r="K441" i="1" s="1"/>
  <c r="I442" i="1"/>
  <c r="A494" i="1"/>
  <c r="H493" i="1"/>
  <c r="F493" i="1"/>
  <c r="C493" i="1"/>
  <c r="AB493" i="1"/>
  <c r="M441" i="1" l="1"/>
  <c r="N441" i="1" s="1"/>
  <c r="O440" i="1"/>
  <c r="P440" i="1" s="1"/>
  <c r="X440" i="1" s="1"/>
  <c r="B440" i="1" s="1"/>
  <c r="G494" i="1"/>
  <c r="Q494" i="1"/>
  <c r="R494" i="1" s="1"/>
  <c r="S494" i="1" s="1"/>
  <c r="Z494" i="1" s="1"/>
  <c r="E495" i="1"/>
  <c r="D495" i="1" s="1"/>
  <c r="A495" i="1"/>
  <c r="H494" i="1"/>
  <c r="F494" i="1"/>
  <c r="J442" i="1"/>
  <c r="K442" i="1" s="1"/>
  <c r="I443" i="1"/>
  <c r="T495" i="1"/>
  <c r="AB494" i="1"/>
  <c r="C494" i="1"/>
  <c r="L441" i="1"/>
  <c r="U441" i="1"/>
  <c r="W441" i="1" s="1"/>
  <c r="O441" i="1" l="1"/>
  <c r="P441" i="1" s="1"/>
  <c r="X441" i="1" s="1"/>
  <c r="B441" i="1" s="1"/>
  <c r="M442" i="1"/>
  <c r="N442" i="1" s="1"/>
  <c r="G495" i="1"/>
  <c r="E496" i="1"/>
  <c r="D496" i="1" s="1"/>
  <c r="Q495" i="1"/>
  <c r="R495" i="1" s="1"/>
  <c r="S495" i="1" s="1"/>
  <c r="Z495" i="1" s="1"/>
  <c r="T496" i="1"/>
  <c r="J443" i="1"/>
  <c r="K443" i="1" s="1"/>
  <c r="I444" i="1"/>
  <c r="H495" i="1"/>
  <c r="F495" i="1"/>
  <c r="A496" i="1"/>
  <c r="L442" i="1"/>
  <c r="U442" i="1"/>
  <c r="W442" i="1" s="1"/>
  <c r="AB495" i="1"/>
  <c r="C495" i="1"/>
  <c r="O442" i="1" l="1"/>
  <c r="P442" i="1" s="1"/>
  <c r="X442" i="1" s="1"/>
  <c r="B442" i="1" s="1"/>
  <c r="M443" i="1"/>
  <c r="N443" i="1" s="1"/>
  <c r="G496" i="1"/>
  <c r="Q496" i="1"/>
  <c r="R496" i="1" s="1"/>
  <c r="S496" i="1" s="1"/>
  <c r="Z496" i="1" s="1"/>
  <c r="E497" i="1"/>
  <c r="D497" i="1" s="1"/>
  <c r="L443" i="1"/>
  <c r="U443" i="1"/>
  <c r="W443" i="1" s="1"/>
  <c r="T497" i="1"/>
  <c r="H496" i="1"/>
  <c r="A497" i="1"/>
  <c r="F496" i="1"/>
  <c r="C496" i="1"/>
  <c r="AB496" i="1"/>
  <c r="J444" i="1"/>
  <c r="K444" i="1" s="1"/>
  <c r="I445" i="1"/>
  <c r="O443" i="1" l="1"/>
  <c r="P443" i="1" s="1"/>
  <c r="X443" i="1" s="1"/>
  <c r="B443" i="1" s="1"/>
  <c r="M444" i="1"/>
  <c r="N444" i="1" s="1"/>
  <c r="G497" i="1"/>
  <c r="Q497" i="1"/>
  <c r="R497" i="1" s="1"/>
  <c r="S497" i="1" s="1"/>
  <c r="Z497" i="1" s="1"/>
  <c r="E498" i="1"/>
  <c r="D498" i="1" s="1"/>
  <c r="J445" i="1"/>
  <c r="K445" i="1" s="1"/>
  <c r="I446" i="1"/>
  <c r="T498" i="1"/>
  <c r="L444" i="1"/>
  <c r="U444" i="1"/>
  <c r="W444" i="1" s="1"/>
  <c r="C497" i="1"/>
  <c r="AB497" i="1"/>
  <c r="A498" i="1"/>
  <c r="H497" i="1"/>
  <c r="F497" i="1"/>
  <c r="O444" i="1" l="1"/>
  <c r="P444" i="1" s="1"/>
  <c r="X444" i="1" s="1"/>
  <c r="B444" i="1" s="1"/>
  <c r="M445" i="1"/>
  <c r="N445" i="1" s="1"/>
  <c r="G498" i="1"/>
  <c r="Q498" i="1"/>
  <c r="R498" i="1" s="1"/>
  <c r="S498" i="1" s="1"/>
  <c r="Z498" i="1" s="1"/>
  <c r="E499" i="1"/>
  <c r="D499" i="1" s="1"/>
  <c r="A499" i="1"/>
  <c r="H498" i="1"/>
  <c r="F498" i="1"/>
  <c r="J446" i="1"/>
  <c r="K446" i="1" s="1"/>
  <c r="I447" i="1"/>
  <c r="AB498" i="1"/>
  <c r="C498" i="1"/>
  <c r="L445" i="1"/>
  <c r="U445" i="1"/>
  <c r="W445" i="1" s="1"/>
  <c r="T499" i="1"/>
  <c r="M446" i="1" l="1"/>
  <c r="N446" i="1" s="1"/>
  <c r="O445" i="1"/>
  <c r="P445" i="1" s="1"/>
  <c r="X445" i="1" s="1"/>
  <c r="B445" i="1" s="1"/>
  <c r="G499" i="1"/>
  <c r="E500" i="1"/>
  <c r="D500" i="1" s="1"/>
  <c r="Q499" i="1"/>
  <c r="R499" i="1" s="1"/>
  <c r="S499" i="1" s="1"/>
  <c r="Z499" i="1" s="1"/>
  <c r="L446" i="1"/>
  <c r="U446" i="1"/>
  <c r="W446" i="1" s="1"/>
  <c r="H499" i="1"/>
  <c r="F499" i="1"/>
  <c r="A500" i="1"/>
  <c r="T500" i="1"/>
  <c r="J447" i="1"/>
  <c r="K447" i="1" s="1"/>
  <c r="I448" i="1"/>
  <c r="AB499" i="1"/>
  <c r="C499" i="1"/>
  <c r="O446" i="1" l="1"/>
  <c r="P446" i="1" s="1"/>
  <c r="X446" i="1" s="1"/>
  <c r="B446" i="1" s="1"/>
  <c r="M447" i="1"/>
  <c r="N447" i="1" s="1"/>
  <c r="G500" i="1"/>
  <c r="Q500" i="1"/>
  <c r="R500" i="1" s="1"/>
  <c r="S500" i="1" s="1"/>
  <c r="Z500" i="1" s="1"/>
  <c r="E501" i="1"/>
  <c r="D501" i="1" s="1"/>
  <c r="T501" i="1"/>
  <c r="L447" i="1"/>
  <c r="U447" i="1"/>
  <c r="W447" i="1" s="1"/>
  <c r="H500" i="1"/>
  <c r="A501" i="1"/>
  <c r="F500" i="1"/>
  <c r="C500" i="1"/>
  <c r="AB500" i="1"/>
  <c r="J448" i="1"/>
  <c r="K448" i="1" s="1"/>
  <c r="I449" i="1"/>
  <c r="O447" i="1" l="1"/>
  <c r="P447" i="1" s="1"/>
  <c r="X447" i="1" s="1"/>
  <c r="B447" i="1" s="1"/>
  <c r="M448" i="1"/>
  <c r="N448" i="1" s="1"/>
  <c r="G501" i="1"/>
  <c r="Q501" i="1"/>
  <c r="R501" i="1" s="1"/>
  <c r="S501" i="1" s="1"/>
  <c r="Z501" i="1" s="1"/>
  <c r="E502" i="1"/>
  <c r="D502" i="1" s="1"/>
  <c r="A502" i="1"/>
  <c r="H501" i="1"/>
  <c r="F501" i="1"/>
  <c r="T502" i="1"/>
  <c r="L448" i="1"/>
  <c r="U448" i="1"/>
  <c r="W448" i="1" s="1"/>
  <c r="J449" i="1"/>
  <c r="K449" i="1" s="1"/>
  <c r="I450" i="1"/>
  <c r="C501" i="1"/>
  <c r="AB501" i="1"/>
  <c r="O448" i="1" l="1"/>
  <c r="P448" i="1" s="1"/>
  <c r="X448" i="1" s="1"/>
  <c r="B448" i="1" s="1"/>
  <c r="M449" i="1"/>
  <c r="N449" i="1" s="1"/>
  <c r="G502" i="1"/>
  <c r="Q502" i="1"/>
  <c r="R502" i="1" s="1"/>
  <c r="S502" i="1" s="1"/>
  <c r="Z502" i="1" s="1"/>
  <c r="E503" i="1"/>
  <c r="D503" i="1" s="1"/>
  <c r="T503" i="1"/>
  <c r="AB502" i="1"/>
  <c r="C502" i="1"/>
  <c r="J450" i="1"/>
  <c r="K450" i="1" s="1"/>
  <c r="I451" i="1"/>
  <c r="A503" i="1"/>
  <c r="H502" i="1"/>
  <c r="F502" i="1"/>
  <c r="L449" i="1"/>
  <c r="U449" i="1"/>
  <c r="W449" i="1" s="1"/>
  <c r="O449" i="1" l="1"/>
  <c r="P449" i="1" s="1"/>
  <c r="X449" i="1" s="1"/>
  <c r="B449" i="1" s="1"/>
  <c r="M450" i="1"/>
  <c r="N450" i="1" s="1"/>
  <c r="E504" i="1"/>
  <c r="D504" i="1" s="1"/>
  <c r="Q503" i="1"/>
  <c r="R503" i="1" s="1"/>
  <c r="S503" i="1" s="1"/>
  <c r="Z503" i="1" s="1"/>
  <c r="G503" i="1"/>
  <c r="AB503" i="1"/>
  <c r="C503" i="1"/>
  <c r="H503" i="1"/>
  <c r="F503" i="1"/>
  <c r="A504" i="1"/>
  <c r="J451" i="1"/>
  <c r="K451" i="1" s="1"/>
  <c r="I452" i="1"/>
  <c r="T504" i="1"/>
  <c r="L450" i="1"/>
  <c r="U450" i="1"/>
  <c r="W450" i="1" s="1"/>
  <c r="O450" i="1" l="1"/>
  <c r="P450" i="1" s="1"/>
  <c r="X450" i="1" s="1"/>
  <c r="B450" i="1" s="1"/>
  <c r="M451" i="1"/>
  <c r="N451" i="1" s="1"/>
  <c r="G504" i="1"/>
  <c r="Q504" i="1"/>
  <c r="R504" i="1" s="1"/>
  <c r="S504" i="1" s="1"/>
  <c r="Z504" i="1" s="1"/>
  <c r="E505" i="1"/>
  <c r="D505" i="1" s="1"/>
  <c r="T505" i="1"/>
  <c r="J452" i="1"/>
  <c r="K452" i="1" s="1"/>
  <c r="I453" i="1"/>
  <c r="H504" i="1"/>
  <c r="A505" i="1"/>
  <c r="F504" i="1"/>
  <c r="C504" i="1"/>
  <c r="AB504" i="1"/>
  <c r="L451" i="1"/>
  <c r="U451" i="1"/>
  <c r="W451" i="1" s="1"/>
  <c r="O451" i="1" l="1"/>
  <c r="P451" i="1" s="1"/>
  <c r="X451" i="1" s="1"/>
  <c r="B451" i="1" s="1"/>
  <c r="M452" i="1"/>
  <c r="N452" i="1" s="1"/>
  <c r="Q505" i="1"/>
  <c r="R505" i="1" s="1"/>
  <c r="S505" i="1" s="1"/>
  <c r="Z505" i="1" s="1"/>
  <c r="E506" i="1"/>
  <c r="D506" i="1" s="1"/>
  <c r="G505" i="1"/>
  <c r="C505" i="1"/>
  <c r="AB505" i="1"/>
  <c r="J453" i="1"/>
  <c r="K453" i="1" s="1"/>
  <c r="I454" i="1"/>
  <c r="L452" i="1"/>
  <c r="U452" i="1"/>
  <c r="W452" i="1" s="1"/>
  <c r="A506" i="1"/>
  <c r="H505" i="1"/>
  <c r="F505" i="1"/>
  <c r="T506" i="1"/>
  <c r="O452" i="1" l="1"/>
  <c r="P452" i="1" s="1"/>
  <c r="X452" i="1" s="1"/>
  <c r="B452" i="1" s="1"/>
  <c r="M453" i="1"/>
  <c r="N453" i="1" s="1"/>
  <c r="G506" i="1"/>
  <c r="Q506" i="1"/>
  <c r="R506" i="1" s="1"/>
  <c r="S506" i="1" s="1"/>
  <c r="Z506" i="1" s="1"/>
  <c r="E507" i="1"/>
  <c r="D507" i="1" s="1"/>
  <c r="A507" i="1"/>
  <c r="H506" i="1"/>
  <c r="F506" i="1"/>
  <c r="J454" i="1"/>
  <c r="K454" i="1" s="1"/>
  <c r="I455" i="1"/>
  <c r="T507" i="1"/>
  <c r="L453" i="1"/>
  <c r="U453" i="1"/>
  <c r="W453" i="1" s="1"/>
  <c r="AB506" i="1"/>
  <c r="C506" i="1"/>
  <c r="M454" i="1" l="1"/>
  <c r="N454" i="1" s="1"/>
  <c r="O453" i="1"/>
  <c r="P453" i="1" s="1"/>
  <c r="X453" i="1" s="1"/>
  <c r="B453" i="1" s="1"/>
  <c r="G507" i="1"/>
  <c r="E508" i="1"/>
  <c r="D508" i="1" s="1"/>
  <c r="Q507" i="1"/>
  <c r="R507" i="1" s="1"/>
  <c r="S507" i="1" s="1"/>
  <c r="Z507" i="1" s="1"/>
  <c r="T508" i="1"/>
  <c r="AB507" i="1"/>
  <c r="C507" i="1"/>
  <c r="L454" i="1"/>
  <c r="U454" i="1"/>
  <c r="W454" i="1" s="1"/>
  <c r="H507" i="1"/>
  <c r="F507" i="1"/>
  <c r="A508" i="1"/>
  <c r="J455" i="1"/>
  <c r="K455" i="1" s="1"/>
  <c r="I456" i="1"/>
  <c r="M455" i="1" l="1"/>
  <c r="N455" i="1" s="1"/>
  <c r="O454" i="1"/>
  <c r="P454" i="1" s="1"/>
  <c r="X454" i="1" s="1"/>
  <c r="B454" i="1" s="1"/>
  <c r="G508" i="1"/>
  <c r="Q508" i="1"/>
  <c r="R508" i="1" s="1"/>
  <c r="S508" i="1" s="1"/>
  <c r="Z508" i="1" s="1"/>
  <c r="E509" i="1"/>
  <c r="D509" i="1" s="1"/>
  <c r="C508" i="1"/>
  <c r="AB508" i="1"/>
  <c r="H508" i="1"/>
  <c r="A509" i="1"/>
  <c r="F508" i="1"/>
  <c r="J456" i="1"/>
  <c r="K456" i="1" s="1"/>
  <c r="I457" i="1"/>
  <c r="L455" i="1"/>
  <c r="U455" i="1"/>
  <c r="W455" i="1" s="1"/>
  <c r="T509" i="1"/>
  <c r="M456" i="1" l="1"/>
  <c r="N456" i="1" s="1"/>
  <c r="O455" i="1"/>
  <c r="P455" i="1" s="1"/>
  <c r="X455" i="1" s="1"/>
  <c r="B455" i="1" s="1"/>
  <c r="G509" i="1"/>
  <c r="Q509" i="1"/>
  <c r="R509" i="1" s="1"/>
  <c r="S509" i="1" s="1"/>
  <c r="Z509" i="1" s="1"/>
  <c r="E510" i="1"/>
  <c r="D510" i="1" s="1"/>
  <c r="L456" i="1"/>
  <c r="U456" i="1"/>
  <c r="W456" i="1" s="1"/>
  <c r="T510" i="1"/>
  <c r="C509" i="1"/>
  <c r="AB509" i="1"/>
  <c r="A510" i="1"/>
  <c r="H509" i="1"/>
  <c r="F509" i="1"/>
  <c r="J457" i="1"/>
  <c r="K457" i="1" s="1"/>
  <c r="I458" i="1"/>
  <c r="M457" i="1" l="1"/>
  <c r="N457" i="1" s="1"/>
  <c r="O456" i="1"/>
  <c r="P456" i="1" s="1"/>
  <c r="X456" i="1" s="1"/>
  <c r="B456" i="1" s="1"/>
  <c r="G510" i="1"/>
  <c r="Q510" i="1"/>
  <c r="R510" i="1" s="1"/>
  <c r="S510" i="1" s="1"/>
  <c r="Z510" i="1" s="1"/>
  <c r="E511" i="1"/>
  <c r="D511" i="1" s="1"/>
  <c r="L457" i="1"/>
  <c r="U457" i="1"/>
  <c r="W457" i="1" s="1"/>
  <c r="AB510" i="1"/>
  <c r="C510" i="1"/>
  <c r="J458" i="1"/>
  <c r="K458" i="1" s="1"/>
  <c r="I459" i="1"/>
  <c r="A511" i="1"/>
  <c r="H510" i="1"/>
  <c r="F510" i="1"/>
  <c r="T511" i="1"/>
  <c r="M458" i="1" l="1"/>
  <c r="N458" i="1" s="1"/>
  <c r="O457" i="1"/>
  <c r="P457" i="1" s="1"/>
  <c r="X457" i="1" s="1"/>
  <c r="B457" i="1" s="1"/>
  <c r="G511" i="1"/>
  <c r="E512" i="1"/>
  <c r="D512" i="1" s="1"/>
  <c r="Q511" i="1"/>
  <c r="R511" i="1" s="1"/>
  <c r="S511" i="1" s="1"/>
  <c r="Z511" i="1" s="1"/>
  <c r="J459" i="1"/>
  <c r="K459" i="1" s="1"/>
  <c r="I460" i="1"/>
  <c r="T512" i="1"/>
  <c r="H511" i="1"/>
  <c r="F511" i="1"/>
  <c r="A512" i="1"/>
  <c r="L458" i="1"/>
  <c r="U458" i="1"/>
  <c r="W458" i="1" s="1"/>
  <c r="AB511" i="1"/>
  <c r="C511" i="1"/>
  <c r="O458" i="1" l="1"/>
  <c r="P458" i="1" s="1"/>
  <c r="X458" i="1" s="1"/>
  <c r="B458" i="1" s="1"/>
  <c r="M459" i="1"/>
  <c r="N459" i="1" s="1"/>
  <c r="G512" i="1"/>
  <c r="Q512" i="1"/>
  <c r="R512" i="1" s="1"/>
  <c r="S512" i="1" s="1"/>
  <c r="Z512" i="1" s="1"/>
  <c r="E513" i="1"/>
  <c r="D513" i="1" s="1"/>
  <c r="H512" i="1"/>
  <c r="A513" i="1"/>
  <c r="F512" i="1"/>
  <c r="C512" i="1"/>
  <c r="AB512" i="1"/>
  <c r="J460" i="1"/>
  <c r="K460" i="1" s="1"/>
  <c r="I461" i="1"/>
  <c r="L459" i="1"/>
  <c r="U459" i="1"/>
  <c r="W459" i="1" s="1"/>
  <c r="T513" i="1"/>
  <c r="M460" i="1" l="1"/>
  <c r="N460" i="1" s="1"/>
  <c r="O459" i="1"/>
  <c r="P459" i="1" s="1"/>
  <c r="X459" i="1" s="1"/>
  <c r="B459" i="1" s="1"/>
  <c r="G513" i="1"/>
  <c r="Q513" i="1"/>
  <c r="R513" i="1" s="1"/>
  <c r="S513" i="1" s="1"/>
  <c r="Z513" i="1" s="1"/>
  <c r="E514" i="1"/>
  <c r="D514" i="1" s="1"/>
  <c r="C513" i="1"/>
  <c r="AB513" i="1"/>
  <c r="A514" i="1"/>
  <c r="H513" i="1"/>
  <c r="F513" i="1"/>
  <c r="T514" i="1"/>
  <c r="J461" i="1"/>
  <c r="K461" i="1" s="1"/>
  <c r="M461" i="1"/>
  <c r="N461" i="1" s="1"/>
  <c r="I462" i="1"/>
  <c r="L460" i="1"/>
  <c r="U460" i="1"/>
  <c r="W460" i="1" s="1"/>
  <c r="O460" i="1" l="1"/>
  <c r="P460" i="1" s="1"/>
  <c r="X460" i="1" s="1"/>
  <c r="B460" i="1" s="1"/>
  <c r="Q514" i="1"/>
  <c r="R514" i="1" s="1"/>
  <c r="S514" i="1" s="1"/>
  <c r="Z514" i="1" s="1"/>
  <c r="E515" i="1"/>
  <c r="D515" i="1" s="1"/>
  <c r="G514" i="1"/>
  <c r="J462" i="1"/>
  <c r="K462" i="1" s="1"/>
  <c r="M462" i="1"/>
  <c r="N462" i="1" s="1"/>
  <c r="I463" i="1"/>
  <c r="T515" i="1"/>
  <c r="AB514" i="1"/>
  <c r="C514" i="1"/>
  <c r="L461" i="1"/>
  <c r="O461" i="1" s="1"/>
  <c r="P461" i="1" s="1"/>
  <c r="U461" i="1"/>
  <c r="W461" i="1" s="1"/>
  <c r="A515" i="1"/>
  <c r="H514" i="1"/>
  <c r="F514" i="1"/>
  <c r="G515" i="1" l="1"/>
  <c r="E516" i="1"/>
  <c r="D516" i="1" s="1"/>
  <c r="Q515" i="1"/>
  <c r="R515" i="1" s="1"/>
  <c r="S515" i="1" s="1"/>
  <c r="Z515" i="1" s="1"/>
  <c r="T516" i="1"/>
  <c r="H515" i="1"/>
  <c r="F515" i="1"/>
  <c r="A516" i="1"/>
  <c r="X461" i="1"/>
  <c r="B461" i="1" s="1"/>
  <c r="M463" i="1"/>
  <c r="N463" i="1" s="1"/>
  <c r="J463" i="1"/>
  <c r="K463" i="1" s="1"/>
  <c r="I464" i="1"/>
  <c r="AB515" i="1"/>
  <c r="C515" i="1"/>
  <c r="L462" i="1"/>
  <c r="O462" i="1" s="1"/>
  <c r="P462" i="1" s="1"/>
  <c r="U462" i="1"/>
  <c r="W462" i="1" s="1"/>
  <c r="G516" i="1" l="1"/>
  <c r="Q516" i="1"/>
  <c r="R516" i="1" s="1"/>
  <c r="S516" i="1" s="1"/>
  <c r="Z516" i="1" s="1"/>
  <c r="E517" i="1"/>
  <c r="D517" i="1" s="1"/>
  <c r="M464" i="1"/>
  <c r="N464" i="1" s="1"/>
  <c r="J464" i="1"/>
  <c r="K464" i="1" s="1"/>
  <c r="I465" i="1"/>
  <c r="H516" i="1"/>
  <c r="A517" i="1"/>
  <c r="F516" i="1"/>
  <c r="C516" i="1"/>
  <c r="AB516" i="1"/>
  <c r="L463" i="1"/>
  <c r="O463" i="1" s="1"/>
  <c r="P463" i="1" s="1"/>
  <c r="U463" i="1"/>
  <c r="W463" i="1" s="1"/>
  <c r="T517" i="1"/>
  <c r="X462" i="1"/>
  <c r="B462" i="1" s="1"/>
  <c r="G517" i="1" l="1"/>
  <c r="Q517" i="1"/>
  <c r="R517" i="1" s="1"/>
  <c r="S517" i="1" s="1"/>
  <c r="Z517" i="1" s="1"/>
  <c r="E518" i="1"/>
  <c r="D518" i="1" s="1"/>
  <c r="L464" i="1"/>
  <c r="O464" i="1" s="1"/>
  <c r="P464" i="1" s="1"/>
  <c r="U464" i="1"/>
  <c r="W464" i="1" s="1"/>
  <c r="C517" i="1"/>
  <c r="AB517" i="1"/>
  <c r="X463" i="1"/>
  <c r="B463" i="1" s="1"/>
  <c r="A518" i="1"/>
  <c r="H517" i="1"/>
  <c r="F517" i="1"/>
  <c r="T518" i="1"/>
  <c r="J465" i="1"/>
  <c r="K465" i="1" s="1"/>
  <c r="M465" i="1"/>
  <c r="N465" i="1" s="1"/>
  <c r="I466" i="1"/>
  <c r="G518" i="1" l="1"/>
  <c r="Q518" i="1"/>
  <c r="R518" i="1" s="1"/>
  <c r="S518" i="1" s="1"/>
  <c r="Z518" i="1" s="1"/>
  <c r="E519" i="1"/>
  <c r="D519" i="1" s="1"/>
  <c r="L465" i="1"/>
  <c r="O465" i="1" s="1"/>
  <c r="P465" i="1" s="1"/>
  <c r="U465" i="1"/>
  <c r="W465" i="1" s="1"/>
  <c r="AB518" i="1"/>
  <c r="C518" i="1"/>
  <c r="J466" i="1"/>
  <c r="K466" i="1" s="1"/>
  <c r="M466" i="1"/>
  <c r="N466" i="1" s="1"/>
  <c r="I467" i="1"/>
  <c r="A519" i="1"/>
  <c r="H518" i="1"/>
  <c r="F518" i="1"/>
  <c r="T519" i="1"/>
  <c r="X464" i="1"/>
  <c r="B464" i="1" s="1"/>
  <c r="G519" i="1" l="1"/>
  <c r="Q519" i="1"/>
  <c r="R519" i="1" s="1"/>
  <c r="S519" i="1" s="1"/>
  <c r="Z519" i="1" s="1"/>
  <c r="E520" i="1"/>
  <c r="D520" i="1" s="1"/>
  <c r="AB519" i="1"/>
  <c r="C519" i="1"/>
  <c r="T520" i="1"/>
  <c r="H519" i="1"/>
  <c r="F519" i="1"/>
  <c r="A520" i="1"/>
  <c r="M467" i="1"/>
  <c r="N467" i="1" s="1"/>
  <c r="J467" i="1"/>
  <c r="K467" i="1" s="1"/>
  <c r="I468" i="1"/>
  <c r="L466" i="1"/>
  <c r="O466" i="1" s="1"/>
  <c r="P466" i="1" s="1"/>
  <c r="U466" i="1"/>
  <c r="W466" i="1" s="1"/>
  <c r="X465" i="1"/>
  <c r="B465" i="1" s="1"/>
  <c r="G520" i="1" l="1"/>
  <c r="Q520" i="1"/>
  <c r="R520" i="1" s="1"/>
  <c r="S520" i="1" s="1"/>
  <c r="Z520" i="1" s="1"/>
  <c r="E521" i="1"/>
  <c r="D521" i="1" s="1"/>
  <c r="J468" i="1"/>
  <c r="K468" i="1" s="1"/>
  <c r="I469" i="1"/>
  <c r="H520" i="1"/>
  <c r="A521" i="1"/>
  <c r="F520" i="1"/>
  <c r="C520" i="1"/>
  <c r="AB520" i="1"/>
  <c r="L467" i="1"/>
  <c r="O467" i="1" s="1"/>
  <c r="P467" i="1" s="1"/>
  <c r="U467" i="1"/>
  <c r="W467" i="1" s="1"/>
  <c r="X466" i="1"/>
  <c r="B466" i="1" s="1"/>
  <c r="T521" i="1"/>
  <c r="Q521" i="1" l="1"/>
  <c r="R521" i="1" s="1"/>
  <c r="S521" i="1" s="1"/>
  <c r="Z521" i="1" s="1"/>
  <c r="E522" i="1"/>
  <c r="D522" i="1" s="1"/>
  <c r="G521" i="1"/>
  <c r="C521" i="1"/>
  <c r="AB521" i="1"/>
  <c r="J469" i="1"/>
  <c r="K469" i="1" s="1"/>
  <c r="I470" i="1"/>
  <c r="L468" i="1"/>
  <c r="U468" i="1"/>
  <c r="W468" i="1" s="1"/>
  <c r="T522" i="1"/>
  <c r="X467" i="1"/>
  <c r="B467" i="1" s="1"/>
  <c r="A522" i="1"/>
  <c r="H521" i="1"/>
  <c r="F521" i="1"/>
  <c r="M468" i="1"/>
  <c r="N468" i="1" s="1"/>
  <c r="G522" i="1" l="1"/>
  <c r="Q522" i="1"/>
  <c r="R522" i="1" s="1"/>
  <c r="S522" i="1" s="1"/>
  <c r="Z522" i="1" s="1"/>
  <c r="E523" i="1"/>
  <c r="D523" i="1" s="1"/>
  <c r="AB522" i="1"/>
  <c r="C522" i="1"/>
  <c r="T523" i="1"/>
  <c r="J470" i="1"/>
  <c r="K470" i="1" s="1"/>
  <c r="I471" i="1"/>
  <c r="M469" i="1"/>
  <c r="N469" i="1" s="1"/>
  <c r="L469" i="1"/>
  <c r="U469" i="1"/>
  <c r="W469" i="1" s="1"/>
  <c r="A523" i="1"/>
  <c r="H522" i="1"/>
  <c r="F522" i="1"/>
  <c r="O468" i="1"/>
  <c r="P468" i="1" s="1"/>
  <c r="G523" i="1" l="1"/>
  <c r="E524" i="1"/>
  <c r="D524" i="1" s="1"/>
  <c r="G524" i="1" s="1"/>
  <c r="Q523" i="1"/>
  <c r="R523" i="1" s="1"/>
  <c r="S523" i="1" s="1"/>
  <c r="Z523" i="1" s="1"/>
  <c r="H523" i="1"/>
  <c r="F523" i="1"/>
  <c r="A524" i="1"/>
  <c r="X468" i="1"/>
  <c r="B468" i="1" s="1"/>
  <c r="J471" i="1"/>
  <c r="K471" i="1" s="1"/>
  <c r="I472" i="1"/>
  <c r="T524" i="1"/>
  <c r="AB523" i="1"/>
  <c r="C523" i="1"/>
  <c r="O469" i="1"/>
  <c r="P469" i="1" s="1"/>
  <c r="M470" i="1"/>
  <c r="N470" i="1" s="1"/>
  <c r="L470" i="1"/>
  <c r="U470" i="1"/>
  <c r="W470" i="1" s="1"/>
  <c r="Q524" i="1" l="1"/>
  <c r="R524" i="1" s="1"/>
  <c r="S524" i="1" s="1"/>
  <c r="Z524" i="1" s="1"/>
  <c r="E525" i="1"/>
  <c r="D525" i="1" s="1"/>
  <c r="M471" i="1"/>
  <c r="N471" i="1" s="1"/>
  <c r="O470" i="1"/>
  <c r="P470" i="1" s="1"/>
  <c r="X469" i="1"/>
  <c r="B469" i="1" s="1"/>
  <c r="T525" i="1"/>
  <c r="J472" i="1"/>
  <c r="K472" i="1" s="1"/>
  <c r="I473" i="1"/>
  <c r="H524" i="1"/>
  <c r="F524" i="1"/>
  <c r="A525" i="1"/>
  <c r="AB524" i="1"/>
  <c r="C524" i="1"/>
  <c r="L471" i="1"/>
  <c r="U471" i="1"/>
  <c r="W471" i="1" s="1"/>
  <c r="G525" i="1" l="1"/>
  <c r="E526" i="1"/>
  <c r="D526" i="1" s="1"/>
  <c r="Q525" i="1"/>
  <c r="R525" i="1" s="1"/>
  <c r="S525" i="1" s="1"/>
  <c r="Z525" i="1" s="1"/>
  <c r="M472" i="1"/>
  <c r="M473" i="1" s="1"/>
  <c r="N472" i="1"/>
  <c r="O471" i="1"/>
  <c r="P471" i="1" s="1"/>
  <c r="X471" i="1" s="1"/>
  <c r="B471" i="1" s="1"/>
  <c r="C525" i="1"/>
  <c r="AB525" i="1"/>
  <c r="H525" i="1"/>
  <c r="A526" i="1"/>
  <c r="F525" i="1"/>
  <c r="J473" i="1"/>
  <c r="K473" i="1" s="1"/>
  <c r="I474" i="1"/>
  <c r="L472" i="1"/>
  <c r="U472" i="1"/>
  <c r="W472" i="1" s="1"/>
  <c r="T526" i="1"/>
  <c r="X470" i="1"/>
  <c r="B470" i="1" s="1"/>
  <c r="N473" i="1" l="1"/>
  <c r="G526" i="1"/>
  <c r="Q526" i="1"/>
  <c r="R526" i="1" s="1"/>
  <c r="S526" i="1" s="1"/>
  <c r="Z526" i="1" s="1"/>
  <c r="E527" i="1"/>
  <c r="D527" i="1" s="1"/>
  <c r="O472" i="1"/>
  <c r="P472" i="1" s="1"/>
  <c r="X472" i="1" s="1"/>
  <c r="B472" i="1" s="1"/>
  <c r="J474" i="1"/>
  <c r="K474" i="1" s="1"/>
  <c r="M474" i="1"/>
  <c r="I475" i="1"/>
  <c r="H526" i="1"/>
  <c r="A527" i="1"/>
  <c r="F526" i="1"/>
  <c r="T527" i="1"/>
  <c r="L473" i="1"/>
  <c r="U473" i="1"/>
  <c r="W473" i="1" s="1"/>
  <c r="C526" i="1"/>
  <c r="AB526" i="1"/>
  <c r="O473" i="1" l="1"/>
  <c r="P473" i="1" s="1"/>
  <c r="X473" i="1" s="1"/>
  <c r="B473" i="1" s="1"/>
  <c r="N474" i="1"/>
  <c r="G527" i="1"/>
  <c r="E528" i="1"/>
  <c r="D528" i="1" s="1"/>
  <c r="Q527" i="1"/>
  <c r="R527" i="1" s="1"/>
  <c r="S527" i="1" s="1"/>
  <c r="Z527" i="1" s="1"/>
  <c r="T528" i="1"/>
  <c r="A528" i="1"/>
  <c r="H527" i="1"/>
  <c r="F527" i="1"/>
  <c r="M475" i="1"/>
  <c r="J475" i="1"/>
  <c r="K475" i="1" s="1"/>
  <c r="I476" i="1"/>
  <c r="C527" i="1"/>
  <c r="AB527" i="1"/>
  <c r="L474" i="1"/>
  <c r="U474" i="1"/>
  <c r="W474" i="1" s="1"/>
  <c r="O474" i="1" l="1"/>
  <c r="P474" i="1" s="1"/>
  <c r="X474" i="1" s="1"/>
  <c r="B474" i="1" s="1"/>
  <c r="N475" i="1"/>
  <c r="Q528" i="1"/>
  <c r="R528" i="1" s="1"/>
  <c r="S528" i="1" s="1"/>
  <c r="Z528" i="1" s="1"/>
  <c r="E529" i="1"/>
  <c r="D529" i="1" s="1"/>
  <c r="G528" i="1"/>
  <c r="M476" i="1"/>
  <c r="J476" i="1"/>
  <c r="K476" i="1" s="1"/>
  <c r="I477" i="1"/>
  <c r="AB528" i="1"/>
  <c r="C528" i="1"/>
  <c r="L475" i="1"/>
  <c r="U475" i="1"/>
  <c r="W475" i="1" s="1"/>
  <c r="A529" i="1"/>
  <c r="H528" i="1"/>
  <c r="F528" i="1"/>
  <c r="T529" i="1"/>
  <c r="O475" i="1" l="1"/>
  <c r="P475" i="1" s="1"/>
  <c r="X475" i="1" s="1"/>
  <c r="B475" i="1" s="1"/>
  <c r="N476" i="1"/>
  <c r="Q529" i="1"/>
  <c r="R529" i="1" s="1"/>
  <c r="S529" i="1" s="1"/>
  <c r="Z529" i="1" s="1"/>
  <c r="E530" i="1"/>
  <c r="D530" i="1" s="1"/>
  <c r="G529" i="1"/>
  <c r="AB529" i="1"/>
  <c r="C529" i="1"/>
  <c r="J477" i="1"/>
  <c r="K477" i="1" s="1"/>
  <c r="M477" i="1"/>
  <c r="I478" i="1"/>
  <c r="L476" i="1"/>
  <c r="U476" i="1"/>
  <c r="W476" i="1" s="1"/>
  <c r="A530" i="1"/>
  <c r="H529" i="1"/>
  <c r="F529" i="1"/>
  <c r="T530" i="1"/>
  <c r="O476" i="1" l="1"/>
  <c r="P476" i="1" s="1"/>
  <c r="X476" i="1" s="1"/>
  <c r="B476" i="1" s="1"/>
  <c r="N477" i="1"/>
  <c r="Q530" i="1"/>
  <c r="R530" i="1" s="1"/>
  <c r="S530" i="1" s="1"/>
  <c r="Z530" i="1" s="1"/>
  <c r="E531" i="1"/>
  <c r="D531" i="1" s="1"/>
  <c r="G530" i="1"/>
  <c r="T531" i="1"/>
  <c r="L477" i="1"/>
  <c r="U477" i="1"/>
  <c r="W477" i="1" s="1"/>
  <c r="AB530" i="1"/>
  <c r="C530" i="1"/>
  <c r="A531" i="1"/>
  <c r="H530" i="1"/>
  <c r="F530" i="1"/>
  <c r="J478" i="1"/>
  <c r="K478" i="1" s="1"/>
  <c r="M478" i="1"/>
  <c r="I479" i="1"/>
  <c r="O477" i="1" l="1"/>
  <c r="P477" i="1" s="1"/>
  <c r="X477" i="1" s="1"/>
  <c r="B477" i="1" s="1"/>
  <c r="N478" i="1"/>
  <c r="G531" i="1"/>
  <c r="E532" i="1"/>
  <c r="D532" i="1" s="1"/>
  <c r="Q531" i="1"/>
  <c r="R531" i="1" s="1"/>
  <c r="S531" i="1" s="1"/>
  <c r="Z531" i="1" s="1"/>
  <c r="M479" i="1"/>
  <c r="J479" i="1"/>
  <c r="K479" i="1" s="1"/>
  <c r="I480" i="1"/>
  <c r="H531" i="1"/>
  <c r="F531" i="1"/>
  <c r="A532" i="1"/>
  <c r="L478" i="1"/>
  <c r="U478" i="1"/>
  <c r="W478" i="1" s="1"/>
  <c r="AB531" i="1"/>
  <c r="C531" i="1"/>
  <c r="T532" i="1"/>
  <c r="O478" i="1" l="1"/>
  <c r="P478" i="1" s="1"/>
  <c r="X478" i="1" s="1"/>
  <c r="B478" i="1" s="1"/>
  <c r="N479" i="1"/>
  <c r="G532" i="1"/>
  <c r="Q532" i="1"/>
  <c r="R532" i="1" s="1"/>
  <c r="S532" i="1" s="1"/>
  <c r="Z532" i="1" s="1"/>
  <c r="E533" i="1"/>
  <c r="D533" i="1" s="1"/>
  <c r="T533" i="1"/>
  <c r="M480" i="1"/>
  <c r="J480" i="1"/>
  <c r="K480" i="1" s="1"/>
  <c r="I481" i="1"/>
  <c r="L479" i="1"/>
  <c r="U479" i="1"/>
  <c r="W479" i="1" s="1"/>
  <c r="H532" i="1"/>
  <c r="A533" i="1"/>
  <c r="F532" i="1"/>
  <c r="C532" i="1"/>
  <c r="AB532" i="1"/>
  <c r="O479" i="1" l="1"/>
  <c r="P479" i="1" s="1"/>
  <c r="X479" i="1" s="1"/>
  <c r="B479" i="1" s="1"/>
  <c r="N480" i="1"/>
  <c r="G533" i="1"/>
  <c r="Q533" i="1"/>
  <c r="R533" i="1" s="1"/>
  <c r="S533" i="1" s="1"/>
  <c r="Z533" i="1" s="1"/>
  <c r="E534" i="1"/>
  <c r="D534" i="1" s="1"/>
  <c r="C533" i="1"/>
  <c r="AB533" i="1"/>
  <c r="A534" i="1"/>
  <c r="H533" i="1"/>
  <c r="F533" i="1"/>
  <c r="J481" i="1"/>
  <c r="K481" i="1" s="1"/>
  <c r="M481" i="1"/>
  <c r="I482" i="1"/>
  <c r="L480" i="1"/>
  <c r="U480" i="1"/>
  <c r="W480" i="1" s="1"/>
  <c r="T534" i="1"/>
  <c r="O480" i="1" l="1"/>
  <c r="P480" i="1" s="1"/>
  <c r="X480" i="1" s="1"/>
  <c r="B480" i="1" s="1"/>
  <c r="N481" i="1"/>
  <c r="G534" i="1"/>
  <c r="Q534" i="1"/>
  <c r="R534" i="1" s="1"/>
  <c r="S534" i="1" s="1"/>
  <c r="Z534" i="1" s="1"/>
  <c r="E535" i="1"/>
  <c r="D535" i="1" s="1"/>
  <c r="L481" i="1"/>
  <c r="U481" i="1"/>
  <c r="W481" i="1" s="1"/>
  <c r="AB534" i="1"/>
  <c r="C534" i="1"/>
  <c r="T535" i="1"/>
  <c r="J482" i="1"/>
  <c r="K482" i="1" s="1"/>
  <c r="M482" i="1"/>
  <c r="I483" i="1"/>
  <c r="A535" i="1"/>
  <c r="H534" i="1"/>
  <c r="F534" i="1"/>
  <c r="O481" i="1" l="1"/>
  <c r="P481" i="1" s="1"/>
  <c r="X481" i="1" s="1"/>
  <c r="B481" i="1" s="1"/>
  <c r="N482" i="1"/>
  <c r="G535" i="1"/>
  <c r="Q535" i="1"/>
  <c r="R535" i="1" s="1"/>
  <c r="S535" i="1" s="1"/>
  <c r="Z535" i="1" s="1"/>
  <c r="E536" i="1"/>
  <c r="D536" i="1" s="1"/>
  <c r="L482" i="1"/>
  <c r="U482" i="1"/>
  <c r="W482" i="1" s="1"/>
  <c r="AB535" i="1"/>
  <c r="C535" i="1"/>
  <c r="M483" i="1"/>
  <c r="J483" i="1"/>
  <c r="K483" i="1" s="1"/>
  <c r="I484" i="1"/>
  <c r="T536" i="1"/>
  <c r="H535" i="1"/>
  <c r="F535" i="1"/>
  <c r="A536" i="1"/>
  <c r="N483" i="1" l="1"/>
  <c r="O482" i="1"/>
  <c r="P482" i="1" s="1"/>
  <c r="X482" i="1" s="1"/>
  <c r="B482" i="1" s="1"/>
  <c r="G536" i="1"/>
  <c r="E537" i="1"/>
  <c r="D537" i="1" s="1"/>
  <c r="Q536" i="1"/>
  <c r="R536" i="1" s="1"/>
  <c r="S536" i="1" s="1"/>
  <c r="Z536" i="1" s="1"/>
  <c r="C536" i="1"/>
  <c r="AB536" i="1"/>
  <c r="T537" i="1"/>
  <c r="H536" i="1"/>
  <c r="A537" i="1"/>
  <c r="F536" i="1"/>
  <c r="M484" i="1"/>
  <c r="J484" i="1"/>
  <c r="K484" i="1" s="1"/>
  <c r="I485" i="1"/>
  <c r="L483" i="1"/>
  <c r="U483" i="1"/>
  <c r="W483" i="1" s="1"/>
  <c r="O483" i="1" l="1"/>
  <c r="P483" i="1" s="1"/>
  <c r="X483" i="1" s="1"/>
  <c r="B483" i="1" s="1"/>
  <c r="N484" i="1"/>
  <c r="Q537" i="1"/>
  <c r="R537" i="1" s="1"/>
  <c r="S537" i="1" s="1"/>
  <c r="Z537" i="1" s="1"/>
  <c r="E538" i="1"/>
  <c r="D538" i="1" s="1"/>
  <c r="G537" i="1"/>
  <c r="L484" i="1"/>
  <c r="U484" i="1"/>
  <c r="W484" i="1" s="1"/>
  <c r="T538" i="1"/>
  <c r="C537" i="1"/>
  <c r="AB537" i="1"/>
  <c r="M485" i="1"/>
  <c r="J485" i="1"/>
  <c r="K485" i="1" s="1"/>
  <c r="I486" i="1"/>
  <c r="A538" i="1"/>
  <c r="H537" i="1"/>
  <c r="F537" i="1"/>
  <c r="O484" i="1" l="1"/>
  <c r="P484" i="1" s="1"/>
  <c r="X484" i="1" s="1"/>
  <c r="B484" i="1" s="1"/>
  <c r="N485" i="1"/>
  <c r="G538" i="1"/>
  <c r="Q538" i="1"/>
  <c r="R538" i="1" s="1"/>
  <c r="S538" i="1" s="1"/>
  <c r="Z538" i="1" s="1"/>
  <c r="E539" i="1"/>
  <c r="D539" i="1" s="1"/>
  <c r="M486" i="1"/>
  <c r="J486" i="1"/>
  <c r="K486" i="1" s="1"/>
  <c r="I487" i="1"/>
  <c r="L485" i="1"/>
  <c r="U485" i="1"/>
  <c r="W485" i="1" s="1"/>
  <c r="AB538" i="1"/>
  <c r="C538" i="1"/>
  <c r="A539" i="1"/>
  <c r="H538" i="1"/>
  <c r="F538" i="1"/>
  <c r="T539" i="1"/>
  <c r="O485" i="1" l="1"/>
  <c r="P485" i="1" s="1"/>
  <c r="X485" i="1" s="1"/>
  <c r="B485" i="1" s="1"/>
  <c r="N486" i="1"/>
  <c r="G539" i="1"/>
  <c r="E540" i="1"/>
  <c r="D540" i="1" s="1"/>
  <c r="Q539" i="1"/>
  <c r="R539" i="1" s="1"/>
  <c r="S539" i="1" s="1"/>
  <c r="Z539" i="1" s="1"/>
  <c r="AB539" i="1"/>
  <c r="C539" i="1"/>
  <c r="J487" i="1"/>
  <c r="K487" i="1" s="1"/>
  <c r="M487" i="1"/>
  <c r="I488" i="1"/>
  <c r="L486" i="1"/>
  <c r="U486" i="1"/>
  <c r="W486" i="1" s="1"/>
  <c r="T540" i="1"/>
  <c r="H539" i="1"/>
  <c r="F539" i="1"/>
  <c r="A540" i="1"/>
  <c r="O486" i="1" l="1"/>
  <c r="P486" i="1" s="1"/>
  <c r="X486" i="1" s="1"/>
  <c r="B486" i="1" s="1"/>
  <c r="N487" i="1"/>
  <c r="G540" i="1"/>
  <c r="Q540" i="1"/>
  <c r="R540" i="1" s="1"/>
  <c r="S540" i="1" s="1"/>
  <c r="Z540" i="1" s="1"/>
  <c r="E541" i="1"/>
  <c r="D541" i="1" s="1"/>
  <c r="H540" i="1"/>
  <c r="A541" i="1"/>
  <c r="F540" i="1"/>
  <c r="T541" i="1"/>
  <c r="J488" i="1"/>
  <c r="K488" i="1" s="1"/>
  <c r="M488" i="1"/>
  <c r="I489" i="1"/>
  <c r="L487" i="1"/>
  <c r="U487" i="1"/>
  <c r="W487" i="1" s="1"/>
  <c r="C540" i="1"/>
  <c r="AB540" i="1"/>
  <c r="N488" i="1" l="1"/>
  <c r="O487" i="1"/>
  <c r="P487" i="1" s="1"/>
  <c r="X487" i="1" s="1"/>
  <c r="B487" i="1" s="1"/>
  <c r="G541" i="1"/>
  <c r="E542" i="1"/>
  <c r="D542" i="1" s="1"/>
  <c r="Q541" i="1"/>
  <c r="R541" i="1" s="1"/>
  <c r="S541" i="1" s="1"/>
  <c r="Z541" i="1" s="1"/>
  <c r="J489" i="1"/>
  <c r="K489" i="1" s="1"/>
  <c r="M489" i="1"/>
  <c r="I490" i="1"/>
  <c r="C541" i="1"/>
  <c r="AB541" i="1"/>
  <c r="T542" i="1"/>
  <c r="L488" i="1"/>
  <c r="U488" i="1"/>
  <c r="W488" i="1" s="1"/>
  <c r="A542" i="1"/>
  <c r="H541" i="1"/>
  <c r="F541" i="1"/>
  <c r="O488" i="1" l="1"/>
  <c r="P488" i="1" s="1"/>
  <c r="X488" i="1" s="1"/>
  <c r="B488" i="1" s="1"/>
  <c r="N489" i="1"/>
  <c r="G542" i="1"/>
  <c r="Q542" i="1"/>
  <c r="R542" i="1" s="1"/>
  <c r="S542" i="1" s="1"/>
  <c r="Z542" i="1" s="1"/>
  <c r="E543" i="1"/>
  <c r="D543" i="1" s="1"/>
  <c r="L489" i="1"/>
  <c r="U489" i="1"/>
  <c r="W489" i="1" s="1"/>
  <c r="AB542" i="1"/>
  <c r="C542" i="1"/>
  <c r="T543" i="1"/>
  <c r="A543" i="1"/>
  <c r="H542" i="1"/>
  <c r="F542" i="1"/>
  <c r="J490" i="1"/>
  <c r="K490" i="1" s="1"/>
  <c r="M490" i="1"/>
  <c r="I491" i="1"/>
  <c r="O489" i="1" l="1"/>
  <c r="P489" i="1" s="1"/>
  <c r="X489" i="1" s="1"/>
  <c r="B489" i="1" s="1"/>
  <c r="N490" i="1"/>
  <c r="E544" i="1"/>
  <c r="D544" i="1" s="1"/>
  <c r="Q543" i="1"/>
  <c r="R543" i="1" s="1"/>
  <c r="S543" i="1" s="1"/>
  <c r="Z543" i="1" s="1"/>
  <c r="G543" i="1"/>
  <c r="L490" i="1"/>
  <c r="U490" i="1"/>
  <c r="W490" i="1" s="1"/>
  <c r="M491" i="1"/>
  <c r="J491" i="1"/>
  <c r="K491" i="1" s="1"/>
  <c r="I492" i="1"/>
  <c r="H543" i="1"/>
  <c r="F543" i="1"/>
  <c r="A544" i="1"/>
  <c r="T544" i="1"/>
  <c r="AB543" i="1"/>
  <c r="C543" i="1"/>
  <c r="O490" i="1" l="1"/>
  <c r="P490" i="1" s="1"/>
  <c r="X490" i="1" s="1"/>
  <c r="B490" i="1" s="1"/>
  <c r="N491" i="1"/>
  <c r="G544" i="1"/>
  <c r="Q544" i="1"/>
  <c r="R544" i="1" s="1"/>
  <c r="S544" i="1" s="1"/>
  <c r="Z544" i="1" s="1"/>
  <c r="E545" i="1"/>
  <c r="D545" i="1" s="1"/>
  <c r="T545" i="1"/>
  <c r="H544" i="1"/>
  <c r="A545" i="1"/>
  <c r="F544" i="1"/>
  <c r="C544" i="1"/>
  <c r="AB544" i="1"/>
  <c r="M492" i="1"/>
  <c r="J492" i="1"/>
  <c r="K492" i="1" s="1"/>
  <c r="I493" i="1"/>
  <c r="L491" i="1"/>
  <c r="U491" i="1"/>
  <c r="W491" i="1" s="1"/>
  <c r="N492" i="1" l="1"/>
  <c r="O491" i="1"/>
  <c r="P491" i="1" s="1"/>
  <c r="X491" i="1" s="1"/>
  <c r="B491" i="1" s="1"/>
  <c r="G545" i="1"/>
  <c r="Q545" i="1"/>
  <c r="R545" i="1" s="1"/>
  <c r="S545" i="1" s="1"/>
  <c r="Z545" i="1" s="1"/>
  <c r="E546" i="1"/>
  <c r="D546" i="1" s="1"/>
  <c r="J493" i="1"/>
  <c r="K493" i="1" s="1"/>
  <c r="M493" i="1"/>
  <c r="I494" i="1"/>
  <c r="C545" i="1"/>
  <c r="AB545" i="1"/>
  <c r="T546" i="1"/>
  <c r="L492" i="1"/>
  <c r="U492" i="1"/>
  <c r="W492" i="1" s="1"/>
  <c r="A546" i="1"/>
  <c r="H545" i="1"/>
  <c r="F545" i="1"/>
  <c r="O492" i="1" l="1"/>
  <c r="P492" i="1" s="1"/>
  <c r="X492" i="1" s="1"/>
  <c r="B492" i="1" s="1"/>
  <c r="N493" i="1"/>
  <c r="G546" i="1"/>
  <c r="Q546" i="1"/>
  <c r="R546" i="1" s="1"/>
  <c r="S546" i="1" s="1"/>
  <c r="Z546" i="1" s="1"/>
  <c r="E547" i="1"/>
  <c r="D547" i="1" s="1"/>
  <c r="A547" i="1"/>
  <c r="H546" i="1"/>
  <c r="F546" i="1"/>
  <c r="T547" i="1"/>
  <c r="J494" i="1"/>
  <c r="K494" i="1" s="1"/>
  <c r="M494" i="1"/>
  <c r="I495" i="1"/>
  <c r="AB546" i="1"/>
  <c r="C546" i="1"/>
  <c r="L493" i="1"/>
  <c r="U493" i="1"/>
  <c r="W493" i="1" s="1"/>
  <c r="O493" i="1" l="1"/>
  <c r="P493" i="1" s="1"/>
  <c r="X493" i="1" s="1"/>
  <c r="B493" i="1" s="1"/>
  <c r="N494" i="1"/>
  <c r="G547" i="1"/>
  <c r="E548" i="1"/>
  <c r="D548" i="1" s="1"/>
  <c r="Q547" i="1"/>
  <c r="R547" i="1" s="1"/>
  <c r="S547" i="1" s="1"/>
  <c r="Z547" i="1" s="1"/>
  <c r="L494" i="1"/>
  <c r="U494" i="1"/>
  <c r="W494" i="1" s="1"/>
  <c r="T548" i="1"/>
  <c r="H547" i="1"/>
  <c r="F547" i="1"/>
  <c r="A548" i="1"/>
  <c r="M495" i="1"/>
  <c r="J495" i="1"/>
  <c r="K495" i="1" s="1"/>
  <c r="I496" i="1"/>
  <c r="AB547" i="1"/>
  <c r="C547" i="1"/>
  <c r="O494" i="1" l="1"/>
  <c r="P494" i="1" s="1"/>
  <c r="X494" i="1" s="1"/>
  <c r="B494" i="1" s="1"/>
  <c r="N495" i="1"/>
  <c r="G548" i="1"/>
  <c r="Q548" i="1"/>
  <c r="R548" i="1" s="1"/>
  <c r="S548" i="1" s="1"/>
  <c r="Z548" i="1" s="1"/>
  <c r="E549" i="1"/>
  <c r="D549" i="1" s="1"/>
  <c r="J496" i="1"/>
  <c r="K496" i="1" s="1"/>
  <c r="I497" i="1"/>
  <c r="C548" i="1"/>
  <c r="AB548" i="1"/>
  <c r="H548" i="1"/>
  <c r="A549" i="1"/>
  <c r="F548" i="1"/>
  <c r="L495" i="1"/>
  <c r="U495" i="1"/>
  <c r="W495" i="1" s="1"/>
  <c r="T549" i="1"/>
  <c r="O495" i="1" l="1"/>
  <c r="P495" i="1" s="1"/>
  <c r="X495" i="1" s="1"/>
  <c r="B495" i="1" s="1"/>
  <c r="Q549" i="1"/>
  <c r="R549" i="1" s="1"/>
  <c r="S549" i="1" s="1"/>
  <c r="Z549" i="1" s="1"/>
  <c r="E550" i="1"/>
  <c r="D550" i="1" s="1"/>
  <c r="G549" i="1"/>
  <c r="L496" i="1"/>
  <c r="U496" i="1"/>
  <c r="W496" i="1" s="1"/>
  <c r="T550" i="1"/>
  <c r="M496" i="1"/>
  <c r="N496" i="1" s="1"/>
  <c r="C549" i="1"/>
  <c r="AB549" i="1"/>
  <c r="A550" i="1"/>
  <c r="H549" i="1"/>
  <c r="F549" i="1"/>
  <c r="J497" i="1"/>
  <c r="K497" i="1" s="1"/>
  <c r="I498" i="1"/>
  <c r="G550" i="1" l="1"/>
  <c r="Q550" i="1"/>
  <c r="R550" i="1" s="1"/>
  <c r="S550" i="1" s="1"/>
  <c r="Z550" i="1" s="1"/>
  <c r="E551" i="1"/>
  <c r="D551" i="1" s="1"/>
  <c r="M497" i="1"/>
  <c r="N497" i="1" s="1"/>
  <c r="AB550" i="1"/>
  <c r="C550" i="1"/>
  <c r="T551" i="1"/>
  <c r="L497" i="1"/>
  <c r="U497" i="1"/>
  <c r="W497" i="1" s="1"/>
  <c r="A551" i="1"/>
  <c r="H550" i="1"/>
  <c r="F550" i="1"/>
  <c r="J498" i="1"/>
  <c r="K498" i="1" s="1"/>
  <c r="I499" i="1"/>
  <c r="O496" i="1"/>
  <c r="P496" i="1" s="1"/>
  <c r="M498" i="1" l="1"/>
  <c r="N498" i="1" s="1"/>
  <c r="O497" i="1"/>
  <c r="P497" i="1" s="1"/>
  <c r="X497" i="1" s="1"/>
  <c r="B497" i="1" s="1"/>
  <c r="G551" i="1"/>
  <c r="Q551" i="1"/>
  <c r="R551" i="1" s="1"/>
  <c r="S551" i="1" s="1"/>
  <c r="Z551" i="1" s="1"/>
  <c r="E552" i="1"/>
  <c r="D552" i="1" s="1"/>
  <c r="G552" i="1" s="1"/>
  <c r="H551" i="1"/>
  <c r="F551" i="1"/>
  <c r="A552" i="1"/>
  <c r="X496" i="1"/>
  <c r="B496" i="1" s="1"/>
  <c r="J499" i="1"/>
  <c r="K499" i="1" s="1"/>
  <c r="I500" i="1"/>
  <c r="T552" i="1"/>
  <c r="AB551" i="1"/>
  <c r="C551" i="1"/>
  <c r="L498" i="1"/>
  <c r="U498" i="1"/>
  <c r="W498" i="1" s="1"/>
  <c r="O498" i="1" l="1"/>
  <c r="P498" i="1" s="1"/>
  <c r="X498" i="1" s="1"/>
  <c r="B498" i="1" s="1"/>
  <c r="M499" i="1"/>
  <c r="N499" i="1" s="1"/>
  <c r="E553" i="1"/>
  <c r="D553" i="1" s="1"/>
  <c r="G553" i="1" s="1"/>
  <c r="Q552" i="1"/>
  <c r="R552" i="1" s="1"/>
  <c r="S552" i="1" s="1"/>
  <c r="Z552" i="1" s="1"/>
  <c r="J500" i="1"/>
  <c r="K500" i="1" s="1"/>
  <c r="I501" i="1"/>
  <c r="L499" i="1"/>
  <c r="U499" i="1"/>
  <c r="W499" i="1" s="1"/>
  <c r="T553" i="1"/>
  <c r="H552" i="1"/>
  <c r="A553" i="1"/>
  <c r="F552" i="1"/>
  <c r="C552" i="1"/>
  <c r="AB552" i="1"/>
  <c r="O499" i="1" l="1"/>
  <c r="P499" i="1" s="1"/>
  <c r="X499" i="1" s="1"/>
  <c r="B499" i="1" s="1"/>
  <c r="M500" i="1"/>
  <c r="N500" i="1" s="1"/>
  <c r="Q553" i="1"/>
  <c r="R553" i="1" s="1"/>
  <c r="S553" i="1" s="1"/>
  <c r="Z553" i="1" s="1"/>
  <c r="E554" i="1"/>
  <c r="D554" i="1" s="1"/>
  <c r="L500" i="1"/>
  <c r="U500" i="1"/>
  <c r="W500" i="1" s="1"/>
  <c r="T554" i="1"/>
  <c r="A554" i="1"/>
  <c r="H553" i="1"/>
  <c r="F553" i="1"/>
  <c r="C553" i="1"/>
  <c r="AB553" i="1"/>
  <c r="J501" i="1"/>
  <c r="K501" i="1" s="1"/>
  <c r="I502" i="1"/>
  <c r="O500" i="1" l="1"/>
  <c r="P500" i="1" s="1"/>
  <c r="X500" i="1" s="1"/>
  <c r="B500" i="1" s="1"/>
  <c r="M501" i="1"/>
  <c r="N501" i="1" s="1"/>
  <c r="G554" i="1"/>
  <c r="Q554" i="1"/>
  <c r="R554" i="1" s="1"/>
  <c r="S554" i="1" s="1"/>
  <c r="Z554" i="1" s="1"/>
  <c r="E555" i="1"/>
  <c r="D555" i="1" s="1"/>
  <c r="L501" i="1"/>
  <c r="U501" i="1"/>
  <c r="W501" i="1" s="1"/>
  <c r="AB554" i="1"/>
  <c r="C554" i="1"/>
  <c r="J502" i="1"/>
  <c r="K502" i="1" s="1"/>
  <c r="I503" i="1"/>
  <c r="A555" i="1"/>
  <c r="H554" i="1"/>
  <c r="F554" i="1"/>
  <c r="T555" i="1"/>
  <c r="O501" i="1" l="1"/>
  <c r="P501" i="1" s="1"/>
  <c r="X501" i="1" s="1"/>
  <c r="B501" i="1" s="1"/>
  <c r="M502" i="1"/>
  <c r="N502" i="1" s="1"/>
  <c r="G555" i="1"/>
  <c r="E556" i="1"/>
  <c r="D556" i="1" s="1"/>
  <c r="Q555" i="1"/>
  <c r="R555" i="1" s="1"/>
  <c r="S555" i="1" s="1"/>
  <c r="Z555" i="1" s="1"/>
  <c r="AB555" i="1"/>
  <c r="C555" i="1"/>
  <c r="T556" i="1"/>
  <c r="H555" i="1"/>
  <c r="F555" i="1"/>
  <c r="A556" i="1"/>
  <c r="J503" i="1"/>
  <c r="K503" i="1" s="1"/>
  <c r="I504" i="1"/>
  <c r="L502" i="1"/>
  <c r="U502" i="1"/>
  <c r="W502" i="1" s="1"/>
  <c r="M503" i="1" l="1"/>
  <c r="N503" i="1" s="1"/>
  <c r="O502" i="1"/>
  <c r="P502" i="1" s="1"/>
  <c r="X502" i="1" s="1"/>
  <c r="B502" i="1" s="1"/>
  <c r="G556" i="1"/>
  <c r="Q556" i="1"/>
  <c r="R556" i="1" s="1"/>
  <c r="S556" i="1" s="1"/>
  <c r="Z556" i="1" s="1"/>
  <c r="E557" i="1"/>
  <c r="D557" i="1" s="1"/>
  <c r="J504" i="1"/>
  <c r="K504" i="1" s="1"/>
  <c r="I505" i="1"/>
  <c r="H556" i="1"/>
  <c r="A557" i="1"/>
  <c r="F556" i="1"/>
  <c r="C556" i="1"/>
  <c r="AB556" i="1"/>
  <c r="L503" i="1"/>
  <c r="U503" i="1"/>
  <c r="W503" i="1" s="1"/>
  <c r="T557" i="1"/>
  <c r="O503" i="1" l="1"/>
  <c r="P503" i="1" s="1"/>
  <c r="X503" i="1" s="1"/>
  <c r="B503" i="1" s="1"/>
  <c r="M504" i="1"/>
  <c r="N504" i="1" s="1"/>
  <c r="E558" i="1"/>
  <c r="D558" i="1" s="1"/>
  <c r="G558" i="1" s="1"/>
  <c r="Q557" i="1"/>
  <c r="R557" i="1" s="1"/>
  <c r="S557" i="1" s="1"/>
  <c r="Z557" i="1" s="1"/>
  <c r="G557" i="1"/>
  <c r="C557" i="1"/>
  <c r="AB557" i="1"/>
  <c r="J505" i="1"/>
  <c r="K505" i="1" s="1"/>
  <c r="I506" i="1"/>
  <c r="L504" i="1"/>
  <c r="U504" i="1"/>
  <c r="W504" i="1" s="1"/>
  <c r="T558" i="1"/>
  <c r="A558" i="1"/>
  <c r="H557" i="1"/>
  <c r="F557" i="1"/>
  <c r="O504" i="1" l="1"/>
  <c r="P504" i="1" s="1"/>
  <c r="X504" i="1" s="1"/>
  <c r="B504" i="1" s="1"/>
  <c r="M505" i="1"/>
  <c r="N505" i="1" s="1"/>
  <c r="Q558" i="1"/>
  <c r="R558" i="1" s="1"/>
  <c r="S558" i="1" s="1"/>
  <c r="Z558" i="1" s="1"/>
  <c r="E559" i="1"/>
  <c r="D559" i="1" s="1"/>
  <c r="L505" i="1"/>
  <c r="U505" i="1"/>
  <c r="W505" i="1" s="1"/>
  <c r="AB558" i="1"/>
  <c r="C558" i="1"/>
  <c r="A559" i="1"/>
  <c r="H558" i="1"/>
  <c r="F558" i="1"/>
  <c r="J506" i="1"/>
  <c r="K506" i="1" s="1"/>
  <c r="I507" i="1"/>
  <c r="T559" i="1"/>
  <c r="O505" i="1" l="1"/>
  <c r="P505" i="1" s="1"/>
  <c r="X505" i="1" s="1"/>
  <c r="B505" i="1" s="1"/>
  <c r="M506" i="1"/>
  <c r="N506" i="1" s="1"/>
  <c r="G559" i="1"/>
  <c r="E560" i="1"/>
  <c r="D560" i="1" s="1"/>
  <c r="Q559" i="1"/>
  <c r="R559" i="1" s="1"/>
  <c r="S559" i="1" s="1"/>
  <c r="Z559" i="1" s="1"/>
  <c r="AB559" i="1"/>
  <c r="C559" i="1"/>
  <c r="T560" i="1"/>
  <c r="J507" i="1"/>
  <c r="K507" i="1" s="1"/>
  <c r="I508" i="1"/>
  <c r="H559" i="1"/>
  <c r="F559" i="1"/>
  <c r="A560" i="1"/>
  <c r="L506" i="1"/>
  <c r="U506" i="1"/>
  <c r="W506" i="1" s="1"/>
  <c r="O506" i="1" l="1"/>
  <c r="P506" i="1" s="1"/>
  <c r="X506" i="1" s="1"/>
  <c r="B506" i="1" s="1"/>
  <c r="M507" i="1"/>
  <c r="N507" i="1" s="1"/>
  <c r="Q560" i="1"/>
  <c r="R560" i="1" s="1"/>
  <c r="S560" i="1" s="1"/>
  <c r="Z560" i="1" s="1"/>
  <c r="E561" i="1"/>
  <c r="D561" i="1" s="1"/>
  <c r="G560" i="1"/>
  <c r="C560" i="1"/>
  <c r="AB560" i="1"/>
  <c r="H560" i="1"/>
  <c r="A561" i="1"/>
  <c r="F560" i="1"/>
  <c r="J508" i="1"/>
  <c r="K508" i="1" s="1"/>
  <c r="I509" i="1"/>
  <c r="L507" i="1"/>
  <c r="U507" i="1"/>
  <c r="W507" i="1" s="1"/>
  <c r="T561" i="1"/>
  <c r="O507" i="1" l="1"/>
  <c r="P507" i="1" s="1"/>
  <c r="X507" i="1" s="1"/>
  <c r="B507" i="1" s="1"/>
  <c r="M508" i="1"/>
  <c r="N508" i="1" s="1"/>
  <c r="G561" i="1"/>
  <c r="Q561" i="1"/>
  <c r="R561" i="1" s="1"/>
  <c r="S561" i="1" s="1"/>
  <c r="Z561" i="1" s="1"/>
  <c r="E562" i="1"/>
  <c r="D562" i="1" s="1"/>
  <c r="T562" i="1"/>
  <c r="J509" i="1"/>
  <c r="K509" i="1" s="1"/>
  <c r="I510" i="1"/>
  <c r="A562" i="1"/>
  <c r="H561" i="1"/>
  <c r="F561" i="1"/>
  <c r="L508" i="1"/>
  <c r="U508" i="1"/>
  <c r="W508" i="1" s="1"/>
  <c r="C561" i="1"/>
  <c r="AB561" i="1"/>
  <c r="O508" i="1" l="1"/>
  <c r="P508" i="1" s="1"/>
  <c r="X508" i="1" s="1"/>
  <c r="B508" i="1" s="1"/>
  <c r="M509" i="1"/>
  <c r="N509" i="1" s="1"/>
  <c r="G562" i="1"/>
  <c r="Q562" i="1"/>
  <c r="R562" i="1" s="1"/>
  <c r="S562" i="1" s="1"/>
  <c r="Z562" i="1" s="1"/>
  <c r="E563" i="1"/>
  <c r="D563" i="1" s="1"/>
  <c r="L509" i="1"/>
  <c r="U509" i="1"/>
  <c r="W509" i="1" s="1"/>
  <c r="AB562" i="1"/>
  <c r="C562" i="1"/>
  <c r="A563" i="1"/>
  <c r="H562" i="1"/>
  <c r="F562" i="1"/>
  <c r="J510" i="1"/>
  <c r="K510" i="1" s="1"/>
  <c r="I511" i="1"/>
  <c r="T563" i="1"/>
  <c r="M510" i="1" l="1"/>
  <c r="N510" i="1" s="1"/>
  <c r="O509" i="1"/>
  <c r="P509" i="1" s="1"/>
  <c r="X509" i="1" s="1"/>
  <c r="B509" i="1" s="1"/>
  <c r="E564" i="1"/>
  <c r="D564" i="1" s="1"/>
  <c r="Q563" i="1"/>
  <c r="R563" i="1" s="1"/>
  <c r="S563" i="1" s="1"/>
  <c r="Z563" i="1" s="1"/>
  <c r="G563" i="1"/>
  <c r="T564" i="1"/>
  <c r="L510" i="1"/>
  <c r="U510" i="1"/>
  <c r="W510" i="1" s="1"/>
  <c r="H563" i="1"/>
  <c r="F563" i="1"/>
  <c r="A564" i="1"/>
  <c r="J511" i="1"/>
  <c r="K511" i="1" s="1"/>
  <c r="I512" i="1"/>
  <c r="AB563" i="1"/>
  <c r="C563" i="1"/>
  <c r="M511" i="1" l="1"/>
  <c r="N511" i="1" s="1"/>
  <c r="O510" i="1"/>
  <c r="P510" i="1" s="1"/>
  <c r="X510" i="1" s="1"/>
  <c r="B510" i="1" s="1"/>
  <c r="G564" i="1"/>
  <c r="Q564" i="1"/>
  <c r="R564" i="1" s="1"/>
  <c r="S564" i="1" s="1"/>
  <c r="Z564" i="1" s="1"/>
  <c r="E565" i="1"/>
  <c r="D565" i="1" s="1"/>
  <c r="L511" i="1"/>
  <c r="U511" i="1"/>
  <c r="W511" i="1" s="1"/>
  <c r="J512" i="1"/>
  <c r="K512" i="1" s="1"/>
  <c r="I513" i="1"/>
  <c r="H564" i="1"/>
  <c r="F564" i="1"/>
  <c r="A565" i="1"/>
  <c r="AB564" i="1"/>
  <c r="C564" i="1"/>
  <c r="T565" i="1"/>
  <c r="O511" i="1" l="1"/>
  <c r="P511" i="1" s="1"/>
  <c r="X511" i="1" s="1"/>
  <c r="B511" i="1" s="1"/>
  <c r="M512" i="1"/>
  <c r="N512" i="1" s="1"/>
  <c r="Q565" i="1"/>
  <c r="R565" i="1" s="1"/>
  <c r="S565" i="1" s="1"/>
  <c r="Z565" i="1" s="1"/>
  <c r="E566" i="1"/>
  <c r="D566" i="1" s="1"/>
  <c r="G565" i="1"/>
  <c r="T566" i="1"/>
  <c r="H565" i="1"/>
  <c r="A566" i="1"/>
  <c r="F565" i="1"/>
  <c r="C565" i="1"/>
  <c r="AB565" i="1"/>
  <c r="J513" i="1"/>
  <c r="K513" i="1" s="1"/>
  <c r="I514" i="1"/>
  <c r="L512" i="1"/>
  <c r="U512" i="1"/>
  <c r="W512" i="1" s="1"/>
  <c r="M513" i="1" l="1"/>
  <c r="N513" i="1" s="1"/>
  <c r="O512" i="1"/>
  <c r="P512" i="1" s="1"/>
  <c r="X512" i="1" s="1"/>
  <c r="B512" i="1" s="1"/>
  <c r="G566" i="1"/>
  <c r="Q566" i="1"/>
  <c r="R566" i="1" s="1"/>
  <c r="S566" i="1" s="1"/>
  <c r="Z566" i="1" s="1"/>
  <c r="E567" i="1"/>
  <c r="D567" i="1" s="1"/>
  <c r="L513" i="1"/>
  <c r="U513" i="1"/>
  <c r="W513" i="1" s="1"/>
  <c r="C566" i="1"/>
  <c r="AB566" i="1"/>
  <c r="J514" i="1"/>
  <c r="K514" i="1" s="1"/>
  <c r="I515" i="1"/>
  <c r="H566" i="1"/>
  <c r="A567" i="1"/>
  <c r="F566" i="1"/>
  <c r="T567" i="1"/>
  <c r="O513" i="1" l="1"/>
  <c r="P513" i="1" s="1"/>
  <c r="X513" i="1" s="1"/>
  <c r="B513" i="1" s="1"/>
  <c r="M514" i="1"/>
  <c r="N514" i="1" s="1"/>
  <c r="Q567" i="1"/>
  <c r="R567" i="1" s="1"/>
  <c r="S567" i="1" s="1"/>
  <c r="Z567" i="1" s="1"/>
  <c r="E568" i="1"/>
  <c r="D568" i="1" s="1"/>
  <c r="G567" i="1"/>
  <c r="C567" i="1"/>
  <c r="AB567" i="1"/>
  <c r="J515" i="1"/>
  <c r="K515" i="1" s="1"/>
  <c r="I516" i="1"/>
  <c r="T568" i="1"/>
  <c r="A568" i="1"/>
  <c r="H567" i="1"/>
  <c r="F567" i="1"/>
  <c r="L514" i="1"/>
  <c r="U514" i="1"/>
  <c r="W514" i="1" s="1"/>
  <c r="M515" i="1" l="1"/>
  <c r="N515" i="1" s="1"/>
  <c r="O514" i="1"/>
  <c r="P514" i="1" s="1"/>
  <c r="X514" i="1" s="1"/>
  <c r="B514" i="1" s="1"/>
  <c r="G568" i="1"/>
  <c r="Q568" i="1"/>
  <c r="R568" i="1" s="1"/>
  <c r="S568" i="1" s="1"/>
  <c r="Z568" i="1" s="1"/>
  <c r="E569" i="1"/>
  <c r="D569" i="1" s="1"/>
  <c r="L515" i="1"/>
  <c r="U515" i="1"/>
  <c r="W515" i="1" s="1"/>
  <c r="T569" i="1"/>
  <c r="AB568" i="1"/>
  <c r="C568" i="1"/>
  <c r="A569" i="1"/>
  <c r="H568" i="1"/>
  <c r="F568" i="1"/>
  <c r="J516" i="1"/>
  <c r="K516" i="1" s="1"/>
  <c r="I517" i="1"/>
  <c r="O515" i="1" l="1"/>
  <c r="P515" i="1" s="1"/>
  <c r="X515" i="1" s="1"/>
  <c r="B515" i="1" s="1"/>
  <c r="M516" i="1"/>
  <c r="N516" i="1" s="1"/>
  <c r="G569" i="1"/>
  <c r="Q569" i="1"/>
  <c r="R569" i="1" s="1"/>
  <c r="S569" i="1" s="1"/>
  <c r="Z569" i="1" s="1"/>
  <c r="E570" i="1"/>
  <c r="D570" i="1" s="1"/>
  <c r="AB569" i="1"/>
  <c r="C569" i="1"/>
  <c r="T570" i="1"/>
  <c r="J517" i="1"/>
  <c r="K517" i="1" s="1"/>
  <c r="I518" i="1"/>
  <c r="A570" i="1"/>
  <c r="H569" i="1"/>
  <c r="F569" i="1"/>
  <c r="L516" i="1"/>
  <c r="U516" i="1"/>
  <c r="W516" i="1" s="1"/>
  <c r="M517" i="1" l="1"/>
  <c r="N517" i="1" s="1"/>
  <c r="O516" i="1"/>
  <c r="P516" i="1" s="1"/>
  <c r="X516" i="1" s="1"/>
  <c r="B516" i="1" s="1"/>
  <c r="Q570" i="1"/>
  <c r="R570" i="1" s="1"/>
  <c r="S570" i="1" s="1"/>
  <c r="Z570" i="1" s="1"/>
  <c r="E571" i="1"/>
  <c r="D571" i="1" s="1"/>
  <c r="G570" i="1"/>
  <c r="J518" i="1"/>
  <c r="K518" i="1" s="1"/>
  <c r="I519" i="1"/>
  <c r="T571" i="1"/>
  <c r="L517" i="1"/>
  <c r="U517" i="1"/>
  <c r="W517" i="1" s="1"/>
  <c r="AB570" i="1"/>
  <c r="C570" i="1"/>
  <c r="A571" i="1"/>
  <c r="H570" i="1"/>
  <c r="F570" i="1"/>
  <c r="M518" i="1" l="1"/>
  <c r="N518" i="1" s="1"/>
  <c r="O517" i="1"/>
  <c r="P517" i="1" s="1"/>
  <c r="X517" i="1" s="1"/>
  <c r="B517" i="1" s="1"/>
  <c r="G571" i="1"/>
  <c r="E572" i="1"/>
  <c r="D572" i="1" s="1"/>
  <c r="Q571" i="1"/>
  <c r="R571" i="1" s="1"/>
  <c r="S571" i="1" s="1"/>
  <c r="Z571" i="1" s="1"/>
  <c r="T572" i="1"/>
  <c r="J519" i="1"/>
  <c r="K519" i="1" s="1"/>
  <c r="I520" i="1"/>
  <c r="H571" i="1"/>
  <c r="F571" i="1"/>
  <c r="A572" i="1"/>
  <c r="L518" i="1"/>
  <c r="U518" i="1"/>
  <c r="W518" i="1" s="1"/>
  <c r="AB571" i="1"/>
  <c r="C571" i="1"/>
  <c r="O518" i="1" l="1"/>
  <c r="P518" i="1" s="1"/>
  <c r="X518" i="1" s="1"/>
  <c r="B518" i="1" s="1"/>
  <c r="M519" i="1"/>
  <c r="N519" i="1" s="1"/>
  <c r="Q572" i="1"/>
  <c r="R572" i="1" s="1"/>
  <c r="S572" i="1" s="1"/>
  <c r="Z572" i="1" s="1"/>
  <c r="E573" i="1"/>
  <c r="D573" i="1" s="1"/>
  <c r="G572" i="1"/>
  <c r="H572" i="1"/>
  <c r="A573" i="1"/>
  <c r="F572" i="1"/>
  <c r="C572" i="1"/>
  <c r="AB572" i="1"/>
  <c r="J520" i="1"/>
  <c r="K520" i="1" s="1"/>
  <c r="I521" i="1"/>
  <c r="L519" i="1"/>
  <c r="U519" i="1"/>
  <c r="W519" i="1" s="1"/>
  <c r="T573" i="1"/>
  <c r="O519" i="1" l="1"/>
  <c r="P519" i="1" s="1"/>
  <c r="X519" i="1" s="1"/>
  <c r="B519" i="1" s="1"/>
  <c r="M520" i="1"/>
  <c r="N520" i="1" s="1"/>
  <c r="G573" i="1"/>
  <c r="E574" i="1"/>
  <c r="D574" i="1" s="1"/>
  <c r="Q573" i="1"/>
  <c r="R573" i="1" s="1"/>
  <c r="S573" i="1" s="1"/>
  <c r="Z573" i="1" s="1"/>
  <c r="C573" i="1"/>
  <c r="AB573" i="1"/>
  <c r="T574" i="1"/>
  <c r="J521" i="1"/>
  <c r="K521" i="1" s="1"/>
  <c r="I522" i="1"/>
  <c r="A574" i="1"/>
  <c r="H573" i="1"/>
  <c r="F573" i="1"/>
  <c r="L520" i="1"/>
  <c r="U520" i="1"/>
  <c r="W520" i="1" s="1"/>
  <c r="O520" i="1" l="1"/>
  <c r="P520" i="1" s="1"/>
  <c r="X520" i="1" s="1"/>
  <c r="B520" i="1" s="1"/>
  <c r="M521" i="1"/>
  <c r="N521" i="1" s="1"/>
  <c r="Q574" i="1"/>
  <c r="R574" i="1" s="1"/>
  <c r="S574" i="1" s="1"/>
  <c r="Z574" i="1" s="1"/>
  <c r="E575" i="1"/>
  <c r="D575" i="1" s="1"/>
  <c r="G574" i="1"/>
  <c r="AB574" i="1"/>
  <c r="C574" i="1"/>
  <c r="L521" i="1"/>
  <c r="U521" i="1"/>
  <c r="W521" i="1" s="1"/>
  <c r="A575" i="1"/>
  <c r="H574" i="1"/>
  <c r="F574" i="1"/>
  <c r="J522" i="1"/>
  <c r="K522" i="1" s="1"/>
  <c r="I523" i="1"/>
  <c r="T575" i="1"/>
  <c r="M522" i="1" l="1"/>
  <c r="N522" i="1" s="1"/>
  <c r="O521" i="1"/>
  <c r="P521" i="1" s="1"/>
  <c r="X521" i="1" s="1"/>
  <c r="B521" i="1" s="1"/>
  <c r="G575" i="1"/>
  <c r="E576" i="1"/>
  <c r="D576" i="1" s="1"/>
  <c r="Q575" i="1"/>
  <c r="R575" i="1" s="1"/>
  <c r="S575" i="1" s="1"/>
  <c r="Z575" i="1" s="1"/>
  <c r="AB575" i="1"/>
  <c r="C575" i="1"/>
  <c r="L522" i="1"/>
  <c r="U522" i="1"/>
  <c r="W522" i="1" s="1"/>
  <c r="H575" i="1"/>
  <c r="F575" i="1"/>
  <c r="A576" i="1"/>
  <c r="T576" i="1"/>
  <c r="J523" i="1"/>
  <c r="K523" i="1" s="1"/>
  <c r="I524" i="1"/>
  <c r="O522" i="1" l="1"/>
  <c r="P522" i="1" s="1"/>
  <c r="X522" i="1" s="1"/>
  <c r="B522" i="1" s="1"/>
  <c r="M523" i="1"/>
  <c r="N523" i="1" s="1"/>
  <c r="G576" i="1"/>
  <c r="Q576" i="1"/>
  <c r="R576" i="1" s="1"/>
  <c r="S576" i="1" s="1"/>
  <c r="Z576" i="1" s="1"/>
  <c r="E577" i="1"/>
  <c r="D577" i="1" s="1"/>
  <c r="J524" i="1"/>
  <c r="K524" i="1" s="1"/>
  <c r="I525" i="1"/>
  <c r="L523" i="1"/>
  <c r="U523" i="1"/>
  <c r="W523" i="1" s="1"/>
  <c r="T577" i="1"/>
  <c r="H576" i="1"/>
  <c r="A577" i="1"/>
  <c r="F576" i="1"/>
  <c r="C576" i="1"/>
  <c r="AB576" i="1"/>
  <c r="O523" i="1" l="1"/>
  <c r="P523" i="1" s="1"/>
  <c r="X523" i="1" s="1"/>
  <c r="B523" i="1" s="1"/>
  <c r="M524" i="1"/>
  <c r="N524" i="1" s="1"/>
  <c r="Q577" i="1"/>
  <c r="R577" i="1" s="1"/>
  <c r="S577" i="1" s="1"/>
  <c r="Z577" i="1" s="1"/>
  <c r="E578" i="1"/>
  <c r="D578" i="1" s="1"/>
  <c r="G577" i="1"/>
  <c r="J525" i="1"/>
  <c r="K525" i="1" s="1"/>
  <c r="I526" i="1"/>
  <c r="L524" i="1"/>
  <c r="U524" i="1"/>
  <c r="W524" i="1" s="1"/>
  <c r="A578" i="1"/>
  <c r="H577" i="1"/>
  <c r="F577" i="1"/>
  <c r="T578" i="1"/>
  <c r="C577" i="1"/>
  <c r="AB577" i="1"/>
  <c r="O524" i="1" l="1"/>
  <c r="P524" i="1" s="1"/>
  <c r="X524" i="1" s="1"/>
  <c r="B524" i="1" s="1"/>
  <c r="M525" i="1"/>
  <c r="N525" i="1" s="1"/>
  <c r="G578" i="1"/>
  <c r="Q578" i="1"/>
  <c r="R578" i="1" s="1"/>
  <c r="S578" i="1" s="1"/>
  <c r="Z578" i="1" s="1"/>
  <c r="E579" i="1"/>
  <c r="D579" i="1" s="1"/>
  <c r="A579" i="1"/>
  <c r="H578" i="1"/>
  <c r="F578" i="1"/>
  <c r="J526" i="1"/>
  <c r="K526" i="1" s="1"/>
  <c r="I527" i="1"/>
  <c r="AB578" i="1"/>
  <c r="C578" i="1"/>
  <c r="T579" i="1"/>
  <c r="L525" i="1"/>
  <c r="U525" i="1"/>
  <c r="W525" i="1" s="1"/>
  <c r="O525" i="1" l="1"/>
  <c r="P525" i="1" s="1"/>
  <c r="X525" i="1" s="1"/>
  <c r="B525" i="1" s="1"/>
  <c r="M526" i="1"/>
  <c r="N526" i="1" s="1"/>
  <c r="G579" i="1"/>
  <c r="E580" i="1"/>
  <c r="D580" i="1" s="1"/>
  <c r="Q579" i="1"/>
  <c r="R579" i="1" s="1"/>
  <c r="S579" i="1" s="1"/>
  <c r="Z579" i="1" s="1"/>
  <c r="AB579" i="1"/>
  <c r="C579" i="1"/>
  <c r="L526" i="1"/>
  <c r="U526" i="1"/>
  <c r="W526" i="1" s="1"/>
  <c r="H579" i="1"/>
  <c r="F579" i="1"/>
  <c r="A580" i="1"/>
  <c r="J527" i="1"/>
  <c r="K527" i="1" s="1"/>
  <c r="I528" i="1"/>
  <c r="T580" i="1"/>
  <c r="M527" i="1" l="1"/>
  <c r="N527" i="1" s="1"/>
  <c r="O526" i="1"/>
  <c r="P526" i="1" s="1"/>
  <c r="X526" i="1" s="1"/>
  <c r="B526" i="1" s="1"/>
  <c r="Q580" i="1"/>
  <c r="R580" i="1" s="1"/>
  <c r="S580" i="1" s="1"/>
  <c r="Z580" i="1" s="1"/>
  <c r="E581" i="1"/>
  <c r="D581" i="1" s="1"/>
  <c r="G580" i="1"/>
  <c r="T581" i="1"/>
  <c r="J528" i="1"/>
  <c r="K528" i="1" s="1"/>
  <c r="I529" i="1"/>
  <c r="H580" i="1"/>
  <c r="A581" i="1"/>
  <c r="F580" i="1"/>
  <c r="C580" i="1"/>
  <c r="AB580" i="1"/>
  <c r="L527" i="1"/>
  <c r="U527" i="1"/>
  <c r="W527" i="1" s="1"/>
  <c r="O527" i="1" l="1"/>
  <c r="P527" i="1" s="1"/>
  <c r="X527" i="1" s="1"/>
  <c r="B527" i="1" s="1"/>
  <c r="G581" i="1"/>
  <c r="Q581" i="1"/>
  <c r="R581" i="1" s="1"/>
  <c r="S581" i="1" s="1"/>
  <c r="Z581" i="1" s="1"/>
  <c r="E582" i="1"/>
  <c r="D582" i="1" s="1"/>
  <c r="A582" i="1"/>
  <c r="H581" i="1"/>
  <c r="F581" i="1"/>
  <c r="J529" i="1"/>
  <c r="K529" i="1" s="1"/>
  <c r="I530" i="1"/>
  <c r="C581" i="1"/>
  <c r="AB581" i="1"/>
  <c r="M528" i="1"/>
  <c r="N528" i="1" s="1"/>
  <c r="T582" i="1"/>
  <c r="L528" i="1"/>
  <c r="U528" i="1"/>
  <c r="W528" i="1" s="1"/>
  <c r="G582" i="1" l="1"/>
  <c r="Q582" i="1"/>
  <c r="R582" i="1" s="1"/>
  <c r="S582" i="1" s="1"/>
  <c r="Z582" i="1" s="1"/>
  <c r="E583" i="1"/>
  <c r="D583" i="1" s="1"/>
  <c r="O528" i="1"/>
  <c r="P528" i="1" s="1"/>
  <c r="X528" i="1" s="1"/>
  <c r="B528" i="1" s="1"/>
  <c r="M529" i="1"/>
  <c r="N529" i="1" s="1"/>
  <c r="L529" i="1"/>
  <c r="U529" i="1"/>
  <c r="W529" i="1" s="1"/>
  <c r="T583" i="1"/>
  <c r="AB582" i="1"/>
  <c r="C582" i="1"/>
  <c r="J530" i="1"/>
  <c r="K530" i="1" s="1"/>
  <c r="I531" i="1"/>
  <c r="A583" i="1"/>
  <c r="H582" i="1"/>
  <c r="F582" i="1"/>
  <c r="Q583" i="1" l="1"/>
  <c r="R583" i="1" s="1"/>
  <c r="S583" i="1" s="1"/>
  <c r="Z583" i="1" s="1"/>
  <c r="E584" i="1"/>
  <c r="D584" i="1" s="1"/>
  <c r="G583" i="1"/>
  <c r="M530" i="1"/>
  <c r="M531" i="1" s="1"/>
  <c r="N530" i="1"/>
  <c r="O529" i="1"/>
  <c r="P529" i="1" s="1"/>
  <c r="X529" i="1" s="1"/>
  <c r="B529" i="1" s="1"/>
  <c r="J531" i="1"/>
  <c r="K531" i="1" s="1"/>
  <c r="I532" i="1"/>
  <c r="H583" i="1"/>
  <c r="F583" i="1"/>
  <c r="A584" i="1"/>
  <c r="T584" i="1"/>
  <c r="L530" i="1"/>
  <c r="U530" i="1"/>
  <c r="W530" i="1" s="1"/>
  <c r="AB583" i="1"/>
  <c r="C583" i="1"/>
  <c r="O530" i="1" l="1"/>
  <c r="P530" i="1" s="1"/>
  <c r="X530" i="1" s="1"/>
  <c r="B530" i="1" s="1"/>
  <c r="G584" i="1"/>
  <c r="Q584" i="1"/>
  <c r="R584" i="1" s="1"/>
  <c r="S584" i="1" s="1"/>
  <c r="Z584" i="1" s="1"/>
  <c r="E585" i="1"/>
  <c r="D585" i="1" s="1"/>
  <c r="N531" i="1"/>
  <c r="M532" i="1"/>
  <c r="J532" i="1"/>
  <c r="K532" i="1" s="1"/>
  <c r="I533" i="1"/>
  <c r="L531" i="1"/>
  <c r="U531" i="1"/>
  <c r="W531" i="1" s="1"/>
  <c r="T585" i="1"/>
  <c r="H584" i="1"/>
  <c r="A585" i="1"/>
  <c r="F584" i="1"/>
  <c r="C584" i="1"/>
  <c r="AB584" i="1"/>
  <c r="N532" i="1" l="1"/>
  <c r="G585" i="1"/>
  <c r="Q585" i="1"/>
  <c r="R585" i="1" s="1"/>
  <c r="S585" i="1" s="1"/>
  <c r="Z585" i="1" s="1"/>
  <c r="E586" i="1"/>
  <c r="D586" i="1" s="1"/>
  <c r="O531" i="1"/>
  <c r="P531" i="1" s="1"/>
  <c r="X531" i="1" s="1"/>
  <c r="B531" i="1" s="1"/>
  <c r="A586" i="1"/>
  <c r="H585" i="1"/>
  <c r="F585" i="1"/>
  <c r="T586" i="1"/>
  <c r="J533" i="1"/>
  <c r="K533" i="1" s="1"/>
  <c r="M533" i="1"/>
  <c r="I534" i="1"/>
  <c r="L532" i="1"/>
  <c r="U532" i="1"/>
  <c r="W532" i="1" s="1"/>
  <c r="C585" i="1"/>
  <c r="AB585" i="1"/>
  <c r="O532" i="1" l="1"/>
  <c r="P532" i="1" s="1"/>
  <c r="X532" i="1" s="1"/>
  <c r="B532" i="1" s="1"/>
  <c r="N533" i="1"/>
  <c r="Q586" i="1"/>
  <c r="R586" i="1" s="1"/>
  <c r="S586" i="1" s="1"/>
  <c r="Z586" i="1" s="1"/>
  <c r="E587" i="1"/>
  <c r="D587" i="1" s="1"/>
  <c r="G586" i="1"/>
  <c r="AB586" i="1"/>
  <c r="C586" i="1"/>
  <c r="L533" i="1"/>
  <c r="U533" i="1"/>
  <c r="W533" i="1" s="1"/>
  <c r="A587" i="1"/>
  <c r="H586" i="1"/>
  <c r="F586" i="1"/>
  <c r="J534" i="1"/>
  <c r="K534" i="1" s="1"/>
  <c r="M534" i="1"/>
  <c r="I535" i="1"/>
  <c r="T587" i="1"/>
  <c r="O533" i="1" l="1"/>
  <c r="P533" i="1" s="1"/>
  <c r="X533" i="1" s="1"/>
  <c r="B533" i="1" s="1"/>
  <c r="N534" i="1"/>
  <c r="G587" i="1"/>
  <c r="E588" i="1"/>
  <c r="D588" i="1" s="1"/>
  <c r="Q587" i="1"/>
  <c r="R587" i="1" s="1"/>
  <c r="S587" i="1" s="1"/>
  <c r="Z587" i="1" s="1"/>
  <c r="AB587" i="1"/>
  <c r="C587" i="1"/>
  <c r="L534" i="1"/>
  <c r="U534" i="1"/>
  <c r="W534" i="1" s="1"/>
  <c r="H587" i="1"/>
  <c r="F587" i="1"/>
  <c r="A588" i="1"/>
  <c r="T588" i="1"/>
  <c r="M535" i="1"/>
  <c r="J535" i="1"/>
  <c r="K535" i="1" s="1"/>
  <c r="I536" i="1"/>
  <c r="O534" i="1" l="1"/>
  <c r="P534" i="1" s="1"/>
  <c r="X534" i="1" s="1"/>
  <c r="B534" i="1" s="1"/>
  <c r="N535" i="1"/>
  <c r="G588" i="1"/>
  <c r="Q588" i="1"/>
  <c r="R588" i="1" s="1"/>
  <c r="S588" i="1" s="1"/>
  <c r="Z588" i="1" s="1"/>
  <c r="E589" i="1"/>
  <c r="D589" i="1" s="1"/>
  <c r="L535" i="1"/>
  <c r="U535" i="1"/>
  <c r="W535" i="1" s="1"/>
  <c r="T589" i="1"/>
  <c r="H588" i="1"/>
  <c r="A589" i="1"/>
  <c r="F588" i="1"/>
  <c r="C588" i="1"/>
  <c r="AB588" i="1"/>
  <c r="M536" i="1"/>
  <c r="J536" i="1"/>
  <c r="K536" i="1" s="1"/>
  <c r="I537" i="1"/>
  <c r="O535" i="1" l="1"/>
  <c r="P535" i="1" s="1"/>
  <c r="X535" i="1" s="1"/>
  <c r="B535" i="1" s="1"/>
  <c r="N536" i="1"/>
  <c r="E590" i="1"/>
  <c r="D590" i="1" s="1"/>
  <c r="G590" i="1" s="1"/>
  <c r="Q589" i="1"/>
  <c r="R589" i="1" s="1"/>
  <c r="S589" i="1" s="1"/>
  <c r="Z589" i="1" s="1"/>
  <c r="G589" i="1"/>
  <c r="T590" i="1"/>
  <c r="J537" i="1"/>
  <c r="K537" i="1" s="1"/>
  <c r="M537" i="1"/>
  <c r="I538" i="1"/>
  <c r="C589" i="1"/>
  <c r="AB589" i="1"/>
  <c r="L536" i="1"/>
  <c r="U536" i="1"/>
  <c r="W536" i="1" s="1"/>
  <c r="A590" i="1"/>
  <c r="H589" i="1"/>
  <c r="F589" i="1"/>
  <c r="O536" i="1" l="1"/>
  <c r="P536" i="1" s="1"/>
  <c r="X536" i="1" s="1"/>
  <c r="B536" i="1" s="1"/>
  <c r="N537" i="1"/>
  <c r="Q590" i="1"/>
  <c r="R590" i="1" s="1"/>
  <c r="S590" i="1" s="1"/>
  <c r="Z590" i="1" s="1"/>
  <c r="E591" i="1"/>
  <c r="D591" i="1" s="1"/>
  <c r="L537" i="1"/>
  <c r="U537" i="1"/>
  <c r="W537" i="1" s="1"/>
  <c r="A591" i="1"/>
  <c r="H590" i="1"/>
  <c r="F590" i="1"/>
  <c r="J538" i="1"/>
  <c r="K538" i="1" s="1"/>
  <c r="M538" i="1"/>
  <c r="I539" i="1"/>
  <c r="T591" i="1"/>
  <c r="AB590" i="1"/>
  <c r="C590" i="1"/>
  <c r="O537" i="1" l="1"/>
  <c r="P537" i="1" s="1"/>
  <c r="X537" i="1" s="1"/>
  <c r="B537" i="1" s="1"/>
  <c r="N538" i="1"/>
  <c r="G591" i="1"/>
  <c r="E592" i="1"/>
  <c r="D592" i="1" s="1"/>
  <c r="Q591" i="1"/>
  <c r="R591" i="1" s="1"/>
  <c r="S591" i="1" s="1"/>
  <c r="Z591" i="1" s="1"/>
  <c r="T592" i="1"/>
  <c r="M539" i="1"/>
  <c r="J539" i="1"/>
  <c r="K539" i="1" s="1"/>
  <c r="I540" i="1"/>
  <c r="AB591" i="1"/>
  <c r="C591" i="1"/>
  <c r="L538" i="1"/>
  <c r="U538" i="1"/>
  <c r="W538" i="1" s="1"/>
  <c r="H591" i="1"/>
  <c r="F591" i="1"/>
  <c r="A592" i="1"/>
  <c r="O538" i="1" l="1"/>
  <c r="P538" i="1" s="1"/>
  <c r="X538" i="1" s="1"/>
  <c r="B538" i="1" s="1"/>
  <c r="N539" i="1"/>
  <c r="Q592" i="1"/>
  <c r="R592" i="1" s="1"/>
  <c r="S592" i="1" s="1"/>
  <c r="Z592" i="1" s="1"/>
  <c r="E593" i="1"/>
  <c r="D593" i="1" s="1"/>
  <c r="G592" i="1"/>
  <c r="L539" i="1"/>
  <c r="U539" i="1"/>
  <c r="W539" i="1" s="1"/>
  <c r="C592" i="1"/>
  <c r="AB592" i="1"/>
  <c r="T593" i="1"/>
  <c r="H592" i="1"/>
  <c r="A593" i="1"/>
  <c r="F592" i="1"/>
  <c r="M540" i="1"/>
  <c r="J540" i="1"/>
  <c r="K540" i="1" s="1"/>
  <c r="I541" i="1"/>
  <c r="O539" i="1" l="1"/>
  <c r="P539" i="1" s="1"/>
  <c r="X539" i="1" s="1"/>
  <c r="B539" i="1" s="1"/>
  <c r="N540" i="1"/>
  <c r="G593" i="1"/>
  <c r="Q593" i="1"/>
  <c r="R593" i="1" s="1"/>
  <c r="S593" i="1" s="1"/>
  <c r="Z593" i="1" s="1"/>
  <c r="E594" i="1"/>
  <c r="D594" i="1" s="1"/>
  <c r="C593" i="1"/>
  <c r="AB593" i="1"/>
  <c r="J541" i="1"/>
  <c r="K541" i="1" s="1"/>
  <c r="M541" i="1"/>
  <c r="I542" i="1"/>
  <c r="A594" i="1"/>
  <c r="H593" i="1"/>
  <c r="F593" i="1"/>
  <c r="L540" i="1"/>
  <c r="U540" i="1"/>
  <c r="W540" i="1" s="1"/>
  <c r="T594" i="1"/>
  <c r="O540" i="1" l="1"/>
  <c r="P540" i="1" s="1"/>
  <c r="X540" i="1" s="1"/>
  <c r="B540" i="1" s="1"/>
  <c r="N541" i="1"/>
  <c r="G594" i="1"/>
  <c r="Q594" i="1"/>
  <c r="R594" i="1" s="1"/>
  <c r="S594" i="1" s="1"/>
  <c r="Z594" i="1" s="1"/>
  <c r="E595" i="1"/>
  <c r="D595" i="1" s="1"/>
  <c r="T595" i="1"/>
  <c r="L541" i="1"/>
  <c r="U541" i="1"/>
  <c r="W541" i="1" s="1"/>
  <c r="AB594" i="1"/>
  <c r="C594" i="1"/>
  <c r="A595" i="1"/>
  <c r="H594" i="1"/>
  <c r="F594" i="1"/>
  <c r="J542" i="1"/>
  <c r="K542" i="1" s="1"/>
  <c r="M542" i="1"/>
  <c r="I543" i="1"/>
  <c r="O541" i="1" l="1"/>
  <c r="P541" i="1" s="1"/>
  <c r="X541" i="1" s="1"/>
  <c r="B541" i="1" s="1"/>
  <c r="N542" i="1"/>
  <c r="E596" i="1"/>
  <c r="D596" i="1" s="1"/>
  <c r="G596" i="1" s="1"/>
  <c r="Q595" i="1"/>
  <c r="R595" i="1" s="1"/>
  <c r="S595" i="1" s="1"/>
  <c r="Z595" i="1" s="1"/>
  <c r="G595" i="1"/>
  <c r="AB595" i="1"/>
  <c r="C595" i="1"/>
  <c r="M543" i="1"/>
  <c r="J543" i="1"/>
  <c r="K543" i="1" s="1"/>
  <c r="I544" i="1"/>
  <c r="L542" i="1"/>
  <c r="U542" i="1"/>
  <c r="W542" i="1" s="1"/>
  <c r="H595" i="1"/>
  <c r="F595" i="1"/>
  <c r="A596" i="1"/>
  <c r="T596" i="1"/>
  <c r="O542" i="1" l="1"/>
  <c r="P542" i="1" s="1"/>
  <c r="X542" i="1" s="1"/>
  <c r="B542" i="1" s="1"/>
  <c r="N543" i="1"/>
  <c r="N544" i="1" s="1"/>
  <c r="Q596" i="1"/>
  <c r="R596" i="1" s="1"/>
  <c r="S596" i="1" s="1"/>
  <c r="Z596" i="1" s="1"/>
  <c r="E597" i="1"/>
  <c r="D597" i="1" s="1"/>
  <c r="H596" i="1"/>
  <c r="A597" i="1"/>
  <c r="F596" i="1"/>
  <c r="C596" i="1"/>
  <c r="AB596" i="1"/>
  <c r="M544" i="1"/>
  <c r="J544" i="1"/>
  <c r="K544" i="1" s="1"/>
  <c r="I545" i="1"/>
  <c r="L543" i="1"/>
  <c r="U543" i="1"/>
  <c r="W543" i="1" s="1"/>
  <c r="T597" i="1"/>
  <c r="O543" i="1" l="1"/>
  <c r="P543" i="1" s="1"/>
  <c r="X543" i="1" s="1"/>
  <c r="B543" i="1" s="1"/>
  <c r="G597" i="1"/>
  <c r="Q597" i="1"/>
  <c r="R597" i="1" s="1"/>
  <c r="S597" i="1" s="1"/>
  <c r="Z597" i="1" s="1"/>
  <c r="E598" i="1"/>
  <c r="D598" i="1" s="1"/>
  <c r="L544" i="1"/>
  <c r="O544" i="1" s="1"/>
  <c r="P544" i="1" s="1"/>
  <c r="U544" i="1"/>
  <c r="W544" i="1" s="1"/>
  <c r="C597" i="1"/>
  <c r="AB597" i="1"/>
  <c r="T598" i="1"/>
  <c r="A598" i="1"/>
  <c r="H597" i="1"/>
  <c r="F597" i="1"/>
  <c r="J545" i="1"/>
  <c r="K545" i="1" s="1"/>
  <c r="M545" i="1"/>
  <c r="N545" i="1" s="1"/>
  <c r="I546" i="1"/>
  <c r="Q598" i="1" l="1"/>
  <c r="R598" i="1" s="1"/>
  <c r="S598" i="1" s="1"/>
  <c r="Z598" i="1" s="1"/>
  <c r="E599" i="1"/>
  <c r="D599" i="1" s="1"/>
  <c r="G598" i="1"/>
  <c r="J546" i="1"/>
  <c r="K546" i="1" s="1"/>
  <c r="M546" i="1"/>
  <c r="N546" i="1" s="1"/>
  <c r="I547" i="1"/>
  <c r="T599" i="1"/>
  <c r="L545" i="1"/>
  <c r="O545" i="1" s="1"/>
  <c r="P545" i="1" s="1"/>
  <c r="U545" i="1"/>
  <c r="W545" i="1" s="1"/>
  <c r="AB598" i="1"/>
  <c r="C598" i="1"/>
  <c r="A599" i="1"/>
  <c r="H598" i="1"/>
  <c r="F598" i="1"/>
  <c r="X544" i="1"/>
  <c r="B544" i="1" s="1"/>
  <c r="G599" i="1" l="1"/>
  <c r="Q599" i="1"/>
  <c r="R599" i="1" s="1"/>
  <c r="S599" i="1" s="1"/>
  <c r="Z599" i="1" s="1"/>
  <c r="E600" i="1"/>
  <c r="D600" i="1" s="1"/>
  <c r="M547" i="1"/>
  <c r="N547" i="1" s="1"/>
  <c r="J547" i="1"/>
  <c r="K547" i="1" s="1"/>
  <c r="I548" i="1"/>
  <c r="H599" i="1"/>
  <c r="F599" i="1"/>
  <c r="A600" i="1"/>
  <c r="T600" i="1"/>
  <c r="L546" i="1"/>
  <c r="O546" i="1" s="1"/>
  <c r="P546" i="1" s="1"/>
  <c r="U546" i="1"/>
  <c r="W546" i="1" s="1"/>
  <c r="AB599" i="1"/>
  <c r="C599" i="1"/>
  <c r="X545" i="1"/>
  <c r="B545" i="1" s="1"/>
  <c r="G600" i="1" l="1"/>
  <c r="E601" i="1"/>
  <c r="D601" i="1" s="1"/>
  <c r="Q600" i="1"/>
  <c r="R600" i="1" s="1"/>
  <c r="S600" i="1" s="1"/>
  <c r="Z600" i="1" s="1"/>
  <c r="T601" i="1"/>
  <c r="M548" i="1"/>
  <c r="N548" i="1" s="1"/>
  <c r="J548" i="1"/>
  <c r="K548" i="1" s="1"/>
  <c r="I549" i="1"/>
  <c r="L547" i="1"/>
  <c r="O547" i="1" s="1"/>
  <c r="P547" i="1" s="1"/>
  <c r="U547" i="1"/>
  <c r="W547" i="1" s="1"/>
  <c r="X546" i="1"/>
  <c r="B546" i="1" s="1"/>
  <c r="H600" i="1"/>
  <c r="A601" i="1"/>
  <c r="F600" i="1"/>
  <c r="C600" i="1"/>
  <c r="AB600" i="1"/>
  <c r="Q601" i="1" l="1"/>
  <c r="R601" i="1" s="1"/>
  <c r="S601" i="1" s="1"/>
  <c r="Z601" i="1" s="1"/>
  <c r="E602" i="1"/>
  <c r="D602" i="1" s="1"/>
  <c r="G601" i="1"/>
  <c r="C601" i="1"/>
  <c r="AB601" i="1"/>
  <c r="X547" i="1"/>
  <c r="B547" i="1" s="1"/>
  <c r="A602" i="1"/>
  <c r="H601" i="1"/>
  <c r="F601" i="1"/>
  <c r="J549" i="1"/>
  <c r="K549" i="1" s="1"/>
  <c r="M549" i="1"/>
  <c r="N549" i="1" s="1"/>
  <c r="I550" i="1"/>
  <c r="T602" i="1"/>
  <c r="L548" i="1"/>
  <c r="O548" i="1" s="1"/>
  <c r="P548" i="1" s="1"/>
  <c r="U548" i="1"/>
  <c r="W548" i="1" s="1"/>
  <c r="G602" i="1" l="1"/>
  <c r="Q602" i="1"/>
  <c r="R602" i="1" s="1"/>
  <c r="S602" i="1" s="1"/>
  <c r="Z602" i="1" s="1"/>
  <c r="E603" i="1"/>
  <c r="D603" i="1" s="1"/>
  <c r="L549" i="1"/>
  <c r="O549" i="1" s="1"/>
  <c r="P549" i="1" s="1"/>
  <c r="U549" i="1"/>
  <c r="W549" i="1" s="1"/>
  <c r="X548" i="1"/>
  <c r="B548" i="1" s="1"/>
  <c r="AB602" i="1"/>
  <c r="C602" i="1"/>
  <c r="T603" i="1"/>
  <c r="J550" i="1"/>
  <c r="K550" i="1" s="1"/>
  <c r="M550" i="1"/>
  <c r="N550" i="1" s="1"/>
  <c r="I551" i="1"/>
  <c r="A603" i="1"/>
  <c r="H602" i="1"/>
  <c r="F602" i="1"/>
  <c r="E604" i="1" l="1"/>
  <c r="D604" i="1" s="1"/>
  <c r="G604" i="1" s="1"/>
  <c r="Q603" i="1"/>
  <c r="R603" i="1" s="1"/>
  <c r="S603" i="1" s="1"/>
  <c r="Z603" i="1" s="1"/>
  <c r="G603" i="1"/>
  <c r="L550" i="1"/>
  <c r="O550" i="1" s="1"/>
  <c r="P550" i="1" s="1"/>
  <c r="U550" i="1"/>
  <c r="W550" i="1" s="1"/>
  <c r="AB603" i="1"/>
  <c r="C603" i="1"/>
  <c r="M551" i="1"/>
  <c r="N551" i="1" s="1"/>
  <c r="J551" i="1"/>
  <c r="K551" i="1" s="1"/>
  <c r="I552" i="1"/>
  <c r="H603" i="1"/>
  <c r="F603" i="1"/>
  <c r="A604" i="1"/>
  <c r="T604" i="1"/>
  <c r="X549" i="1"/>
  <c r="B549" i="1" s="1"/>
  <c r="Q604" i="1" l="1"/>
  <c r="R604" i="1" s="1"/>
  <c r="S604" i="1" s="1"/>
  <c r="Z604" i="1" s="1"/>
  <c r="E605" i="1"/>
  <c r="D605" i="1" s="1"/>
  <c r="AB604" i="1"/>
  <c r="C604" i="1"/>
  <c r="H604" i="1"/>
  <c r="F604" i="1"/>
  <c r="A605" i="1"/>
  <c r="T605" i="1"/>
  <c r="M552" i="1"/>
  <c r="N552" i="1" s="1"/>
  <c r="J552" i="1"/>
  <c r="K552" i="1" s="1"/>
  <c r="I553" i="1"/>
  <c r="L551" i="1"/>
  <c r="O551" i="1" s="1"/>
  <c r="P551" i="1" s="1"/>
  <c r="U551" i="1"/>
  <c r="W551" i="1" s="1"/>
  <c r="X550" i="1"/>
  <c r="B550" i="1" s="1"/>
  <c r="G605" i="1" l="1"/>
  <c r="E606" i="1"/>
  <c r="D606" i="1" s="1"/>
  <c r="Q605" i="1"/>
  <c r="R605" i="1" s="1"/>
  <c r="S605" i="1" s="1"/>
  <c r="Z605" i="1" s="1"/>
  <c r="J553" i="1"/>
  <c r="K553" i="1" s="1"/>
  <c r="M553" i="1"/>
  <c r="N553" i="1" s="1"/>
  <c r="I554" i="1"/>
  <c r="L552" i="1"/>
  <c r="O552" i="1" s="1"/>
  <c r="P552" i="1" s="1"/>
  <c r="U552" i="1"/>
  <c r="W552" i="1" s="1"/>
  <c r="T606" i="1"/>
  <c r="C605" i="1"/>
  <c r="AB605" i="1"/>
  <c r="X551" i="1"/>
  <c r="B551" i="1" s="1"/>
  <c r="H605" i="1"/>
  <c r="A606" i="1"/>
  <c r="F605" i="1"/>
  <c r="Q606" i="1" l="1"/>
  <c r="R606" i="1" s="1"/>
  <c r="S606" i="1" s="1"/>
  <c r="Z606" i="1" s="1"/>
  <c r="E607" i="1"/>
  <c r="D607" i="1" s="1"/>
  <c r="G606" i="1"/>
  <c r="H606" i="1"/>
  <c r="A607" i="1"/>
  <c r="F606" i="1"/>
  <c r="J554" i="1"/>
  <c r="K554" i="1" s="1"/>
  <c r="M554" i="1"/>
  <c r="N554" i="1" s="1"/>
  <c r="I555" i="1"/>
  <c r="X552" i="1"/>
  <c r="B552" i="1" s="1"/>
  <c r="L553" i="1"/>
  <c r="O553" i="1" s="1"/>
  <c r="P553" i="1" s="1"/>
  <c r="U553" i="1"/>
  <c r="W553" i="1" s="1"/>
  <c r="C606" i="1"/>
  <c r="AB606" i="1"/>
  <c r="T607" i="1"/>
  <c r="G607" i="1" l="1"/>
  <c r="E608" i="1"/>
  <c r="D608" i="1" s="1"/>
  <c r="Q607" i="1"/>
  <c r="R607" i="1" s="1"/>
  <c r="S607" i="1" s="1"/>
  <c r="Z607" i="1" s="1"/>
  <c r="L554" i="1"/>
  <c r="O554" i="1" s="1"/>
  <c r="P554" i="1" s="1"/>
  <c r="U554" i="1"/>
  <c r="W554" i="1" s="1"/>
  <c r="X553" i="1"/>
  <c r="B553" i="1" s="1"/>
  <c r="C607" i="1"/>
  <c r="AB607" i="1"/>
  <c r="M555" i="1"/>
  <c r="N555" i="1" s="1"/>
  <c r="J555" i="1"/>
  <c r="K555" i="1" s="1"/>
  <c r="I556" i="1"/>
  <c r="A608" i="1"/>
  <c r="H607" i="1"/>
  <c r="F607" i="1"/>
  <c r="T608" i="1"/>
  <c r="Q608" i="1" l="1"/>
  <c r="R608" i="1" s="1"/>
  <c r="S608" i="1" s="1"/>
  <c r="Z608" i="1" s="1"/>
  <c r="E609" i="1"/>
  <c r="D609" i="1" s="1"/>
  <c r="G608" i="1"/>
  <c r="A609" i="1"/>
  <c r="H608" i="1"/>
  <c r="F608" i="1"/>
  <c r="T609" i="1"/>
  <c r="M556" i="1"/>
  <c r="N556" i="1" s="1"/>
  <c r="J556" i="1"/>
  <c r="K556" i="1" s="1"/>
  <c r="I557" i="1"/>
  <c r="L555" i="1"/>
  <c r="O555" i="1" s="1"/>
  <c r="P555" i="1" s="1"/>
  <c r="U555" i="1"/>
  <c r="W555" i="1" s="1"/>
  <c r="AB608" i="1"/>
  <c r="C608" i="1"/>
  <c r="X554" i="1"/>
  <c r="B554" i="1" s="1"/>
  <c r="G609" i="1" l="1"/>
  <c r="Q609" i="1"/>
  <c r="R609" i="1" s="1"/>
  <c r="S609" i="1" s="1"/>
  <c r="Z609" i="1" s="1"/>
  <c r="E610" i="1"/>
  <c r="D610" i="1" s="1"/>
  <c r="L556" i="1"/>
  <c r="O556" i="1" s="1"/>
  <c r="P556" i="1" s="1"/>
  <c r="U556" i="1"/>
  <c r="W556" i="1" s="1"/>
  <c r="AB609" i="1"/>
  <c r="C609" i="1"/>
  <c r="X555" i="1"/>
  <c r="B555" i="1" s="1"/>
  <c r="A610" i="1"/>
  <c r="H609" i="1"/>
  <c r="F609" i="1"/>
  <c r="J557" i="1"/>
  <c r="K557" i="1" s="1"/>
  <c r="I558" i="1"/>
  <c r="T610" i="1"/>
  <c r="Q610" i="1" l="1"/>
  <c r="R610" i="1" s="1"/>
  <c r="S610" i="1" s="1"/>
  <c r="Z610" i="1" s="1"/>
  <c r="E611" i="1"/>
  <c r="D611" i="1" s="1"/>
  <c r="G610" i="1"/>
  <c r="M557" i="1"/>
  <c r="N557" i="1" s="1"/>
  <c r="A611" i="1"/>
  <c r="H610" i="1"/>
  <c r="F610" i="1"/>
  <c r="J558" i="1"/>
  <c r="K558" i="1" s="1"/>
  <c r="I559" i="1"/>
  <c r="T611" i="1"/>
  <c r="L557" i="1"/>
  <c r="U557" i="1"/>
  <c r="W557" i="1" s="1"/>
  <c r="AB610" i="1"/>
  <c r="C610" i="1"/>
  <c r="X556" i="1"/>
  <c r="G611" i="1" l="1"/>
  <c r="E612" i="1"/>
  <c r="D612" i="1" s="1"/>
  <c r="Q611" i="1"/>
  <c r="R611" i="1" s="1"/>
  <c r="S611" i="1" s="1"/>
  <c r="Z611" i="1" s="1"/>
  <c r="B556" i="1"/>
  <c r="O557" i="1"/>
  <c r="P557" i="1" s="1"/>
  <c r="X557" i="1" s="1"/>
  <c r="B557" i="1" s="1"/>
  <c r="M558" i="1"/>
  <c r="N558" i="1" s="1"/>
  <c r="L558" i="1"/>
  <c r="U558" i="1"/>
  <c r="W558" i="1" s="1"/>
  <c r="H611" i="1"/>
  <c r="F611" i="1"/>
  <c r="A612" i="1"/>
  <c r="J559" i="1"/>
  <c r="K559" i="1" s="1"/>
  <c r="I560" i="1"/>
  <c r="T612" i="1"/>
  <c r="AB611" i="1"/>
  <c r="C611" i="1"/>
  <c r="Q612" i="1" l="1"/>
  <c r="R612" i="1" s="1"/>
  <c r="S612" i="1" s="1"/>
  <c r="Z612" i="1" s="1"/>
  <c r="E613" i="1"/>
  <c r="D613" i="1" s="1"/>
  <c r="G612" i="1"/>
  <c r="M559" i="1"/>
  <c r="M560" i="1" s="1"/>
  <c r="N559" i="1"/>
  <c r="O558" i="1"/>
  <c r="P558" i="1" s="1"/>
  <c r="X558" i="1" s="1"/>
  <c r="B558" i="1" s="1"/>
  <c r="J560" i="1"/>
  <c r="K560" i="1" s="1"/>
  <c r="I561" i="1"/>
  <c r="H612" i="1"/>
  <c r="A613" i="1"/>
  <c r="F612" i="1"/>
  <c r="C612" i="1"/>
  <c r="AB612" i="1"/>
  <c r="L559" i="1"/>
  <c r="U559" i="1"/>
  <c r="W559" i="1" s="1"/>
  <c r="T613" i="1"/>
  <c r="G613" i="1" l="1"/>
  <c r="Q613" i="1"/>
  <c r="R613" i="1" s="1"/>
  <c r="S613" i="1" s="1"/>
  <c r="Z613" i="1" s="1"/>
  <c r="E614" i="1"/>
  <c r="D614" i="1" s="1"/>
  <c r="O559" i="1"/>
  <c r="P559" i="1" s="1"/>
  <c r="X559" i="1" s="1"/>
  <c r="B559" i="1" s="1"/>
  <c r="N560" i="1"/>
  <c r="C613" i="1"/>
  <c r="AB613" i="1"/>
  <c r="T614" i="1"/>
  <c r="J561" i="1"/>
  <c r="K561" i="1" s="1"/>
  <c r="M561" i="1"/>
  <c r="I562" i="1"/>
  <c r="L560" i="1"/>
  <c r="U560" i="1"/>
  <c r="W560" i="1" s="1"/>
  <c r="A614" i="1"/>
  <c r="H613" i="1"/>
  <c r="F613" i="1"/>
  <c r="Q614" i="1" l="1"/>
  <c r="R614" i="1" s="1"/>
  <c r="S614" i="1" s="1"/>
  <c r="Z614" i="1" s="1"/>
  <c r="E615" i="1"/>
  <c r="D615" i="1" s="1"/>
  <c r="G614" i="1"/>
  <c r="O560" i="1"/>
  <c r="P560" i="1" s="1"/>
  <c r="X560" i="1" s="1"/>
  <c r="B560" i="1" s="1"/>
  <c r="N561" i="1"/>
  <c r="A615" i="1"/>
  <c r="H614" i="1"/>
  <c r="F614" i="1"/>
  <c r="J562" i="1"/>
  <c r="K562" i="1" s="1"/>
  <c r="M562" i="1"/>
  <c r="I563" i="1"/>
  <c r="T615" i="1"/>
  <c r="L561" i="1"/>
  <c r="U561" i="1"/>
  <c r="W561" i="1" s="1"/>
  <c r="AB614" i="1"/>
  <c r="C614" i="1"/>
  <c r="O561" i="1" l="1"/>
  <c r="P561" i="1" s="1"/>
  <c r="X561" i="1" s="1"/>
  <c r="B561" i="1" s="1"/>
  <c r="G615" i="1"/>
  <c r="Q615" i="1"/>
  <c r="R615" i="1" s="1"/>
  <c r="S615" i="1" s="1"/>
  <c r="Z615" i="1" s="1"/>
  <c r="E616" i="1"/>
  <c r="D616" i="1" s="1"/>
  <c r="N562" i="1"/>
  <c r="T616" i="1"/>
  <c r="L562" i="1"/>
  <c r="U562" i="1"/>
  <c r="W562" i="1" s="1"/>
  <c r="H615" i="1"/>
  <c r="F615" i="1"/>
  <c r="A616" i="1"/>
  <c r="M563" i="1"/>
  <c r="J563" i="1"/>
  <c r="K563" i="1" s="1"/>
  <c r="I564" i="1"/>
  <c r="AB615" i="1"/>
  <c r="C615" i="1"/>
  <c r="O562" i="1" l="1"/>
  <c r="P562" i="1" s="1"/>
  <c r="X562" i="1" s="1"/>
  <c r="B562" i="1" s="1"/>
  <c r="N563" i="1"/>
  <c r="G616" i="1"/>
  <c r="E617" i="1"/>
  <c r="D617" i="1" s="1"/>
  <c r="G617" i="1" s="1"/>
  <c r="Q616" i="1"/>
  <c r="R616" i="1" s="1"/>
  <c r="S616" i="1" s="1"/>
  <c r="Z616" i="1" s="1"/>
  <c r="H616" i="1"/>
  <c r="A617" i="1"/>
  <c r="F616" i="1"/>
  <c r="C616" i="1"/>
  <c r="AB616" i="1"/>
  <c r="L563" i="1"/>
  <c r="U563" i="1"/>
  <c r="W563" i="1" s="1"/>
  <c r="T617" i="1"/>
  <c r="M564" i="1"/>
  <c r="J564" i="1"/>
  <c r="K564" i="1" s="1"/>
  <c r="I565" i="1"/>
  <c r="N564" i="1" l="1"/>
  <c r="O563" i="1"/>
  <c r="P563" i="1" s="1"/>
  <c r="X563" i="1" s="1"/>
  <c r="B563" i="1" s="1"/>
  <c r="Q617" i="1"/>
  <c r="R617" i="1" s="1"/>
  <c r="S617" i="1" s="1"/>
  <c r="Z617" i="1" s="1"/>
  <c r="E618" i="1"/>
  <c r="D618" i="1" s="1"/>
  <c r="M565" i="1"/>
  <c r="J565" i="1"/>
  <c r="K565" i="1" s="1"/>
  <c r="I566" i="1"/>
  <c r="T618" i="1"/>
  <c r="C617" i="1"/>
  <c r="AB617" i="1"/>
  <c r="L564" i="1"/>
  <c r="U564" i="1"/>
  <c r="W564" i="1" s="1"/>
  <c r="A618" i="1"/>
  <c r="H617" i="1"/>
  <c r="F617" i="1"/>
  <c r="N565" i="1" l="1"/>
  <c r="O564" i="1"/>
  <c r="P564" i="1" s="1"/>
  <c r="X564" i="1" s="1"/>
  <c r="B564" i="1" s="1"/>
  <c r="G618" i="1"/>
  <c r="Q618" i="1"/>
  <c r="R618" i="1" s="1"/>
  <c r="S618" i="1" s="1"/>
  <c r="Z618" i="1" s="1"/>
  <c r="E619" i="1"/>
  <c r="D619" i="1" s="1"/>
  <c r="AB618" i="1"/>
  <c r="C618" i="1"/>
  <c r="M566" i="1"/>
  <c r="J566" i="1"/>
  <c r="K566" i="1" s="1"/>
  <c r="I567" i="1"/>
  <c r="T619" i="1"/>
  <c r="A619" i="1"/>
  <c r="H618" i="1"/>
  <c r="F618" i="1"/>
  <c r="L565" i="1"/>
  <c r="U565" i="1"/>
  <c r="W565" i="1" s="1"/>
  <c r="N566" i="1" l="1"/>
  <c r="O565" i="1"/>
  <c r="P565" i="1" s="1"/>
  <c r="X565" i="1" s="1"/>
  <c r="B565" i="1" s="1"/>
  <c r="G619" i="1"/>
  <c r="E620" i="1"/>
  <c r="D620" i="1" s="1"/>
  <c r="Q619" i="1"/>
  <c r="R619" i="1" s="1"/>
  <c r="S619" i="1" s="1"/>
  <c r="Z619" i="1" s="1"/>
  <c r="L566" i="1"/>
  <c r="U566" i="1"/>
  <c r="W566" i="1" s="1"/>
  <c r="AB619" i="1"/>
  <c r="C619" i="1"/>
  <c r="J567" i="1"/>
  <c r="K567" i="1" s="1"/>
  <c r="M567" i="1"/>
  <c r="I568" i="1"/>
  <c r="H619" i="1"/>
  <c r="F619" i="1"/>
  <c r="A620" i="1"/>
  <c r="T620" i="1"/>
  <c r="N567" i="1" l="1"/>
  <c r="O566" i="1"/>
  <c r="P566" i="1" s="1"/>
  <c r="X566" i="1" s="1"/>
  <c r="B566" i="1" s="1"/>
  <c r="G620" i="1"/>
  <c r="Q620" i="1"/>
  <c r="R620" i="1" s="1"/>
  <c r="S620" i="1" s="1"/>
  <c r="Z620" i="1" s="1"/>
  <c r="E621" i="1"/>
  <c r="D621" i="1" s="1"/>
  <c r="T621" i="1"/>
  <c r="H620" i="1"/>
  <c r="A621" i="1"/>
  <c r="F620" i="1"/>
  <c r="J568" i="1"/>
  <c r="K568" i="1" s="1"/>
  <c r="M568" i="1"/>
  <c r="I569" i="1"/>
  <c r="L567" i="1"/>
  <c r="U567" i="1"/>
  <c r="W567" i="1" s="1"/>
  <c r="C620" i="1"/>
  <c r="AB620" i="1"/>
  <c r="O567" i="1" l="1"/>
  <c r="P567" i="1" s="1"/>
  <c r="X567" i="1" s="1"/>
  <c r="B567" i="1" s="1"/>
  <c r="N568" i="1"/>
  <c r="G621" i="1"/>
  <c r="E622" i="1"/>
  <c r="D622" i="1" s="1"/>
  <c r="Q621" i="1"/>
  <c r="R621" i="1" s="1"/>
  <c r="S621" i="1" s="1"/>
  <c r="Z621" i="1" s="1"/>
  <c r="A622" i="1"/>
  <c r="H621" i="1"/>
  <c r="F621" i="1"/>
  <c r="J569" i="1"/>
  <c r="K569" i="1" s="1"/>
  <c r="M569" i="1"/>
  <c r="I570" i="1"/>
  <c r="T622" i="1"/>
  <c r="L568" i="1"/>
  <c r="U568" i="1"/>
  <c r="W568" i="1" s="1"/>
  <c r="C621" i="1"/>
  <c r="AB621" i="1"/>
  <c r="N569" i="1" l="1"/>
  <c r="O568" i="1"/>
  <c r="P568" i="1" s="1"/>
  <c r="X568" i="1" s="1"/>
  <c r="B568" i="1" s="1"/>
  <c r="G622" i="1"/>
  <c r="Q622" i="1"/>
  <c r="R622" i="1" s="1"/>
  <c r="S622" i="1" s="1"/>
  <c r="Z622" i="1" s="1"/>
  <c r="E623" i="1"/>
  <c r="D623" i="1" s="1"/>
  <c r="J570" i="1"/>
  <c r="K570" i="1" s="1"/>
  <c r="M570" i="1"/>
  <c r="I571" i="1"/>
  <c r="A623" i="1"/>
  <c r="H622" i="1"/>
  <c r="F622" i="1"/>
  <c r="L569" i="1"/>
  <c r="U569" i="1"/>
  <c r="W569" i="1" s="1"/>
  <c r="T623" i="1"/>
  <c r="AB622" i="1"/>
  <c r="C622" i="1"/>
  <c r="O569" i="1" l="1"/>
  <c r="P569" i="1" s="1"/>
  <c r="X569" i="1" s="1"/>
  <c r="B569" i="1" s="1"/>
  <c r="N570" i="1"/>
  <c r="G623" i="1"/>
  <c r="E624" i="1"/>
  <c r="D624" i="1" s="1"/>
  <c r="Q623" i="1"/>
  <c r="R623" i="1" s="1"/>
  <c r="S623" i="1" s="1"/>
  <c r="Z623" i="1" s="1"/>
  <c r="H623" i="1"/>
  <c r="F623" i="1"/>
  <c r="A624" i="1"/>
  <c r="L570" i="1"/>
  <c r="U570" i="1"/>
  <c r="W570" i="1" s="1"/>
  <c r="AB623" i="1"/>
  <c r="C623" i="1"/>
  <c r="T624" i="1"/>
  <c r="M571" i="1"/>
  <c r="J571" i="1"/>
  <c r="K571" i="1" s="1"/>
  <c r="I572" i="1"/>
  <c r="O570" i="1" l="1"/>
  <c r="P570" i="1" s="1"/>
  <c r="X570" i="1" s="1"/>
  <c r="B570" i="1" s="1"/>
  <c r="N571" i="1"/>
  <c r="G624" i="1"/>
  <c r="Q624" i="1"/>
  <c r="R624" i="1" s="1"/>
  <c r="S624" i="1" s="1"/>
  <c r="Z624" i="1" s="1"/>
  <c r="E625" i="1"/>
  <c r="D625" i="1" s="1"/>
  <c r="M572" i="1"/>
  <c r="J572" i="1"/>
  <c r="K572" i="1" s="1"/>
  <c r="I573" i="1"/>
  <c r="T625" i="1"/>
  <c r="H624" i="1"/>
  <c r="A625" i="1"/>
  <c r="F624" i="1"/>
  <c r="C624" i="1"/>
  <c r="AB624" i="1"/>
  <c r="L571" i="1"/>
  <c r="U571" i="1"/>
  <c r="W571" i="1" s="1"/>
  <c r="O571" i="1" l="1"/>
  <c r="P571" i="1" s="1"/>
  <c r="X571" i="1" s="1"/>
  <c r="B571" i="1" s="1"/>
  <c r="N572" i="1"/>
  <c r="Q625" i="1"/>
  <c r="R625" i="1" s="1"/>
  <c r="S625" i="1" s="1"/>
  <c r="Z625" i="1" s="1"/>
  <c r="E626" i="1"/>
  <c r="D626" i="1" s="1"/>
  <c r="G625" i="1"/>
  <c r="T626" i="1"/>
  <c r="A626" i="1"/>
  <c r="H625" i="1"/>
  <c r="F625" i="1"/>
  <c r="J573" i="1"/>
  <c r="K573" i="1" s="1"/>
  <c r="M573" i="1"/>
  <c r="I574" i="1"/>
  <c r="L572" i="1"/>
  <c r="U572" i="1"/>
  <c r="W572" i="1" s="1"/>
  <c r="C625" i="1"/>
  <c r="AB625" i="1"/>
  <c r="O572" i="1" l="1"/>
  <c r="P572" i="1" s="1"/>
  <c r="X572" i="1" s="1"/>
  <c r="B572" i="1" s="1"/>
  <c r="N573" i="1"/>
  <c r="N574" i="1" s="1"/>
  <c r="Q626" i="1"/>
  <c r="R626" i="1" s="1"/>
  <c r="S626" i="1" s="1"/>
  <c r="Z626" i="1" s="1"/>
  <c r="E627" i="1"/>
  <c r="D627" i="1" s="1"/>
  <c r="G626" i="1"/>
  <c r="L573" i="1"/>
  <c r="U573" i="1"/>
  <c r="W573" i="1" s="1"/>
  <c r="T627" i="1"/>
  <c r="AB626" i="1"/>
  <c r="C626" i="1"/>
  <c r="J574" i="1"/>
  <c r="K574" i="1" s="1"/>
  <c r="M574" i="1"/>
  <c r="I575" i="1"/>
  <c r="A627" i="1"/>
  <c r="H626" i="1"/>
  <c r="F626" i="1"/>
  <c r="O573" i="1" l="1"/>
  <c r="P573" i="1" s="1"/>
  <c r="X573" i="1" s="1"/>
  <c r="B573" i="1" s="1"/>
  <c r="E628" i="1"/>
  <c r="D628" i="1" s="1"/>
  <c r="Q627" i="1"/>
  <c r="R627" i="1" s="1"/>
  <c r="S627" i="1" s="1"/>
  <c r="Z627" i="1" s="1"/>
  <c r="G627" i="1"/>
  <c r="L574" i="1"/>
  <c r="O574" i="1" s="1"/>
  <c r="P574" i="1" s="1"/>
  <c r="U574" i="1"/>
  <c r="W574" i="1" s="1"/>
  <c r="AB627" i="1"/>
  <c r="C627" i="1"/>
  <c r="M575" i="1"/>
  <c r="N575" i="1" s="1"/>
  <c r="J575" i="1"/>
  <c r="K575" i="1" s="1"/>
  <c r="I576" i="1"/>
  <c r="T628" i="1"/>
  <c r="H627" i="1"/>
  <c r="F627" i="1"/>
  <c r="A628" i="1"/>
  <c r="G628" i="1" l="1"/>
  <c r="Q628" i="1"/>
  <c r="R628" i="1" s="1"/>
  <c r="S628" i="1" s="1"/>
  <c r="Z628" i="1" s="1"/>
  <c r="E629" i="1"/>
  <c r="D629" i="1" s="1"/>
  <c r="H628" i="1"/>
  <c r="A629" i="1"/>
  <c r="F628" i="1"/>
  <c r="T629" i="1"/>
  <c r="C628" i="1"/>
  <c r="AB628" i="1"/>
  <c r="M576" i="1"/>
  <c r="N576" i="1" s="1"/>
  <c r="J576" i="1"/>
  <c r="K576" i="1" s="1"/>
  <c r="I577" i="1"/>
  <c r="L575" i="1"/>
  <c r="O575" i="1" s="1"/>
  <c r="P575" i="1" s="1"/>
  <c r="U575" i="1"/>
  <c r="W575" i="1" s="1"/>
  <c r="X574" i="1"/>
  <c r="B574" i="1" s="1"/>
  <c r="G629" i="1" l="1"/>
  <c r="Q629" i="1"/>
  <c r="R629" i="1" s="1"/>
  <c r="S629" i="1" s="1"/>
  <c r="Z629" i="1" s="1"/>
  <c r="E630" i="1"/>
  <c r="D630" i="1" s="1"/>
  <c r="L576" i="1"/>
  <c r="O576" i="1" s="1"/>
  <c r="P576" i="1" s="1"/>
  <c r="U576" i="1"/>
  <c r="W576" i="1" s="1"/>
  <c r="T630" i="1"/>
  <c r="C629" i="1"/>
  <c r="AB629" i="1"/>
  <c r="X575" i="1"/>
  <c r="B575" i="1" s="1"/>
  <c r="A630" i="1"/>
  <c r="H629" i="1"/>
  <c r="F629" i="1"/>
  <c r="J577" i="1"/>
  <c r="K577" i="1" s="1"/>
  <c r="M577" i="1"/>
  <c r="N577" i="1" s="1"/>
  <c r="I578" i="1"/>
  <c r="Q630" i="1" l="1"/>
  <c r="R630" i="1" s="1"/>
  <c r="S630" i="1" s="1"/>
  <c r="Z630" i="1" s="1"/>
  <c r="E631" i="1"/>
  <c r="D631" i="1" s="1"/>
  <c r="G630" i="1"/>
  <c r="AB630" i="1"/>
  <c r="C630" i="1"/>
  <c r="J578" i="1"/>
  <c r="K578" i="1" s="1"/>
  <c r="M578" i="1"/>
  <c r="N578" i="1" s="1"/>
  <c r="I579" i="1"/>
  <c r="A631" i="1"/>
  <c r="H630" i="1"/>
  <c r="F630" i="1"/>
  <c r="T631" i="1"/>
  <c r="L577" i="1"/>
  <c r="O577" i="1" s="1"/>
  <c r="P577" i="1" s="1"/>
  <c r="U577" i="1"/>
  <c r="W577" i="1" s="1"/>
  <c r="X576" i="1"/>
  <c r="B576" i="1" s="1"/>
  <c r="G631" i="1" l="1"/>
  <c r="Q631" i="1"/>
  <c r="R631" i="1" s="1"/>
  <c r="S631" i="1" s="1"/>
  <c r="Z631" i="1" s="1"/>
  <c r="E632" i="1"/>
  <c r="D632" i="1" s="1"/>
  <c r="T632" i="1"/>
  <c r="M579" i="1"/>
  <c r="N579" i="1" s="1"/>
  <c r="J579" i="1"/>
  <c r="K579" i="1" s="1"/>
  <c r="I580" i="1"/>
  <c r="H631" i="1"/>
  <c r="F631" i="1"/>
  <c r="A632" i="1"/>
  <c r="L578" i="1"/>
  <c r="O578" i="1" s="1"/>
  <c r="P578" i="1" s="1"/>
  <c r="U578" i="1"/>
  <c r="W578" i="1" s="1"/>
  <c r="X577" i="1"/>
  <c r="B577" i="1" s="1"/>
  <c r="AB631" i="1"/>
  <c r="C631" i="1"/>
  <c r="Q632" i="1" l="1"/>
  <c r="R632" i="1" s="1"/>
  <c r="S632" i="1" s="1"/>
  <c r="Z632" i="1" s="1"/>
  <c r="E633" i="1"/>
  <c r="D633" i="1" s="1"/>
  <c r="G632" i="1"/>
  <c r="C632" i="1"/>
  <c r="AB632" i="1"/>
  <c r="H632" i="1"/>
  <c r="A633" i="1"/>
  <c r="F632" i="1"/>
  <c r="X578" i="1"/>
  <c r="B578" i="1" s="1"/>
  <c r="M580" i="1"/>
  <c r="N580" i="1" s="1"/>
  <c r="J580" i="1"/>
  <c r="K580" i="1" s="1"/>
  <c r="I581" i="1"/>
  <c r="L579" i="1"/>
  <c r="O579" i="1" s="1"/>
  <c r="P579" i="1" s="1"/>
  <c r="U579" i="1"/>
  <c r="W579" i="1" s="1"/>
  <c r="T633" i="1"/>
  <c r="G633" i="1" l="1"/>
  <c r="Q633" i="1"/>
  <c r="R633" i="1" s="1"/>
  <c r="S633" i="1" s="1"/>
  <c r="Z633" i="1" s="1"/>
  <c r="E634" i="1"/>
  <c r="D634" i="1" s="1"/>
  <c r="T634" i="1"/>
  <c r="J581" i="1"/>
  <c r="K581" i="1" s="1"/>
  <c r="M581" i="1"/>
  <c r="N581" i="1" s="1"/>
  <c r="I582" i="1"/>
  <c r="L580" i="1"/>
  <c r="O580" i="1" s="1"/>
  <c r="P580" i="1" s="1"/>
  <c r="U580" i="1"/>
  <c r="W580" i="1" s="1"/>
  <c r="A634" i="1"/>
  <c r="H633" i="1"/>
  <c r="F633" i="1"/>
  <c r="X579" i="1"/>
  <c r="B579" i="1" s="1"/>
  <c r="C633" i="1"/>
  <c r="AB633" i="1"/>
  <c r="Q634" i="1" l="1"/>
  <c r="R634" i="1" s="1"/>
  <c r="S634" i="1" s="1"/>
  <c r="Z634" i="1" s="1"/>
  <c r="E635" i="1"/>
  <c r="D635" i="1" s="1"/>
  <c r="G634" i="1"/>
  <c r="L581" i="1"/>
  <c r="O581" i="1" s="1"/>
  <c r="P581" i="1" s="1"/>
  <c r="U581" i="1"/>
  <c r="W581" i="1" s="1"/>
  <c r="X580" i="1"/>
  <c r="B580" i="1" s="1"/>
  <c r="AB634" i="1"/>
  <c r="C634" i="1"/>
  <c r="A635" i="1"/>
  <c r="H634" i="1"/>
  <c r="F634" i="1"/>
  <c r="J582" i="1"/>
  <c r="K582" i="1" s="1"/>
  <c r="M582" i="1"/>
  <c r="N582" i="1" s="1"/>
  <c r="I583" i="1"/>
  <c r="T635" i="1"/>
  <c r="G635" i="1" l="1"/>
  <c r="E636" i="1"/>
  <c r="D636" i="1" s="1"/>
  <c r="Q635" i="1"/>
  <c r="R635" i="1" s="1"/>
  <c r="S635" i="1" s="1"/>
  <c r="Z635" i="1" s="1"/>
  <c r="L582" i="1"/>
  <c r="O582" i="1" s="1"/>
  <c r="P582" i="1" s="1"/>
  <c r="U582" i="1"/>
  <c r="W582" i="1" s="1"/>
  <c r="H635" i="1"/>
  <c r="F635" i="1"/>
  <c r="A636" i="1"/>
  <c r="T636" i="1"/>
  <c r="AB635" i="1"/>
  <c r="C635" i="1"/>
  <c r="M583" i="1"/>
  <c r="N583" i="1" s="1"/>
  <c r="J583" i="1"/>
  <c r="K583" i="1" s="1"/>
  <c r="I584" i="1"/>
  <c r="X581" i="1"/>
  <c r="B581" i="1" s="1"/>
  <c r="Q636" i="1" l="1"/>
  <c r="R636" i="1" s="1"/>
  <c r="S636" i="1" s="1"/>
  <c r="Z636" i="1" s="1"/>
  <c r="E637" i="1"/>
  <c r="D637" i="1" s="1"/>
  <c r="G636" i="1"/>
  <c r="H636" i="1"/>
  <c r="A637" i="1"/>
  <c r="F636" i="1"/>
  <c r="C636" i="1"/>
  <c r="AB636" i="1"/>
  <c r="L583" i="1"/>
  <c r="O583" i="1" s="1"/>
  <c r="P583" i="1" s="1"/>
  <c r="U583" i="1"/>
  <c r="W583" i="1" s="1"/>
  <c r="M584" i="1"/>
  <c r="N584" i="1" s="1"/>
  <c r="J584" i="1"/>
  <c r="K584" i="1" s="1"/>
  <c r="I585" i="1"/>
  <c r="T637" i="1"/>
  <c r="X582" i="1"/>
  <c r="B582" i="1" s="1"/>
  <c r="G637" i="1" l="1"/>
  <c r="E638" i="1"/>
  <c r="D638" i="1" s="1"/>
  <c r="Q637" i="1"/>
  <c r="R637" i="1" s="1"/>
  <c r="S637" i="1" s="1"/>
  <c r="Z637" i="1" s="1"/>
  <c r="L584" i="1"/>
  <c r="O584" i="1" s="1"/>
  <c r="P584" i="1" s="1"/>
  <c r="U584" i="1"/>
  <c r="W584" i="1" s="1"/>
  <c r="T638" i="1"/>
  <c r="X583" i="1"/>
  <c r="B583" i="1" s="1"/>
  <c r="A638" i="1"/>
  <c r="H637" i="1"/>
  <c r="F637" i="1"/>
  <c r="J585" i="1"/>
  <c r="K585" i="1" s="1"/>
  <c r="M585" i="1"/>
  <c r="N585" i="1" s="1"/>
  <c r="I586" i="1"/>
  <c r="C637" i="1"/>
  <c r="AB637" i="1"/>
  <c r="Q638" i="1" l="1"/>
  <c r="R638" i="1" s="1"/>
  <c r="S638" i="1" s="1"/>
  <c r="Z638" i="1" s="1"/>
  <c r="E639" i="1"/>
  <c r="D639" i="1" s="1"/>
  <c r="G638" i="1"/>
  <c r="L585" i="1"/>
  <c r="O585" i="1" s="1"/>
  <c r="P585" i="1" s="1"/>
  <c r="U585" i="1"/>
  <c r="W585" i="1" s="1"/>
  <c r="T639" i="1"/>
  <c r="J586" i="1"/>
  <c r="K586" i="1" s="1"/>
  <c r="M586" i="1"/>
  <c r="N586" i="1" s="1"/>
  <c r="I587" i="1"/>
  <c r="AB638" i="1"/>
  <c r="C638" i="1"/>
  <c r="A639" i="1"/>
  <c r="H638" i="1"/>
  <c r="F638" i="1"/>
  <c r="X584" i="1"/>
  <c r="B584" i="1" s="1"/>
  <c r="G639" i="1" l="1"/>
  <c r="E640" i="1"/>
  <c r="D640" i="1" s="1"/>
  <c r="Q639" i="1"/>
  <c r="R639" i="1" s="1"/>
  <c r="S639" i="1" s="1"/>
  <c r="Z639" i="1" s="1"/>
  <c r="L586" i="1"/>
  <c r="O586" i="1" s="1"/>
  <c r="P586" i="1" s="1"/>
  <c r="U586" i="1"/>
  <c r="W586" i="1" s="1"/>
  <c r="T640" i="1"/>
  <c r="H639" i="1"/>
  <c r="F639" i="1"/>
  <c r="A640" i="1"/>
  <c r="M587" i="1"/>
  <c r="N587" i="1"/>
  <c r="J587" i="1"/>
  <c r="K587" i="1" s="1"/>
  <c r="I588" i="1"/>
  <c r="AB639" i="1"/>
  <c r="C639" i="1"/>
  <c r="X585" i="1"/>
  <c r="B585" i="1" s="1"/>
  <c r="Q640" i="1" l="1"/>
  <c r="R640" i="1" s="1"/>
  <c r="S640" i="1" s="1"/>
  <c r="Z640" i="1" s="1"/>
  <c r="E641" i="1"/>
  <c r="D641" i="1" s="1"/>
  <c r="G640" i="1"/>
  <c r="H640" i="1"/>
  <c r="A641" i="1"/>
  <c r="F640" i="1"/>
  <c r="J588" i="1"/>
  <c r="K588" i="1" s="1"/>
  <c r="I589" i="1"/>
  <c r="T641" i="1"/>
  <c r="L587" i="1"/>
  <c r="O587" i="1" s="1"/>
  <c r="P587" i="1" s="1"/>
  <c r="U587" i="1"/>
  <c r="W587" i="1" s="1"/>
  <c r="C640" i="1"/>
  <c r="AB640" i="1"/>
  <c r="X586" i="1"/>
  <c r="B586" i="1" s="1"/>
  <c r="G641" i="1" l="1"/>
  <c r="Q641" i="1"/>
  <c r="R641" i="1" s="1"/>
  <c r="S641" i="1" s="1"/>
  <c r="Z641" i="1" s="1"/>
  <c r="E642" i="1"/>
  <c r="D642" i="1" s="1"/>
  <c r="C641" i="1"/>
  <c r="AB641" i="1"/>
  <c r="J589" i="1"/>
  <c r="K589" i="1" s="1"/>
  <c r="I590" i="1"/>
  <c r="L588" i="1"/>
  <c r="U588" i="1"/>
  <c r="W588" i="1" s="1"/>
  <c r="A642" i="1"/>
  <c r="H641" i="1"/>
  <c r="F641" i="1"/>
  <c r="X587" i="1"/>
  <c r="B587" i="1" s="1"/>
  <c r="T642" i="1"/>
  <c r="M588" i="1"/>
  <c r="N588" i="1" s="1"/>
  <c r="Q642" i="1" l="1"/>
  <c r="R642" i="1" s="1"/>
  <c r="S642" i="1" s="1"/>
  <c r="Z642" i="1" s="1"/>
  <c r="E643" i="1"/>
  <c r="D643" i="1" s="1"/>
  <c r="G642" i="1"/>
  <c r="L589" i="1"/>
  <c r="U589" i="1"/>
  <c r="W589" i="1" s="1"/>
  <c r="T643" i="1"/>
  <c r="AB642" i="1"/>
  <c r="C642" i="1"/>
  <c r="O588" i="1"/>
  <c r="P588" i="1" s="1"/>
  <c r="A643" i="1"/>
  <c r="H642" i="1"/>
  <c r="F642" i="1"/>
  <c r="J590" i="1"/>
  <c r="K590" i="1" s="1"/>
  <c r="I591" i="1"/>
  <c r="M589" i="1"/>
  <c r="N589" i="1" s="1"/>
  <c r="G643" i="1" l="1"/>
  <c r="E644" i="1"/>
  <c r="D644" i="1" s="1"/>
  <c r="Q643" i="1"/>
  <c r="R643" i="1" s="1"/>
  <c r="S643" i="1" s="1"/>
  <c r="Z643" i="1" s="1"/>
  <c r="J591" i="1"/>
  <c r="K591" i="1" s="1"/>
  <c r="I592" i="1"/>
  <c r="M590" i="1"/>
  <c r="N590" i="1" s="1"/>
  <c r="H643" i="1"/>
  <c r="F643" i="1"/>
  <c r="A644" i="1"/>
  <c r="X588" i="1"/>
  <c r="B588" i="1" s="1"/>
  <c r="L590" i="1"/>
  <c r="U590" i="1"/>
  <c r="W590" i="1" s="1"/>
  <c r="O589" i="1"/>
  <c r="P589" i="1" s="1"/>
  <c r="AB643" i="1"/>
  <c r="C643" i="1"/>
  <c r="T644" i="1"/>
  <c r="G644" i="1" l="1"/>
  <c r="Q644" i="1"/>
  <c r="R644" i="1" s="1"/>
  <c r="S644" i="1" s="1"/>
  <c r="Z644" i="1" s="1"/>
  <c r="E645" i="1"/>
  <c r="D645" i="1" s="1"/>
  <c r="L591" i="1"/>
  <c r="U591" i="1"/>
  <c r="W591" i="1" s="1"/>
  <c r="X589" i="1"/>
  <c r="B589" i="1" s="1"/>
  <c r="O590" i="1"/>
  <c r="P590" i="1" s="1"/>
  <c r="H644" i="1"/>
  <c r="F644" i="1"/>
  <c r="A645" i="1"/>
  <c r="AB644" i="1"/>
  <c r="C644" i="1"/>
  <c r="M591" i="1"/>
  <c r="N591" i="1" s="1"/>
  <c r="T645" i="1"/>
  <c r="J592" i="1"/>
  <c r="K592" i="1" s="1"/>
  <c r="I593" i="1"/>
  <c r="Q645" i="1" l="1"/>
  <c r="R645" i="1" s="1"/>
  <c r="S645" i="1" s="1"/>
  <c r="Z645" i="1" s="1"/>
  <c r="E646" i="1"/>
  <c r="D646" i="1" s="1"/>
  <c r="G645" i="1"/>
  <c r="M592" i="1"/>
  <c r="M593" i="1" s="1"/>
  <c r="N592" i="1"/>
  <c r="J593" i="1"/>
  <c r="K593" i="1" s="1"/>
  <c r="I594" i="1"/>
  <c r="H645" i="1"/>
  <c r="A646" i="1"/>
  <c r="F645" i="1"/>
  <c r="X590" i="1"/>
  <c r="B590" i="1" s="1"/>
  <c r="L592" i="1"/>
  <c r="U592" i="1"/>
  <c r="W592" i="1" s="1"/>
  <c r="T646" i="1"/>
  <c r="O591" i="1"/>
  <c r="P591" i="1" s="1"/>
  <c r="C645" i="1"/>
  <c r="AB645" i="1"/>
  <c r="G646" i="1" l="1"/>
  <c r="Q646" i="1"/>
  <c r="R646" i="1" s="1"/>
  <c r="S646" i="1" s="1"/>
  <c r="Z646" i="1" s="1"/>
  <c r="E647" i="1"/>
  <c r="D647" i="1" s="1"/>
  <c r="O592" i="1"/>
  <c r="P592" i="1" s="1"/>
  <c r="X592" i="1" s="1"/>
  <c r="B592" i="1" s="1"/>
  <c r="N593" i="1"/>
  <c r="H646" i="1"/>
  <c r="A647" i="1"/>
  <c r="F646" i="1"/>
  <c r="J594" i="1"/>
  <c r="K594" i="1" s="1"/>
  <c r="M594" i="1"/>
  <c r="I595" i="1"/>
  <c r="X591" i="1"/>
  <c r="B591" i="1" s="1"/>
  <c r="C646" i="1"/>
  <c r="AB646" i="1"/>
  <c r="L593" i="1"/>
  <c r="U593" i="1"/>
  <c r="W593" i="1" s="1"/>
  <c r="T647" i="1"/>
  <c r="Q647" i="1" l="1"/>
  <c r="R647" i="1" s="1"/>
  <c r="S647" i="1" s="1"/>
  <c r="Z647" i="1" s="1"/>
  <c r="E648" i="1"/>
  <c r="D648" i="1" s="1"/>
  <c r="G647" i="1"/>
  <c r="O593" i="1"/>
  <c r="P593" i="1" s="1"/>
  <c r="X593" i="1" s="1"/>
  <c r="B593" i="1" s="1"/>
  <c r="N594" i="1"/>
  <c r="M595" i="1"/>
  <c r="J595" i="1"/>
  <c r="K595" i="1" s="1"/>
  <c r="I596" i="1"/>
  <c r="C647" i="1"/>
  <c r="AB647" i="1"/>
  <c r="T648" i="1"/>
  <c r="A648" i="1"/>
  <c r="H647" i="1"/>
  <c r="F647" i="1"/>
  <c r="L594" i="1"/>
  <c r="U594" i="1"/>
  <c r="W594" i="1" s="1"/>
  <c r="G648" i="1" l="1"/>
  <c r="Q648" i="1"/>
  <c r="R648" i="1" s="1"/>
  <c r="S648" i="1" s="1"/>
  <c r="Z648" i="1" s="1"/>
  <c r="E649" i="1"/>
  <c r="D649" i="1" s="1"/>
  <c r="O594" i="1"/>
  <c r="P594" i="1" s="1"/>
  <c r="X594" i="1" s="1"/>
  <c r="B594" i="1" s="1"/>
  <c r="N595" i="1"/>
  <c r="L595" i="1"/>
  <c r="U595" i="1"/>
  <c r="W595" i="1" s="1"/>
  <c r="T649" i="1"/>
  <c r="AB648" i="1"/>
  <c r="C648" i="1"/>
  <c r="A649" i="1"/>
  <c r="H648" i="1"/>
  <c r="F648" i="1"/>
  <c r="M596" i="1"/>
  <c r="J596" i="1"/>
  <c r="K596" i="1" s="1"/>
  <c r="I597" i="1"/>
  <c r="G649" i="1" l="1"/>
  <c r="Q649" i="1"/>
  <c r="R649" i="1" s="1"/>
  <c r="S649" i="1" s="1"/>
  <c r="Z649" i="1" s="1"/>
  <c r="E650" i="1"/>
  <c r="D650" i="1" s="1"/>
  <c r="N596" i="1"/>
  <c r="O595" i="1"/>
  <c r="P595" i="1" s="1"/>
  <c r="X595" i="1" s="1"/>
  <c r="B595" i="1" s="1"/>
  <c r="J597" i="1"/>
  <c r="K597" i="1" s="1"/>
  <c r="M597" i="1"/>
  <c r="I598" i="1"/>
  <c r="T650" i="1"/>
  <c r="AB649" i="1"/>
  <c r="C649" i="1"/>
  <c r="L596" i="1"/>
  <c r="U596" i="1"/>
  <c r="W596" i="1" s="1"/>
  <c r="A650" i="1"/>
  <c r="H649" i="1"/>
  <c r="F649" i="1"/>
  <c r="N597" i="1" l="1"/>
  <c r="G650" i="1"/>
  <c r="Q650" i="1"/>
  <c r="R650" i="1" s="1"/>
  <c r="S650" i="1" s="1"/>
  <c r="Z650" i="1" s="1"/>
  <c r="E651" i="1"/>
  <c r="D651" i="1" s="1"/>
  <c r="O596" i="1"/>
  <c r="P596" i="1" s="1"/>
  <c r="X596" i="1" s="1"/>
  <c r="B596" i="1" s="1"/>
  <c r="AB650" i="1"/>
  <c r="C650" i="1"/>
  <c r="J598" i="1"/>
  <c r="K598" i="1" s="1"/>
  <c r="M598" i="1"/>
  <c r="I599" i="1"/>
  <c r="A651" i="1"/>
  <c r="H650" i="1"/>
  <c r="F650" i="1"/>
  <c r="T651" i="1"/>
  <c r="L597" i="1"/>
  <c r="U597" i="1"/>
  <c r="W597" i="1" s="1"/>
  <c r="N598" i="1" l="1"/>
  <c r="O597" i="1"/>
  <c r="P597" i="1" s="1"/>
  <c r="X597" i="1" s="1"/>
  <c r="B597" i="1" s="1"/>
  <c r="G651" i="1"/>
  <c r="E652" i="1"/>
  <c r="D652" i="1" s="1"/>
  <c r="Q651" i="1"/>
  <c r="R651" i="1" s="1"/>
  <c r="S651" i="1" s="1"/>
  <c r="Z651" i="1" s="1"/>
  <c r="L598" i="1"/>
  <c r="U598" i="1"/>
  <c r="W598" i="1" s="1"/>
  <c r="T652" i="1"/>
  <c r="AB651" i="1"/>
  <c r="C651" i="1"/>
  <c r="H651" i="1"/>
  <c r="F651" i="1"/>
  <c r="A652" i="1"/>
  <c r="M599" i="1"/>
  <c r="J599" i="1"/>
  <c r="K599" i="1" s="1"/>
  <c r="I600" i="1"/>
  <c r="O598" i="1" l="1"/>
  <c r="P598" i="1" s="1"/>
  <c r="X598" i="1" s="1"/>
  <c r="B598" i="1" s="1"/>
  <c r="N599" i="1"/>
  <c r="Q652" i="1"/>
  <c r="R652" i="1" s="1"/>
  <c r="S652" i="1" s="1"/>
  <c r="Z652" i="1" s="1"/>
  <c r="E653" i="1"/>
  <c r="D653" i="1" s="1"/>
  <c r="G652" i="1"/>
  <c r="M600" i="1"/>
  <c r="J600" i="1"/>
  <c r="K600" i="1" s="1"/>
  <c r="I601" i="1"/>
  <c r="H652" i="1"/>
  <c r="A653" i="1"/>
  <c r="F652" i="1"/>
  <c r="T653" i="1"/>
  <c r="C652" i="1"/>
  <c r="AB652" i="1"/>
  <c r="L599" i="1"/>
  <c r="U599" i="1"/>
  <c r="W599" i="1" s="1"/>
  <c r="O599" i="1" l="1"/>
  <c r="P599" i="1" s="1"/>
  <c r="X599" i="1" s="1"/>
  <c r="B599" i="1" s="1"/>
  <c r="N600" i="1"/>
  <c r="G653" i="1"/>
  <c r="E654" i="1"/>
  <c r="D654" i="1" s="1"/>
  <c r="Q653" i="1"/>
  <c r="R653" i="1" s="1"/>
  <c r="S653" i="1" s="1"/>
  <c r="Z653" i="1" s="1"/>
  <c r="C653" i="1"/>
  <c r="AB653" i="1"/>
  <c r="J601" i="1"/>
  <c r="K601" i="1" s="1"/>
  <c r="M601" i="1"/>
  <c r="I602" i="1"/>
  <c r="L600" i="1"/>
  <c r="U600" i="1"/>
  <c r="W600" i="1" s="1"/>
  <c r="T654" i="1"/>
  <c r="A654" i="1"/>
  <c r="H653" i="1"/>
  <c r="F653" i="1"/>
  <c r="O600" i="1" l="1"/>
  <c r="P600" i="1" s="1"/>
  <c r="X600" i="1" s="1"/>
  <c r="B600" i="1" s="1"/>
  <c r="N601" i="1"/>
  <c r="Q654" i="1"/>
  <c r="R654" i="1" s="1"/>
  <c r="S654" i="1" s="1"/>
  <c r="Z654" i="1" s="1"/>
  <c r="E655" i="1"/>
  <c r="D655" i="1" s="1"/>
  <c r="G654" i="1"/>
  <c r="L601" i="1"/>
  <c r="U601" i="1"/>
  <c r="W601" i="1" s="1"/>
  <c r="AB654" i="1"/>
  <c r="C654" i="1"/>
  <c r="A655" i="1"/>
  <c r="H654" i="1"/>
  <c r="F654" i="1"/>
  <c r="J602" i="1"/>
  <c r="K602" i="1" s="1"/>
  <c r="M602" i="1"/>
  <c r="I603" i="1"/>
  <c r="T655" i="1"/>
  <c r="O601" i="1" l="1"/>
  <c r="P601" i="1" s="1"/>
  <c r="X601" i="1" s="1"/>
  <c r="B601" i="1" s="1"/>
  <c r="N602" i="1"/>
  <c r="G655" i="1"/>
  <c r="E656" i="1"/>
  <c r="D656" i="1" s="1"/>
  <c r="Q655" i="1"/>
  <c r="R655" i="1" s="1"/>
  <c r="S655" i="1" s="1"/>
  <c r="Z655" i="1" s="1"/>
  <c r="AB655" i="1"/>
  <c r="C655" i="1"/>
  <c r="M603" i="1"/>
  <c r="J603" i="1"/>
  <c r="K603" i="1" s="1"/>
  <c r="I604" i="1"/>
  <c r="T656" i="1"/>
  <c r="H655" i="1"/>
  <c r="F655" i="1"/>
  <c r="A656" i="1"/>
  <c r="L602" i="1"/>
  <c r="U602" i="1"/>
  <c r="W602" i="1" s="1"/>
  <c r="N603" i="1" l="1"/>
  <c r="O602" i="1"/>
  <c r="P602" i="1" s="1"/>
  <c r="X602" i="1" s="1"/>
  <c r="B602" i="1" s="1"/>
  <c r="Q656" i="1"/>
  <c r="R656" i="1" s="1"/>
  <c r="S656" i="1" s="1"/>
  <c r="Z656" i="1" s="1"/>
  <c r="E657" i="1"/>
  <c r="D657" i="1" s="1"/>
  <c r="G656" i="1"/>
  <c r="C656" i="1"/>
  <c r="AB656" i="1"/>
  <c r="H656" i="1"/>
  <c r="A657" i="1"/>
  <c r="F656" i="1"/>
  <c r="T657" i="1"/>
  <c r="M604" i="1"/>
  <c r="J604" i="1"/>
  <c r="K604" i="1" s="1"/>
  <c r="I605" i="1"/>
  <c r="L603" i="1"/>
  <c r="U603" i="1"/>
  <c r="W603" i="1" s="1"/>
  <c r="N604" i="1" l="1"/>
  <c r="N605" i="1" s="1"/>
  <c r="O603" i="1"/>
  <c r="P603" i="1" s="1"/>
  <c r="X603" i="1" s="1"/>
  <c r="B603" i="1" s="1"/>
  <c r="G657" i="1"/>
  <c r="Q657" i="1"/>
  <c r="R657" i="1" s="1"/>
  <c r="S657" i="1" s="1"/>
  <c r="Z657" i="1" s="1"/>
  <c r="E658" i="1"/>
  <c r="D658" i="1" s="1"/>
  <c r="C657" i="1"/>
  <c r="AB657" i="1"/>
  <c r="T658" i="1"/>
  <c r="A658" i="1"/>
  <c r="H657" i="1"/>
  <c r="F657" i="1"/>
  <c r="L604" i="1"/>
  <c r="U604" i="1"/>
  <c r="W604" i="1" s="1"/>
  <c r="M605" i="1"/>
  <c r="J605" i="1"/>
  <c r="K605" i="1" s="1"/>
  <c r="I606" i="1"/>
  <c r="O604" i="1" l="1"/>
  <c r="P604" i="1" s="1"/>
  <c r="X604" i="1" s="1"/>
  <c r="B604" i="1" s="1"/>
  <c r="Q658" i="1"/>
  <c r="R658" i="1" s="1"/>
  <c r="S658" i="1" s="1"/>
  <c r="Z658" i="1" s="1"/>
  <c r="E659" i="1"/>
  <c r="D659" i="1" s="1"/>
  <c r="G658" i="1"/>
  <c r="L605" i="1"/>
  <c r="O605" i="1" s="1"/>
  <c r="P605" i="1" s="1"/>
  <c r="U605" i="1"/>
  <c r="W605" i="1" s="1"/>
  <c r="T659" i="1"/>
  <c r="M606" i="1"/>
  <c r="N606" i="1" s="1"/>
  <c r="J606" i="1"/>
  <c r="K606" i="1" s="1"/>
  <c r="I607" i="1"/>
  <c r="AB658" i="1"/>
  <c r="C658" i="1"/>
  <c r="A659" i="1"/>
  <c r="H658" i="1"/>
  <c r="F658" i="1"/>
  <c r="G659" i="1" l="1"/>
  <c r="E660" i="1"/>
  <c r="D660" i="1" s="1"/>
  <c r="Q659" i="1"/>
  <c r="R659" i="1" s="1"/>
  <c r="S659" i="1" s="1"/>
  <c r="Z659" i="1" s="1"/>
  <c r="L606" i="1"/>
  <c r="O606" i="1" s="1"/>
  <c r="P606" i="1" s="1"/>
  <c r="U606" i="1"/>
  <c r="W606" i="1" s="1"/>
  <c r="T660" i="1"/>
  <c r="H659" i="1"/>
  <c r="F659" i="1"/>
  <c r="A660" i="1"/>
  <c r="AB659" i="1"/>
  <c r="C659" i="1"/>
  <c r="J607" i="1"/>
  <c r="K607" i="1" s="1"/>
  <c r="M607" i="1"/>
  <c r="N607" i="1" s="1"/>
  <c r="I608" i="1"/>
  <c r="X605" i="1"/>
  <c r="B605" i="1" s="1"/>
  <c r="G660" i="1" l="1"/>
  <c r="Q660" i="1"/>
  <c r="R660" i="1" s="1"/>
  <c r="S660" i="1" s="1"/>
  <c r="Z660" i="1" s="1"/>
  <c r="E661" i="1"/>
  <c r="D661" i="1" s="1"/>
  <c r="L607" i="1"/>
  <c r="O607" i="1" s="1"/>
  <c r="P607" i="1" s="1"/>
  <c r="U607" i="1"/>
  <c r="W607" i="1" s="1"/>
  <c r="T661" i="1"/>
  <c r="J608" i="1"/>
  <c r="K608" i="1" s="1"/>
  <c r="M608" i="1"/>
  <c r="N608" i="1" s="1"/>
  <c r="I609" i="1"/>
  <c r="H660" i="1"/>
  <c r="A661" i="1"/>
  <c r="F660" i="1"/>
  <c r="C660" i="1"/>
  <c r="AB660" i="1"/>
  <c r="X606" i="1"/>
  <c r="B606" i="1" s="1"/>
  <c r="Q661" i="1" l="1"/>
  <c r="R661" i="1" s="1"/>
  <c r="S661" i="1" s="1"/>
  <c r="Z661" i="1" s="1"/>
  <c r="E662" i="1"/>
  <c r="D662" i="1" s="1"/>
  <c r="G661" i="1"/>
  <c r="C661" i="1"/>
  <c r="AB661" i="1"/>
  <c r="J609" i="1"/>
  <c r="K609" i="1" s="1"/>
  <c r="M609" i="1"/>
  <c r="N609" i="1" s="1"/>
  <c r="I610" i="1"/>
  <c r="A662" i="1"/>
  <c r="H661" i="1"/>
  <c r="F661" i="1"/>
  <c r="T662" i="1"/>
  <c r="L608" i="1"/>
  <c r="O608" i="1" s="1"/>
  <c r="P608" i="1" s="1"/>
  <c r="U608" i="1"/>
  <c r="W608" i="1" s="1"/>
  <c r="X607" i="1"/>
  <c r="B607" i="1" s="1"/>
  <c r="G662" i="1" l="1"/>
  <c r="Q662" i="1"/>
  <c r="R662" i="1" s="1"/>
  <c r="S662" i="1" s="1"/>
  <c r="Z662" i="1" s="1"/>
  <c r="E663" i="1"/>
  <c r="D663" i="1" s="1"/>
  <c r="X608" i="1"/>
  <c r="B608" i="1" s="1"/>
  <c r="A663" i="1"/>
  <c r="H662" i="1"/>
  <c r="F662" i="1"/>
  <c r="L609" i="1"/>
  <c r="O609" i="1" s="1"/>
  <c r="P609" i="1" s="1"/>
  <c r="U609" i="1"/>
  <c r="W609" i="1" s="1"/>
  <c r="T663" i="1"/>
  <c r="AB662" i="1"/>
  <c r="C662" i="1"/>
  <c r="J610" i="1"/>
  <c r="K610" i="1" s="1"/>
  <c r="M610" i="1"/>
  <c r="N610" i="1" s="1"/>
  <c r="I611" i="1"/>
  <c r="G663" i="1" l="1"/>
  <c r="Q663" i="1"/>
  <c r="R663" i="1" s="1"/>
  <c r="S663" i="1" s="1"/>
  <c r="Z663" i="1" s="1"/>
  <c r="E664" i="1"/>
  <c r="D664" i="1" s="1"/>
  <c r="L610" i="1"/>
  <c r="O610" i="1" s="1"/>
  <c r="P610" i="1" s="1"/>
  <c r="U610" i="1"/>
  <c r="W610" i="1" s="1"/>
  <c r="AB663" i="1"/>
  <c r="C663" i="1"/>
  <c r="T664" i="1"/>
  <c r="X609" i="1"/>
  <c r="B609" i="1" s="1"/>
  <c r="H663" i="1"/>
  <c r="F663" i="1"/>
  <c r="A664" i="1"/>
  <c r="M611" i="1"/>
  <c r="N611" i="1" s="1"/>
  <c r="J611" i="1"/>
  <c r="K611" i="1" s="1"/>
  <c r="I612" i="1"/>
  <c r="G664" i="1" l="1"/>
  <c r="E665" i="1"/>
  <c r="D665" i="1" s="1"/>
  <c r="Q664" i="1"/>
  <c r="R664" i="1" s="1"/>
  <c r="S664" i="1" s="1"/>
  <c r="Z664" i="1" s="1"/>
  <c r="L611" i="1"/>
  <c r="O611" i="1" s="1"/>
  <c r="P611" i="1" s="1"/>
  <c r="U611" i="1"/>
  <c r="W611" i="1" s="1"/>
  <c r="T665" i="1"/>
  <c r="M612" i="1"/>
  <c r="N612" i="1" s="1"/>
  <c r="J612" i="1"/>
  <c r="K612" i="1" s="1"/>
  <c r="I613" i="1"/>
  <c r="H664" i="1"/>
  <c r="A665" i="1"/>
  <c r="F664" i="1"/>
  <c r="C664" i="1"/>
  <c r="AB664" i="1"/>
  <c r="X610" i="1"/>
  <c r="B610" i="1" s="1"/>
  <c r="G665" i="1" l="1"/>
  <c r="Q665" i="1"/>
  <c r="R665" i="1" s="1"/>
  <c r="S665" i="1" s="1"/>
  <c r="Z665" i="1" s="1"/>
  <c r="E666" i="1"/>
  <c r="D666" i="1" s="1"/>
  <c r="C665" i="1"/>
  <c r="AB665" i="1"/>
  <c r="J613" i="1"/>
  <c r="K613" i="1" s="1"/>
  <c r="M613" i="1"/>
  <c r="N613" i="1" s="1"/>
  <c r="I614" i="1"/>
  <c r="L612" i="1"/>
  <c r="O612" i="1" s="1"/>
  <c r="P612" i="1" s="1"/>
  <c r="U612" i="1"/>
  <c r="W612" i="1" s="1"/>
  <c r="A666" i="1"/>
  <c r="H665" i="1"/>
  <c r="F665" i="1"/>
  <c r="T666" i="1"/>
  <c r="X611" i="1"/>
  <c r="B611" i="1" s="1"/>
  <c r="Q666" i="1" l="1"/>
  <c r="R666" i="1" s="1"/>
  <c r="S666" i="1" s="1"/>
  <c r="Z666" i="1" s="1"/>
  <c r="E667" i="1"/>
  <c r="D667" i="1" s="1"/>
  <c r="G666" i="1"/>
  <c r="AB666" i="1"/>
  <c r="C666" i="1"/>
  <c r="T667" i="1"/>
  <c r="L613" i="1"/>
  <c r="O613" i="1" s="1"/>
  <c r="P613" i="1" s="1"/>
  <c r="U613" i="1"/>
  <c r="W613" i="1" s="1"/>
  <c r="X612" i="1"/>
  <c r="B612" i="1" s="1"/>
  <c r="A667" i="1"/>
  <c r="H666" i="1"/>
  <c r="F666" i="1"/>
  <c r="J614" i="1"/>
  <c r="K614" i="1" s="1"/>
  <c r="M614" i="1"/>
  <c r="N614" i="1" s="1"/>
  <c r="I615" i="1"/>
  <c r="G667" i="1" l="1"/>
  <c r="E668" i="1"/>
  <c r="D668" i="1" s="1"/>
  <c r="G668" i="1" s="1"/>
  <c r="Q667" i="1"/>
  <c r="R667" i="1" s="1"/>
  <c r="S667" i="1" s="1"/>
  <c r="Z667" i="1" s="1"/>
  <c r="L614" i="1"/>
  <c r="O614" i="1" s="1"/>
  <c r="P614" i="1" s="1"/>
  <c r="U614" i="1"/>
  <c r="W614" i="1" s="1"/>
  <c r="X613" i="1"/>
  <c r="B613" i="1" s="1"/>
  <c r="H667" i="1"/>
  <c r="F667" i="1"/>
  <c r="A668" i="1"/>
  <c r="M615" i="1"/>
  <c r="N615" i="1" s="1"/>
  <c r="J615" i="1"/>
  <c r="K615" i="1" s="1"/>
  <c r="I616" i="1"/>
  <c r="T668" i="1"/>
  <c r="AB667" i="1"/>
  <c r="C667" i="1"/>
  <c r="Q668" i="1" l="1"/>
  <c r="R668" i="1" s="1"/>
  <c r="S668" i="1" s="1"/>
  <c r="Z668" i="1" s="1"/>
  <c r="E669" i="1"/>
  <c r="D669" i="1" s="1"/>
  <c r="M616" i="1"/>
  <c r="N616" i="1" s="1"/>
  <c r="J616" i="1"/>
  <c r="K616" i="1" s="1"/>
  <c r="I617" i="1"/>
  <c r="H668" i="1"/>
  <c r="A669" i="1"/>
  <c r="F668" i="1"/>
  <c r="C668" i="1"/>
  <c r="AB668" i="1"/>
  <c r="L615" i="1"/>
  <c r="O615" i="1" s="1"/>
  <c r="P615" i="1" s="1"/>
  <c r="U615" i="1"/>
  <c r="W615" i="1" s="1"/>
  <c r="X614" i="1"/>
  <c r="B614" i="1" s="1"/>
  <c r="T669" i="1"/>
  <c r="G669" i="1" l="1"/>
  <c r="E670" i="1"/>
  <c r="D670" i="1" s="1"/>
  <c r="Q669" i="1"/>
  <c r="R669" i="1" s="1"/>
  <c r="S669" i="1" s="1"/>
  <c r="Z669" i="1" s="1"/>
  <c r="C669" i="1"/>
  <c r="AB669" i="1"/>
  <c r="J617" i="1"/>
  <c r="K617" i="1" s="1"/>
  <c r="M617" i="1"/>
  <c r="N617" i="1" s="1"/>
  <c r="I618" i="1"/>
  <c r="L616" i="1"/>
  <c r="O616" i="1" s="1"/>
  <c r="P616" i="1" s="1"/>
  <c r="U616" i="1"/>
  <c r="W616" i="1" s="1"/>
  <c r="T670" i="1"/>
  <c r="X615" i="1"/>
  <c r="B615" i="1" s="1"/>
  <c r="A670" i="1"/>
  <c r="H669" i="1"/>
  <c r="F669" i="1"/>
  <c r="Q670" i="1" l="1"/>
  <c r="R670" i="1" s="1"/>
  <c r="S670" i="1" s="1"/>
  <c r="Z670" i="1" s="1"/>
  <c r="E671" i="1"/>
  <c r="D671" i="1" s="1"/>
  <c r="G670" i="1"/>
  <c r="AB670" i="1"/>
  <c r="C670" i="1"/>
  <c r="L617" i="1"/>
  <c r="O617" i="1" s="1"/>
  <c r="P617" i="1" s="1"/>
  <c r="U617" i="1"/>
  <c r="W617" i="1" s="1"/>
  <c r="A671" i="1"/>
  <c r="H670" i="1"/>
  <c r="F670" i="1"/>
  <c r="X616" i="1"/>
  <c r="B616" i="1" s="1"/>
  <c r="T671" i="1"/>
  <c r="J618" i="1"/>
  <c r="K618" i="1" s="1"/>
  <c r="M618" i="1"/>
  <c r="N618" i="1" s="1"/>
  <c r="I619" i="1"/>
  <c r="G671" i="1" l="1"/>
  <c r="E672" i="1"/>
  <c r="D672" i="1" s="1"/>
  <c r="Q671" i="1"/>
  <c r="R671" i="1" s="1"/>
  <c r="S671" i="1" s="1"/>
  <c r="Z671" i="1" s="1"/>
  <c r="T672" i="1"/>
  <c r="X617" i="1"/>
  <c r="B617" i="1" s="1"/>
  <c r="J619" i="1"/>
  <c r="K619" i="1" s="1"/>
  <c r="I620" i="1"/>
  <c r="H671" i="1"/>
  <c r="F671" i="1"/>
  <c r="A672" i="1"/>
  <c r="L618" i="1"/>
  <c r="O618" i="1" s="1"/>
  <c r="P618" i="1" s="1"/>
  <c r="U618" i="1"/>
  <c r="W618" i="1" s="1"/>
  <c r="AB671" i="1"/>
  <c r="C671" i="1"/>
  <c r="Q672" i="1" l="1"/>
  <c r="R672" i="1" s="1"/>
  <c r="S672" i="1" s="1"/>
  <c r="Z672" i="1" s="1"/>
  <c r="E673" i="1"/>
  <c r="D673" i="1" s="1"/>
  <c r="G672" i="1"/>
  <c r="H672" i="1"/>
  <c r="A673" i="1"/>
  <c r="F672" i="1"/>
  <c r="J620" i="1"/>
  <c r="K620" i="1" s="1"/>
  <c r="I621" i="1"/>
  <c r="L619" i="1"/>
  <c r="U619" i="1"/>
  <c r="W619" i="1" s="1"/>
  <c r="X618" i="1"/>
  <c r="B618" i="1" s="1"/>
  <c r="T673" i="1"/>
  <c r="C672" i="1"/>
  <c r="AB672" i="1"/>
  <c r="M619" i="1"/>
  <c r="N619" i="1" s="1"/>
  <c r="G673" i="1" l="1"/>
  <c r="Q673" i="1"/>
  <c r="R673" i="1" s="1"/>
  <c r="S673" i="1" s="1"/>
  <c r="Z673" i="1" s="1"/>
  <c r="E674" i="1"/>
  <c r="D674" i="1" s="1"/>
  <c r="L620" i="1"/>
  <c r="U620" i="1"/>
  <c r="W620" i="1" s="1"/>
  <c r="C673" i="1"/>
  <c r="AB673" i="1"/>
  <c r="T674" i="1"/>
  <c r="O619" i="1"/>
  <c r="P619" i="1" s="1"/>
  <c r="M620" i="1"/>
  <c r="N620" i="1" s="1"/>
  <c r="A674" i="1"/>
  <c r="H673" i="1"/>
  <c r="F673" i="1"/>
  <c r="J621" i="1"/>
  <c r="K621" i="1" s="1"/>
  <c r="I622" i="1"/>
  <c r="G674" i="1" l="1"/>
  <c r="Q674" i="1"/>
  <c r="R674" i="1" s="1"/>
  <c r="S674" i="1" s="1"/>
  <c r="Z674" i="1" s="1"/>
  <c r="E675" i="1"/>
  <c r="D675" i="1" s="1"/>
  <c r="M621" i="1"/>
  <c r="M622" i="1" s="1"/>
  <c r="N621" i="1"/>
  <c r="J622" i="1"/>
  <c r="K622" i="1" s="1"/>
  <c r="I623" i="1"/>
  <c r="AB674" i="1"/>
  <c r="C674" i="1"/>
  <c r="X619" i="1"/>
  <c r="B619" i="1" s="1"/>
  <c r="A675" i="1"/>
  <c r="H674" i="1"/>
  <c r="F674" i="1"/>
  <c r="T675" i="1"/>
  <c r="O620" i="1"/>
  <c r="P620" i="1" s="1"/>
  <c r="L621" i="1"/>
  <c r="U621" i="1"/>
  <c r="W621" i="1" s="1"/>
  <c r="E676" i="1" l="1"/>
  <c r="D676" i="1" s="1"/>
  <c r="Q675" i="1"/>
  <c r="R675" i="1" s="1"/>
  <c r="S675" i="1" s="1"/>
  <c r="Z675" i="1" s="1"/>
  <c r="G675" i="1"/>
  <c r="O621" i="1"/>
  <c r="P621" i="1" s="1"/>
  <c r="X621" i="1" s="1"/>
  <c r="B621" i="1" s="1"/>
  <c r="N622" i="1"/>
  <c r="AB675" i="1"/>
  <c r="C675" i="1"/>
  <c r="M623" i="1"/>
  <c r="J623" i="1"/>
  <c r="K623" i="1" s="1"/>
  <c r="I624" i="1"/>
  <c r="L622" i="1"/>
  <c r="U622" i="1"/>
  <c r="W622" i="1" s="1"/>
  <c r="T676" i="1"/>
  <c r="H675" i="1"/>
  <c r="F675" i="1"/>
  <c r="A676" i="1"/>
  <c r="X620" i="1"/>
  <c r="B620" i="1" s="1"/>
  <c r="O622" i="1" l="1"/>
  <c r="P622" i="1" s="1"/>
  <c r="X622" i="1" s="1"/>
  <c r="B622" i="1" s="1"/>
  <c r="Q676" i="1"/>
  <c r="R676" i="1" s="1"/>
  <c r="S676" i="1" s="1"/>
  <c r="Z676" i="1" s="1"/>
  <c r="E677" i="1"/>
  <c r="D677" i="1" s="1"/>
  <c r="G676" i="1"/>
  <c r="N623" i="1"/>
  <c r="L623" i="1"/>
  <c r="U623" i="1"/>
  <c r="W623" i="1" s="1"/>
  <c r="C676" i="1"/>
  <c r="AB676" i="1"/>
  <c r="H676" i="1"/>
  <c r="A677" i="1"/>
  <c r="F676" i="1"/>
  <c r="T677" i="1"/>
  <c r="M624" i="1"/>
  <c r="J624" i="1"/>
  <c r="K624" i="1" s="1"/>
  <c r="I625" i="1"/>
  <c r="N624" i="1" l="1"/>
  <c r="G677" i="1"/>
  <c r="Q677" i="1"/>
  <c r="R677" i="1" s="1"/>
  <c r="S677" i="1" s="1"/>
  <c r="Z677" i="1" s="1"/>
  <c r="E678" i="1"/>
  <c r="D678" i="1" s="1"/>
  <c r="O623" i="1"/>
  <c r="P623" i="1" s="1"/>
  <c r="X623" i="1" s="1"/>
  <c r="B623" i="1" s="1"/>
  <c r="J625" i="1"/>
  <c r="K625" i="1" s="1"/>
  <c r="M625" i="1"/>
  <c r="I626" i="1"/>
  <c r="T678" i="1"/>
  <c r="C677" i="1"/>
  <c r="AB677" i="1"/>
  <c r="L624" i="1"/>
  <c r="U624" i="1"/>
  <c r="W624" i="1" s="1"/>
  <c r="A678" i="1"/>
  <c r="H677" i="1"/>
  <c r="F677" i="1"/>
  <c r="O624" i="1" l="1"/>
  <c r="P624" i="1" s="1"/>
  <c r="X624" i="1" s="1"/>
  <c r="B624" i="1" s="1"/>
  <c r="N625" i="1"/>
  <c r="Q678" i="1"/>
  <c r="R678" i="1" s="1"/>
  <c r="S678" i="1" s="1"/>
  <c r="Z678" i="1" s="1"/>
  <c r="E679" i="1"/>
  <c r="D679" i="1" s="1"/>
  <c r="G678" i="1"/>
  <c r="J626" i="1"/>
  <c r="K626" i="1" s="1"/>
  <c r="M626" i="1"/>
  <c r="I627" i="1"/>
  <c r="A679" i="1"/>
  <c r="H678" i="1"/>
  <c r="F678" i="1"/>
  <c r="AB678" i="1"/>
  <c r="C678" i="1"/>
  <c r="L625" i="1"/>
  <c r="U625" i="1"/>
  <c r="W625" i="1" s="1"/>
  <c r="T679" i="1"/>
  <c r="O625" i="1" l="1"/>
  <c r="P625" i="1" s="1"/>
  <c r="X625" i="1" s="1"/>
  <c r="B625" i="1" s="1"/>
  <c r="N626" i="1"/>
  <c r="G679" i="1"/>
  <c r="Q679" i="1"/>
  <c r="R679" i="1" s="1"/>
  <c r="S679" i="1" s="1"/>
  <c r="Z679" i="1" s="1"/>
  <c r="E680" i="1"/>
  <c r="D680" i="1" s="1"/>
  <c r="L626" i="1"/>
  <c r="U626" i="1"/>
  <c r="W626" i="1" s="1"/>
  <c r="AB679" i="1"/>
  <c r="C679" i="1"/>
  <c r="M627" i="1"/>
  <c r="J627" i="1"/>
  <c r="K627" i="1" s="1"/>
  <c r="I628" i="1"/>
  <c r="T680" i="1"/>
  <c r="H679" i="1"/>
  <c r="F679" i="1"/>
  <c r="A680" i="1"/>
  <c r="O626" i="1" l="1"/>
  <c r="P626" i="1" s="1"/>
  <c r="X626" i="1" s="1"/>
  <c r="B626" i="1" s="1"/>
  <c r="N627" i="1"/>
  <c r="E681" i="1"/>
  <c r="D681" i="1" s="1"/>
  <c r="G681" i="1" s="1"/>
  <c r="Q680" i="1"/>
  <c r="R680" i="1" s="1"/>
  <c r="S680" i="1" s="1"/>
  <c r="Z680" i="1" s="1"/>
  <c r="G680" i="1"/>
  <c r="C680" i="1"/>
  <c r="AB680" i="1"/>
  <c r="M628" i="1"/>
  <c r="J628" i="1"/>
  <c r="K628" i="1" s="1"/>
  <c r="I629" i="1"/>
  <c r="L627" i="1"/>
  <c r="U627" i="1"/>
  <c r="W627" i="1" s="1"/>
  <c r="H680" i="1"/>
  <c r="A681" i="1"/>
  <c r="F680" i="1"/>
  <c r="T681" i="1"/>
  <c r="N628" i="1" l="1"/>
  <c r="O627" i="1"/>
  <c r="P627" i="1" s="1"/>
  <c r="X627" i="1" s="1"/>
  <c r="B627" i="1" s="1"/>
  <c r="Q681" i="1"/>
  <c r="R681" i="1" s="1"/>
  <c r="S681" i="1" s="1"/>
  <c r="Z681" i="1" s="1"/>
  <c r="E682" i="1"/>
  <c r="D682" i="1" s="1"/>
  <c r="T682" i="1"/>
  <c r="C681" i="1"/>
  <c r="AB681" i="1"/>
  <c r="J629" i="1"/>
  <c r="K629" i="1" s="1"/>
  <c r="M629" i="1"/>
  <c r="I630" i="1"/>
  <c r="L628" i="1"/>
  <c r="U628" i="1"/>
  <c r="W628" i="1" s="1"/>
  <c r="A682" i="1"/>
  <c r="H681" i="1"/>
  <c r="F681" i="1"/>
  <c r="N629" i="1" l="1"/>
  <c r="O628" i="1"/>
  <c r="P628" i="1" s="1"/>
  <c r="X628" i="1" s="1"/>
  <c r="B628" i="1" s="1"/>
  <c r="G682" i="1"/>
  <c r="Q682" i="1"/>
  <c r="R682" i="1" s="1"/>
  <c r="S682" i="1" s="1"/>
  <c r="Z682" i="1" s="1"/>
  <c r="E683" i="1"/>
  <c r="D683" i="1" s="1"/>
  <c r="L629" i="1"/>
  <c r="U629" i="1"/>
  <c r="W629" i="1" s="1"/>
  <c r="AB682" i="1"/>
  <c r="C682" i="1"/>
  <c r="A683" i="1"/>
  <c r="H682" i="1"/>
  <c r="F682" i="1"/>
  <c r="J630" i="1"/>
  <c r="K630" i="1" s="1"/>
  <c r="M630" i="1"/>
  <c r="I631" i="1"/>
  <c r="T683" i="1"/>
  <c r="N630" i="1" l="1"/>
  <c r="O629" i="1"/>
  <c r="P629" i="1" s="1"/>
  <c r="X629" i="1" s="1"/>
  <c r="B629" i="1" s="1"/>
  <c r="E684" i="1"/>
  <c r="D684" i="1" s="1"/>
  <c r="Q683" i="1"/>
  <c r="R683" i="1" s="1"/>
  <c r="S683" i="1" s="1"/>
  <c r="Z683" i="1" s="1"/>
  <c r="G683" i="1"/>
  <c r="M631" i="1"/>
  <c r="J631" i="1"/>
  <c r="K631" i="1" s="1"/>
  <c r="I632" i="1"/>
  <c r="T684" i="1"/>
  <c r="L630" i="1"/>
  <c r="U630" i="1"/>
  <c r="W630" i="1" s="1"/>
  <c r="H683" i="1"/>
  <c r="F683" i="1"/>
  <c r="A684" i="1"/>
  <c r="AB683" i="1"/>
  <c r="C683" i="1"/>
  <c r="O630" i="1" l="1"/>
  <c r="P630" i="1" s="1"/>
  <c r="X630" i="1" s="1"/>
  <c r="B630" i="1" s="1"/>
  <c r="N631" i="1"/>
  <c r="G684" i="1"/>
  <c r="Q684" i="1"/>
  <c r="R684" i="1" s="1"/>
  <c r="S684" i="1" s="1"/>
  <c r="Z684" i="1" s="1"/>
  <c r="E685" i="1"/>
  <c r="D685" i="1" s="1"/>
  <c r="M632" i="1"/>
  <c r="J632" i="1"/>
  <c r="K632" i="1" s="1"/>
  <c r="I633" i="1"/>
  <c r="L631" i="1"/>
  <c r="U631" i="1"/>
  <c r="W631" i="1" s="1"/>
  <c r="H684" i="1"/>
  <c r="F684" i="1"/>
  <c r="A685" i="1"/>
  <c r="AB684" i="1"/>
  <c r="C684" i="1"/>
  <c r="T685" i="1"/>
  <c r="O631" i="1" l="1"/>
  <c r="P631" i="1" s="1"/>
  <c r="X631" i="1" s="1"/>
  <c r="B631" i="1" s="1"/>
  <c r="N632" i="1"/>
  <c r="E686" i="1"/>
  <c r="D686" i="1" s="1"/>
  <c r="Q685" i="1"/>
  <c r="R685" i="1" s="1"/>
  <c r="S685" i="1" s="1"/>
  <c r="Z685" i="1" s="1"/>
  <c r="G685" i="1"/>
  <c r="C685" i="1"/>
  <c r="AB685" i="1"/>
  <c r="H685" i="1"/>
  <c r="A686" i="1"/>
  <c r="F685" i="1"/>
  <c r="T686" i="1"/>
  <c r="J633" i="1"/>
  <c r="K633" i="1" s="1"/>
  <c r="M633" i="1"/>
  <c r="I634" i="1"/>
  <c r="L632" i="1"/>
  <c r="U632" i="1"/>
  <c r="W632" i="1" s="1"/>
  <c r="O632" i="1" l="1"/>
  <c r="P632" i="1" s="1"/>
  <c r="X632" i="1" s="1"/>
  <c r="B632" i="1" s="1"/>
  <c r="N633" i="1"/>
  <c r="G686" i="1"/>
  <c r="Q686" i="1"/>
  <c r="R686" i="1" s="1"/>
  <c r="S686" i="1" s="1"/>
  <c r="Z686" i="1" s="1"/>
  <c r="E687" i="1"/>
  <c r="D687" i="1" s="1"/>
  <c r="J634" i="1"/>
  <c r="K634" i="1" s="1"/>
  <c r="M634" i="1"/>
  <c r="I635" i="1"/>
  <c r="T687" i="1"/>
  <c r="H686" i="1"/>
  <c r="A687" i="1"/>
  <c r="F686" i="1"/>
  <c r="L633" i="1"/>
  <c r="U633" i="1"/>
  <c r="W633" i="1" s="1"/>
  <c r="C686" i="1"/>
  <c r="AB686" i="1"/>
  <c r="O633" i="1" l="1"/>
  <c r="P633" i="1" s="1"/>
  <c r="X633" i="1" s="1"/>
  <c r="B633" i="1" s="1"/>
  <c r="N634" i="1"/>
  <c r="E688" i="1"/>
  <c r="D688" i="1" s="1"/>
  <c r="Q687" i="1"/>
  <c r="R687" i="1" s="1"/>
  <c r="S687" i="1" s="1"/>
  <c r="Z687" i="1" s="1"/>
  <c r="G687" i="1"/>
  <c r="A688" i="1"/>
  <c r="H687" i="1"/>
  <c r="F687" i="1"/>
  <c r="M635" i="1"/>
  <c r="J635" i="1"/>
  <c r="K635" i="1" s="1"/>
  <c r="I636" i="1"/>
  <c r="L634" i="1"/>
  <c r="U634" i="1"/>
  <c r="W634" i="1" s="1"/>
  <c r="C687" i="1"/>
  <c r="AB687" i="1"/>
  <c r="T688" i="1"/>
  <c r="O634" i="1" l="1"/>
  <c r="P634" i="1" s="1"/>
  <c r="X634" i="1" s="1"/>
  <c r="B634" i="1" s="1"/>
  <c r="N635" i="1"/>
  <c r="G688" i="1"/>
  <c r="Q688" i="1"/>
  <c r="R688" i="1" s="1"/>
  <c r="S688" i="1" s="1"/>
  <c r="Z688" i="1" s="1"/>
  <c r="E689" i="1"/>
  <c r="D689" i="1" s="1"/>
  <c r="AB688" i="1"/>
  <c r="C688" i="1"/>
  <c r="T689" i="1"/>
  <c r="M636" i="1"/>
  <c r="J636" i="1"/>
  <c r="K636" i="1" s="1"/>
  <c r="I637" i="1"/>
  <c r="A689" i="1"/>
  <c r="H688" i="1"/>
  <c r="F688" i="1"/>
  <c r="L635" i="1"/>
  <c r="U635" i="1"/>
  <c r="W635" i="1" s="1"/>
  <c r="N636" i="1" l="1"/>
  <c r="O635" i="1"/>
  <c r="P635" i="1" s="1"/>
  <c r="X635" i="1" s="1"/>
  <c r="B635" i="1" s="1"/>
  <c r="Q689" i="1"/>
  <c r="R689" i="1" s="1"/>
  <c r="S689" i="1" s="1"/>
  <c r="Z689" i="1" s="1"/>
  <c r="E690" i="1"/>
  <c r="D690" i="1" s="1"/>
  <c r="G689" i="1"/>
  <c r="J637" i="1"/>
  <c r="K637" i="1" s="1"/>
  <c r="M637" i="1"/>
  <c r="I638" i="1"/>
  <c r="T690" i="1"/>
  <c r="L636" i="1"/>
  <c r="U636" i="1"/>
  <c r="W636" i="1" s="1"/>
  <c r="AB689" i="1"/>
  <c r="C689" i="1"/>
  <c r="A690" i="1"/>
  <c r="H689" i="1"/>
  <c r="F689" i="1"/>
  <c r="O636" i="1" l="1"/>
  <c r="P636" i="1" s="1"/>
  <c r="X636" i="1" s="1"/>
  <c r="B636" i="1" s="1"/>
  <c r="N637" i="1"/>
  <c r="G690" i="1"/>
  <c r="Q690" i="1"/>
  <c r="R690" i="1" s="1"/>
  <c r="S690" i="1" s="1"/>
  <c r="Z690" i="1" s="1"/>
  <c r="E691" i="1"/>
  <c r="D691" i="1" s="1"/>
  <c r="J638" i="1"/>
  <c r="K638" i="1" s="1"/>
  <c r="M638" i="1"/>
  <c r="I639" i="1"/>
  <c r="AB690" i="1"/>
  <c r="C690" i="1"/>
  <c r="L637" i="1"/>
  <c r="U637" i="1"/>
  <c r="W637" i="1" s="1"/>
  <c r="A691" i="1"/>
  <c r="H690" i="1"/>
  <c r="F690" i="1"/>
  <c r="T691" i="1"/>
  <c r="N638" i="1" l="1"/>
  <c r="O637" i="1"/>
  <c r="P637" i="1" s="1"/>
  <c r="X637" i="1" s="1"/>
  <c r="B637" i="1" s="1"/>
  <c r="G691" i="1"/>
  <c r="E692" i="1"/>
  <c r="D692" i="1" s="1"/>
  <c r="Q691" i="1"/>
  <c r="R691" i="1" s="1"/>
  <c r="S691" i="1" s="1"/>
  <c r="Z691" i="1" s="1"/>
  <c r="AB691" i="1"/>
  <c r="C691" i="1"/>
  <c r="M639" i="1"/>
  <c r="J639" i="1"/>
  <c r="K639" i="1" s="1"/>
  <c r="I640" i="1"/>
  <c r="H691" i="1"/>
  <c r="F691" i="1"/>
  <c r="A692" i="1"/>
  <c r="T692" i="1"/>
  <c r="L638" i="1"/>
  <c r="U638" i="1"/>
  <c r="W638" i="1" s="1"/>
  <c r="O638" i="1" l="1"/>
  <c r="P638" i="1" s="1"/>
  <c r="X638" i="1" s="1"/>
  <c r="B638" i="1" s="1"/>
  <c r="N639" i="1"/>
  <c r="G692" i="1"/>
  <c r="Q692" i="1"/>
  <c r="R692" i="1" s="1"/>
  <c r="S692" i="1" s="1"/>
  <c r="Z692" i="1" s="1"/>
  <c r="E693" i="1"/>
  <c r="D693" i="1" s="1"/>
  <c r="L639" i="1"/>
  <c r="U639" i="1"/>
  <c r="W639" i="1" s="1"/>
  <c r="T693" i="1"/>
  <c r="H692" i="1"/>
  <c r="A693" i="1"/>
  <c r="F692" i="1"/>
  <c r="C692" i="1"/>
  <c r="AB692" i="1"/>
  <c r="M640" i="1"/>
  <c r="J640" i="1"/>
  <c r="K640" i="1" s="1"/>
  <c r="I641" i="1"/>
  <c r="N640" i="1" l="1"/>
  <c r="O639" i="1"/>
  <c r="P639" i="1" s="1"/>
  <c r="X639" i="1" s="1"/>
  <c r="B639" i="1" s="1"/>
  <c r="G693" i="1"/>
  <c r="Q693" i="1"/>
  <c r="R693" i="1" s="1"/>
  <c r="S693" i="1" s="1"/>
  <c r="Z693" i="1" s="1"/>
  <c r="E694" i="1"/>
  <c r="D694" i="1" s="1"/>
  <c r="C693" i="1"/>
  <c r="AB693" i="1"/>
  <c r="L640" i="1"/>
  <c r="U640" i="1"/>
  <c r="W640" i="1" s="1"/>
  <c r="J641" i="1"/>
  <c r="K641" i="1" s="1"/>
  <c r="M641" i="1"/>
  <c r="I642" i="1"/>
  <c r="A694" i="1"/>
  <c r="H693" i="1"/>
  <c r="F693" i="1"/>
  <c r="T694" i="1"/>
  <c r="N641" i="1" l="1"/>
  <c r="O640" i="1"/>
  <c r="P640" i="1" s="1"/>
  <c r="X640" i="1" s="1"/>
  <c r="B640" i="1" s="1"/>
  <c r="Q694" i="1"/>
  <c r="R694" i="1" s="1"/>
  <c r="S694" i="1" s="1"/>
  <c r="Z694" i="1" s="1"/>
  <c r="E695" i="1"/>
  <c r="D695" i="1" s="1"/>
  <c r="G694" i="1"/>
  <c r="T695" i="1"/>
  <c r="J642" i="1"/>
  <c r="K642" i="1" s="1"/>
  <c r="M642" i="1"/>
  <c r="I643" i="1"/>
  <c r="AB694" i="1"/>
  <c r="C694" i="1"/>
  <c r="L641" i="1"/>
  <c r="U641" i="1"/>
  <c r="W641" i="1" s="1"/>
  <c r="A695" i="1"/>
  <c r="H694" i="1"/>
  <c r="F694" i="1"/>
  <c r="O641" i="1" l="1"/>
  <c r="P641" i="1" s="1"/>
  <c r="X641" i="1" s="1"/>
  <c r="B641" i="1" s="1"/>
  <c r="N642" i="1"/>
  <c r="Q695" i="1"/>
  <c r="R695" i="1" s="1"/>
  <c r="S695" i="1" s="1"/>
  <c r="Z695" i="1" s="1"/>
  <c r="E696" i="1"/>
  <c r="D696" i="1" s="1"/>
  <c r="G695" i="1"/>
  <c r="L642" i="1"/>
  <c r="U642" i="1"/>
  <c r="W642" i="1" s="1"/>
  <c r="H695" i="1"/>
  <c r="F695" i="1"/>
  <c r="A696" i="1"/>
  <c r="AB695" i="1"/>
  <c r="C695" i="1"/>
  <c r="M643" i="1"/>
  <c r="J643" i="1"/>
  <c r="K643" i="1" s="1"/>
  <c r="I644" i="1"/>
  <c r="T696" i="1"/>
  <c r="N643" i="1" l="1"/>
  <c r="O642" i="1"/>
  <c r="P642" i="1" s="1"/>
  <c r="X642" i="1" s="1"/>
  <c r="B642" i="1" s="1"/>
  <c r="G696" i="1"/>
  <c r="Q696" i="1"/>
  <c r="R696" i="1" s="1"/>
  <c r="S696" i="1" s="1"/>
  <c r="Z696" i="1" s="1"/>
  <c r="E697" i="1"/>
  <c r="D697" i="1" s="1"/>
  <c r="L643" i="1"/>
  <c r="U643" i="1"/>
  <c r="W643" i="1" s="1"/>
  <c r="H696" i="1"/>
  <c r="A697" i="1"/>
  <c r="F696" i="1"/>
  <c r="C696" i="1"/>
  <c r="AB696" i="1"/>
  <c r="T697" i="1"/>
  <c r="M644" i="1"/>
  <c r="J644" i="1"/>
  <c r="K644" i="1" s="1"/>
  <c r="I645" i="1"/>
  <c r="O643" i="1" l="1"/>
  <c r="P643" i="1" s="1"/>
  <c r="X643" i="1" s="1"/>
  <c r="B643" i="1" s="1"/>
  <c r="N644" i="1"/>
  <c r="Q697" i="1"/>
  <c r="R697" i="1" s="1"/>
  <c r="S697" i="1" s="1"/>
  <c r="Z697" i="1" s="1"/>
  <c r="E698" i="1"/>
  <c r="D698" i="1" s="1"/>
  <c r="G697" i="1"/>
  <c r="M645" i="1"/>
  <c r="J645" i="1"/>
  <c r="K645" i="1" s="1"/>
  <c r="I646" i="1"/>
  <c r="L644" i="1"/>
  <c r="U644" i="1"/>
  <c r="W644" i="1" s="1"/>
  <c r="T698" i="1"/>
  <c r="C697" i="1"/>
  <c r="AB697" i="1"/>
  <c r="A698" i="1"/>
  <c r="H697" i="1"/>
  <c r="F697" i="1"/>
  <c r="N645" i="1" l="1"/>
  <c r="O644" i="1"/>
  <c r="P644" i="1" s="1"/>
  <c r="X644" i="1" s="1"/>
  <c r="B644" i="1" s="1"/>
  <c r="G698" i="1"/>
  <c r="Q698" i="1"/>
  <c r="R698" i="1" s="1"/>
  <c r="S698" i="1" s="1"/>
  <c r="Z698" i="1" s="1"/>
  <c r="E699" i="1"/>
  <c r="D699" i="1" s="1"/>
  <c r="A699" i="1"/>
  <c r="H698" i="1"/>
  <c r="F698" i="1"/>
  <c r="L645" i="1"/>
  <c r="U645" i="1"/>
  <c r="W645" i="1" s="1"/>
  <c r="AB698" i="1"/>
  <c r="C698" i="1"/>
  <c r="T699" i="1"/>
  <c r="M646" i="1"/>
  <c r="J646" i="1"/>
  <c r="K646" i="1" s="1"/>
  <c r="I647" i="1"/>
  <c r="N646" i="1" l="1"/>
  <c r="O645" i="1"/>
  <c r="P645" i="1" s="1"/>
  <c r="X645" i="1" s="1"/>
  <c r="B645" i="1" s="1"/>
  <c r="G699" i="1"/>
  <c r="E700" i="1"/>
  <c r="D700" i="1" s="1"/>
  <c r="Q699" i="1"/>
  <c r="R699" i="1" s="1"/>
  <c r="S699" i="1" s="1"/>
  <c r="Z699" i="1" s="1"/>
  <c r="H699" i="1"/>
  <c r="F699" i="1"/>
  <c r="A700" i="1"/>
  <c r="J647" i="1"/>
  <c r="K647" i="1" s="1"/>
  <c r="M647" i="1"/>
  <c r="I648" i="1"/>
  <c r="T700" i="1"/>
  <c r="AB699" i="1"/>
  <c r="C699" i="1"/>
  <c r="L646" i="1"/>
  <c r="U646" i="1"/>
  <c r="W646" i="1" s="1"/>
  <c r="O646" i="1" l="1"/>
  <c r="P646" i="1" s="1"/>
  <c r="X646" i="1" s="1"/>
  <c r="B646" i="1" s="1"/>
  <c r="N647" i="1"/>
  <c r="Q700" i="1"/>
  <c r="R700" i="1" s="1"/>
  <c r="S700" i="1" s="1"/>
  <c r="Z700" i="1" s="1"/>
  <c r="E701" i="1"/>
  <c r="D701" i="1" s="1"/>
  <c r="G700" i="1"/>
  <c r="L647" i="1"/>
  <c r="U647" i="1"/>
  <c r="W647" i="1" s="1"/>
  <c r="T701" i="1"/>
  <c r="J648" i="1"/>
  <c r="K648" i="1" s="1"/>
  <c r="M648" i="1"/>
  <c r="I649" i="1"/>
  <c r="H700" i="1"/>
  <c r="A701" i="1"/>
  <c r="F700" i="1"/>
  <c r="C700" i="1"/>
  <c r="AB700" i="1"/>
  <c r="N648" i="1" l="1"/>
  <c r="O647" i="1"/>
  <c r="P647" i="1" s="1"/>
  <c r="X647" i="1" s="1"/>
  <c r="B647" i="1" s="1"/>
  <c r="G701" i="1"/>
  <c r="E702" i="1"/>
  <c r="D702" i="1" s="1"/>
  <c r="Q701" i="1"/>
  <c r="R701" i="1" s="1"/>
  <c r="S701" i="1" s="1"/>
  <c r="Z701" i="1" s="1"/>
  <c r="L648" i="1"/>
  <c r="U648" i="1"/>
  <c r="W648" i="1" s="1"/>
  <c r="A702" i="1"/>
  <c r="H701" i="1"/>
  <c r="F701" i="1"/>
  <c r="C701" i="1"/>
  <c r="AB701" i="1"/>
  <c r="J649" i="1"/>
  <c r="K649" i="1" s="1"/>
  <c r="I650" i="1"/>
  <c r="T702" i="1"/>
  <c r="O648" i="1" l="1"/>
  <c r="P648" i="1" s="1"/>
  <c r="X648" i="1" s="1"/>
  <c r="B648" i="1" s="1"/>
  <c r="Q702" i="1"/>
  <c r="R702" i="1" s="1"/>
  <c r="S702" i="1" s="1"/>
  <c r="Z702" i="1" s="1"/>
  <c r="E703" i="1"/>
  <c r="D703" i="1" s="1"/>
  <c r="G702" i="1"/>
  <c r="M649" i="1"/>
  <c r="N649" i="1" s="1"/>
  <c r="T703" i="1"/>
  <c r="J650" i="1"/>
  <c r="K650" i="1" s="1"/>
  <c r="I651" i="1"/>
  <c r="AB702" i="1"/>
  <c r="C702" i="1"/>
  <c r="L649" i="1"/>
  <c r="U649" i="1"/>
  <c r="W649" i="1" s="1"/>
  <c r="A703" i="1"/>
  <c r="H702" i="1"/>
  <c r="F702" i="1"/>
  <c r="G703" i="1" l="1"/>
  <c r="E704" i="1"/>
  <c r="D704" i="1" s="1"/>
  <c r="Q703" i="1"/>
  <c r="R703" i="1" s="1"/>
  <c r="S703" i="1" s="1"/>
  <c r="Z703" i="1" s="1"/>
  <c r="O649" i="1"/>
  <c r="P649" i="1" s="1"/>
  <c r="X649" i="1" s="1"/>
  <c r="B649" i="1" s="1"/>
  <c r="M650" i="1"/>
  <c r="N650" i="1" s="1"/>
  <c r="L650" i="1"/>
  <c r="U650" i="1"/>
  <c r="W650" i="1" s="1"/>
  <c r="AB703" i="1"/>
  <c r="C703" i="1"/>
  <c r="J651" i="1"/>
  <c r="K651" i="1" s="1"/>
  <c r="I652" i="1"/>
  <c r="T704" i="1"/>
  <c r="H703" i="1"/>
  <c r="F703" i="1"/>
  <c r="A704" i="1"/>
  <c r="G704" i="1" l="1"/>
  <c r="Q704" i="1"/>
  <c r="R704" i="1" s="1"/>
  <c r="S704" i="1" s="1"/>
  <c r="Z704" i="1" s="1"/>
  <c r="E705" i="1"/>
  <c r="D705" i="1" s="1"/>
  <c r="O650" i="1"/>
  <c r="P650" i="1" s="1"/>
  <c r="X650" i="1" s="1"/>
  <c r="B650" i="1" s="1"/>
  <c r="M651" i="1"/>
  <c r="N651" i="1" s="1"/>
  <c r="L651" i="1"/>
  <c r="U651" i="1"/>
  <c r="W651" i="1" s="1"/>
  <c r="H704" i="1"/>
  <c r="A705" i="1"/>
  <c r="F704" i="1"/>
  <c r="C704" i="1"/>
  <c r="AB704" i="1"/>
  <c r="T705" i="1"/>
  <c r="J652" i="1"/>
  <c r="K652" i="1" s="1"/>
  <c r="I653" i="1"/>
  <c r="G705" i="1" l="1"/>
  <c r="Q705" i="1"/>
  <c r="R705" i="1" s="1"/>
  <c r="S705" i="1" s="1"/>
  <c r="Z705" i="1" s="1"/>
  <c r="E706" i="1"/>
  <c r="D706" i="1" s="1"/>
  <c r="M652" i="1"/>
  <c r="N652" i="1" s="1"/>
  <c r="O651" i="1"/>
  <c r="P651" i="1" s="1"/>
  <c r="X651" i="1" s="1"/>
  <c r="B651" i="1" s="1"/>
  <c r="A706" i="1"/>
  <c r="H705" i="1"/>
  <c r="F705" i="1"/>
  <c r="J653" i="1"/>
  <c r="K653" i="1" s="1"/>
  <c r="I654" i="1"/>
  <c r="L652" i="1"/>
  <c r="U652" i="1"/>
  <c r="W652" i="1" s="1"/>
  <c r="T706" i="1"/>
  <c r="C705" i="1"/>
  <c r="AB705" i="1"/>
  <c r="O652" i="1" l="1"/>
  <c r="P652" i="1" s="1"/>
  <c r="X652" i="1" s="1"/>
  <c r="B652" i="1" s="1"/>
  <c r="M653" i="1"/>
  <c r="N653" i="1" s="1"/>
  <c r="G706" i="1"/>
  <c r="Q706" i="1"/>
  <c r="R706" i="1" s="1"/>
  <c r="S706" i="1" s="1"/>
  <c r="Z706" i="1" s="1"/>
  <c r="E707" i="1"/>
  <c r="D707" i="1" s="1"/>
  <c r="T707" i="1"/>
  <c r="J654" i="1"/>
  <c r="K654" i="1" s="1"/>
  <c r="I655" i="1"/>
  <c r="AB706" i="1"/>
  <c r="C706" i="1"/>
  <c r="L653" i="1"/>
  <c r="U653" i="1"/>
  <c r="W653" i="1" s="1"/>
  <c r="A707" i="1"/>
  <c r="H706" i="1"/>
  <c r="F706" i="1"/>
  <c r="O653" i="1" l="1"/>
  <c r="P653" i="1" s="1"/>
  <c r="X653" i="1" s="1"/>
  <c r="B653" i="1" s="1"/>
  <c r="M654" i="1"/>
  <c r="N654" i="1" s="1"/>
  <c r="G707" i="1"/>
  <c r="E708" i="1"/>
  <c r="D708" i="1" s="1"/>
  <c r="Q707" i="1"/>
  <c r="R707" i="1" s="1"/>
  <c r="S707" i="1" s="1"/>
  <c r="Z707" i="1" s="1"/>
  <c r="H707" i="1"/>
  <c r="F707" i="1"/>
  <c r="A708" i="1"/>
  <c r="J655" i="1"/>
  <c r="K655" i="1" s="1"/>
  <c r="I656" i="1"/>
  <c r="T708" i="1"/>
  <c r="AB707" i="1"/>
  <c r="C707" i="1"/>
  <c r="L654" i="1"/>
  <c r="U654" i="1"/>
  <c r="W654" i="1" s="1"/>
  <c r="M655" i="1" l="1"/>
  <c r="N655" i="1" s="1"/>
  <c r="O654" i="1"/>
  <c r="P654" i="1" s="1"/>
  <c r="X654" i="1" s="1"/>
  <c r="B654" i="1" s="1"/>
  <c r="Q708" i="1"/>
  <c r="R708" i="1" s="1"/>
  <c r="S708" i="1" s="1"/>
  <c r="Z708" i="1" s="1"/>
  <c r="E709" i="1"/>
  <c r="D709" i="1" s="1"/>
  <c r="G708" i="1"/>
  <c r="T709" i="1"/>
  <c r="J656" i="1"/>
  <c r="K656" i="1" s="1"/>
  <c r="I657" i="1"/>
  <c r="L655" i="1"/>
  <c r="U655" i="1"/>
  <c r="W655" i="1" s="1"/>
  <c r="H708" i="1"/>
  <c r="A709" i="1"/>
  <c r="F708" i="1"/>
  <c r="C708" i="1"/>
  <c r="AB708" i="1"/>
  <c r="O655" i="1" l="1"/>
  <c r="P655" i="1" s="1"/>
  <c r="X655" i="1" s="1"/>
  <c r="B655" i="1" s="1"/>
  <c r="M656" i="1"/>
  <c r="N656" i="1" s="1"/>
  <c r="G709" i="1"/>
  <c r="Q709" i="1"/>
  <c r="R709" i="1" s="1"/>
  <c r="S709" i="1" s="1"/>
  <c r="Z709" i="1" s="1"/>
  <c r="E710" i="1"/>
  <c r="D710" i="1" s="1"/>
  <c r="A710" i="1"/>
  <c r="H709" i="1"/>
  <c r="F709" i="1"/>
  <c r="J657" i="1"/>
  <c r="K657" i="1" s="1"/>
  <c r="I658" i="1"/>
  <c r="T710" i="1"/>
  <c r="L656" i="1"/>
  <c r="U656" i="1"/>
  <c r="W656" i="1" s="1"/>
  <c r="C709" i="1"/>
  <c r="AB709" i="1"/>
  <c r="M657" i="1" l="1"/>
  <c r="N657" i="1" s="1"/>
  <c r="O656" i="1"/>
  <c r="P656" i="1" s="1"/>
  <c r="X656" i="1" s="1"/>
  <c r="B656" i="1" s="1"/>
  <c r="G710" i="1"/>
  <c r="Q710" i="1"/>
  <c r="R710" i="1" s="1"/>
  <c r="S710" i="1" s="1"/>
  <c r="Z710" i="1" s="1"/>
  <c r="E711" i="1"/>
  <c r="D711" i="1" s="1"/>
  <c r="T711" i="1"/>
  <c r="AB710" i="1"/>
  <c r="C710" i="1"/>
  <c r="J658" i="1"/>
  <c r="K658" i="1" s="1"/>
  <c r="I659" i="1"/>
  <c r="A711" i="1"/>
  <c r="H710" i="1"/>
  <c r="F710" i="1"/>
  <c r="L657" i="1"/>
  <c r="U657" i="1"/>
  <c r="W657" i="1" s="1"/>
  <c r="O657" i="1" l="1"/>
  <c r="P657" i="1" s="1"/>
  <c r="X657" i="1" s="1"/>
  <c r="B657" i="1" s="1"/>
  <c r="M658" i="1"/>
  <c r="N658" i="1" s="1"/>
  <c r="Q711" i="1"/>
  <c r="R711" i="1" s="1"/>
  <c r="S711" i="1" s="1"/>
  <c r="Z711" i="1" s="1"/>
  <c r="E712" i="1"/>
  <c r="D712" i="1" s="1"/>
  <c r="G711" i="1"/>
  <c r="J659" i="1"/>
  <c r="K659" i="1" s="1"/>
  <c r="I660" i="1"/>
  <c r="H711" i="1"/>
  <c r="F711" i="1"/>
  <c r="A712" i="1"/>
  <c r="L658" i="1"/>
  <c r="U658" i="1"/>
  <c r="W658" i="1" s="1"/>
  <c r="T712" i="1"/>
  <c r="AB711" i="1"/>
  <c r="C711" i="1"/>
  <c r="O658" i="1" l="1"/>
  <c r="P658" i="1" s="1"/>
  <c r="X658" i="1" s="1"/>
  <c r="B658" i="1" s="1"/>
  <c r="M659" i="1"/>
  <c r="N659" i="1" s="1"/>
  <c r="G712" i="1"/>
  <c r="Q712" i="1"/>
  <c r="R712" i="1" s="1"/>
  <c r="S712" i="1" s="1"/>
  <c r="Z712" i="1" s="1"/>
  <c r="E713" i="1"/>
  <c r="D713" i="1" s="1"/>
  <c r="J660" i="1"/>
  <c r="K660" i="1" s="1"/>
  <c r="I661" i="1"/>
  <c r="L659" i="1"/>
  <c r="U659" i="1"/>
  <c r="W659" i="1" s="1"/>
  <c r="T713" i="1"/>
  <c r="H712" i="1"/>
  <c r="A713" i="1"/>
  <c r="F712" i="1"/>
  <c r="C712" i="1"/>
  <c r="AB712" i="1"/>
  <c r="O659" i="1" l="1"/>
  <c r="P659" i="1" s="1"/>
  <c r="X659" i="1" s="1"/>
  <c r="B659" i="1" s="1"/>
  <c r="M660" i="1"/>
  <c r="M661" i="1" s="1"/>
  <c r="N660" i="1"/>
  <c r="G713" i="1"/>
  <c r="Q713" i="1"/>
  <c r="R713" i="1" s="1"/>
  <c r="S713" i="1" s="1"/>
  <c r="Z713" i="1" s="1"/>
  <c r="E714" i="1"/>
  <c r="D714" i="1" s="1"/>
  <c r="L660" i="1"/>
  <c r="U660" i="1"/>
  <c r="W660" i="1" s="1"/>
  <c r="A714" i="1"/>
  <c r="H713" i="1"/>
  <c r="F713" i="1"/>
  <c r="C713" i="1"/>
  <c r="AB713" i="1"/>
  <c r="T714" i="1"/>
  <c r="J661" i="1"/>
  <c r="K661" i="1" s="1"/>
  <c r="I662" i="1"/>
  <c r="N661" i="1" l="1"/>
  <c r="O660" i="1"/>
  <c r="P660" i="1" s="1"/>
  <c r="X660" i="1" s="1"/>
  <c r="B660" i="1" s="1"/>
  <c r="Q714" i="1"/>
  <c r="R714" i="1" s="1"/>
  <c r="S714" i="1" s="1"/>
  <c r="Z714" i="1" s="1"/>
  <c r="E715" i="1"/>
  <c r="D715" i="1" s="1"/>
  <c r="G714" i="1"/>
  <c r="A715" i="1"/>
  <c r="H714" i="1"/>
  <c r="F714" i="1"/>
  <c r="J662" i="1"/>
  <c r="K662" i="1" s="1"/>
  <c r="M662" i="1"/>
  <c r="I663" i="1"/>
  <c r="T715" i="1"/>
  <c r="L661" i="1"/>
  <c r="O661" i="1" s="1"/>
  <c r="P661" i="1" s="1"/>
  <c r="U661" i="1"/>
  <c r="W661" i="1" s="1"/>
  <c r="AB714" i="1"/>
  <c r="C714" i="1"/>
  <c r="N662" i="1" l="1"/>
  <c r="G715" i="1"/>
  <c r="E716" i="1"/>
  <c r="D716" i="1" s="1"/>
  <c r="Q715" i="1"/>
  <c r="R715" i="1" s="1"/>
  <c r="S715" i="1" s="1"/>
  <c r="Z715" i="1" s="1"/>
  <c r="L662" i="1"/>
  <c r="U662" i="1"/>
  <c r="W662" i="1" s="1"/>
  <c r="H715" i="1"/>
  <c r="F715" i="1"/>
  <c r="A716" i="1"/>
  <c r="X661" i="1"/>
  <c r="B661" i="1" s="1"/>
  <c r="T716" i="1"/>
  <c r="M663" i="1"/>
  <c r="J663" i="1"/>
  <c r="K663" i="1" s="1"/>
  <c r="I664" i="1"/>
  <c r="AB715" i="1"/>
  <c r="C715" i="1"/>
  <c r="N663" i="1" l="1"/>
  <c r="O662" i="1"/>
  <c r="P662" i="1" s="1"/>
  <c r="X662" i="1" s="1"/>
  <c r="B662" i="1" s="1"/>
  <c r="G716" i="1"/>
  <c r="Q716" i="1"/>
  <c r="R716" i="1" s="1"/>
  <c r="S716" i="1" s="1"/>
  <c r="Z716" i="1" s="1"/>
  <c r="E717" i="1"/>
  <c r="D717" i="1" s="1"/>
  <c r="L663" i="1"/>
  <c r="U663" i="1"/>
  <c r="W663" i="1" s="1"/>
  <c r="T717" i="1"/>
  <c r="H716" i="1"/>
  <c r="A717" i="1"/>
  <c r="F716" i="1"/>
  <c r="C716" i="1"/>
  <c r="AB716" i="1"/>
  <c r="M664" i="1"/>
  <c r="J664" i="1"/>
  <c r="K664" i="1" s="1"/>
  <c r="I665" i="1"/>
  <c r="N664" i="1" l="1"/>
  <c r="O663" i="1"/>
  <c r="P663" i="1" s="1"/>
  <c r="X663" i="1" s="1"/>
  <c r="B663" i="1" s="1"/>
  <c r="E718" i="1"/>
  <c r="D718" i="1" s="1"/>
  <c r="Q717" i="1"/>
  <c r="R717" i="1" s="1"/>
  <c r="S717" i="1" s="1"/>
  <c r="Z717" i="1" s="1"/>
  <c r="G717" i="1"/>
  <c r="J665" i="1"/>
  <c r="K665" i="1" s="1"/>
  <c r="M665" i="1"/>
  <c r="I666" i="1"/>
  <c r="A718" i="1"/>
  <c r="H717" i="1"/>
  <c r="F717" i="1"/>
  <c r="L664" i="1"/>
  <c r="U664" i="1"/>
  <c r="W664" i="1" s="1"/>
  <c r="C717" i="1"/>
  <c r="AB717" i="1"/>
  <c r="T718" i="1"/>
  <c r="O664" i="1" l="1"/>
  <c r="P664" i="1" s="1"/>
  <c r="X664" i="1" s="1"/>
  <c r="B664" i="1" s="1"/>
  <c r="N665" i="1"/>
  <c r="N666" i="1" s="1"/>
  <c r="G718" i="1"/>
  <c r="Q718" i="1"/>
  <c r="R718" i="1" s="1"/>
  <c r="S718" i="1" s="1"/>
  <c r="Z718" i="1" s="1"/>
  <c r="E719" i="1"/>
  <c r="D719" i="1" s="1"/>
  <c r="L665" i="1"/>
  <c r="U665" i="1"/>
  <c r="W665" i="1" s="1"/>
  <c r="A719" i="1"/>
  <c r="H718" i="1"/>
  <c r="F718" i="1"/>
  <c r="J666" i="1"/>
  <c r="K666" i="1" s="1"/>
  <c r="M666" i="1"/>
  <c r="I667" i="1"/>
  <c r="T719" i="1"/>
  <c r="AB718" i="1"/>
  <c r="C718" i="1"/>
  <c r="O665" i="1" l="1"/>
  <c r="P665" i="1" s="1"/>
  <c r="X665" i="1" s="1"/>
  <c r="B665" i="1" s="1"/>
  <c r="E720" i="1"/>
  <c r="D720" i="1" s="1"/>
  <c r="Q719" i="1"/>
  <c r="R719" i="1" s="1"/>
  <c r="S719" i="1" s="1"/>
  <c r="Z719" i="1" s="1"/>
  <c r="G719" i="1"/>
  <c r="AB719" i="1"/>
  <c r="C719" i="1"/>
  <c r="M667" i="1"/>
  <c r="N667" i="1" s="1"/>
  <c r="J667" i="1"/>
  <c r="K667" i="1" s="1"/>
  <c r="I668" i="1"/>
  <c r="T720" i="1"/>
  <c r="H719" i="1"/>
  <c r="F719" i="1"/>
  <c r="A720" i="1"/>
  <c r="L666" i="1"/>
  <c r="O666" i="1" s="1"/>
  <c r="P666" i="1" s="1"/>
  <c r="U666" i="1"/>
  <c r="W666" i="1" s="1"/>
  <c r="G720" i="1" l="1"/>
  <c r="Q720" i="1"/>
  <c r="R720" i="1" s="1"/>
  <c r="S720" i="1" s="1"/>
  <c r="Z720" i="1" s="1"/>
  <c r="E721" i="1"/>
  <c r="D721" i="1" s="1"/>
  <c r="L667" i="1"/>
  <c r="O667" i="1" s="1"/>
  <c r="P667" i="1" s="1"/>
  <c r="U667" i="1"/>
  <c r="W667" i="1" s="1"/>
  <c r="T721" i="1"/>
  <c r="X666" i="1"/>
  <c r="B666" i="1" s="1"/>
  <c r="C720" i="1"/>
  <c r="AB720" i="1"/>
  <c r="H720" i="1"/>
  <c r="A721" i="1"/>
  <c r="F720" i="1"/>
  <c r="M668" i="1"/>
  <c r="N668" i="1" s="1"/>
  <c r="J668" i="1"/>
  <c r="K668" i="1" s="1"/>
  <c r="I669" i="1"/>
  <c r="Q721" i="1" l="1"/>
  <c r="R721" i="1" s="1"/>
  <c r="S721" i="1" s="1"/>
  <c r="Z721" i="1" s="1"/>
  <c r="E722" i="1"/>
  <c r="D722" i="1" s="1"/>
  <c r="G721" i="1"/>
  <c r="C721" i="1"/>
  <c r="AB721" i="1"/>
  <c r="J669" i="1"/>
  <c r="K669" i="1" s="1"/>
  <c r="M669" i="1"/>
  <c r="N669" i="1" s="1"/>
  <c r="I670" i="1"/>
  <c r="A722" i="1"/>
  <c r="H721" i="1"/>
  <c r="F721" i="1"/>
  <c r="L668" i="1"/>
  <c r="O668" i="1" s="1"/>
  <c r="P668" i="1" s="1"/>
  <c r="U668" i="1"/>
  <c r="W668" i="1" s="1"/>
  <c r="T722" i="1"/>
  <c r="X667" i="1"/>
  <c r="B667" i="1" s="1"/>
  <c r="G722" i="1" l="1"/>
  <c r="Q722" i="1"/>
  <c r="R722" i="1" s="1"/>
  <c r="S722" i="1" s="1"/>
  <c r="Z722" i="1" s="1"/>
  <c r="E723" i="1"/>
  <c r="D723" i="1" s="1"/>
  <c r="J670" i="1"/>
  <c r="K670" i="1" s="1"/>
  <c r="M670" i="1"/>
  <c r="N670" i="1" s="1"/>
  <c r="I671" i="1"/>
  <c r="T723" i="1"/>
  <c r="X668" i="1"/>
  <c r="B668" i="1" s="1"/>
  <c r="L669" i="1"/>
  <c r="O669" i="1" s="1"/>
  <c r="P669" i="1" s="1"/>
  <c r="U669" i="1"/>
  <c r="W669" i="1" s="1"/>
  <c r="AB722" i="1"/>
  <c r="C722" i="1"/>
  <c r="A723" i="1"/>
  <c r="H722" i="1"/>
  <c r="F722" i="1"/>
  <c r="G723" i="1" l="1"/>
  <c r="E724" i="1"/>
  <c r="D724" i="1" s="1"/>
  <c r="Q723" i="1"/>
  <c r="R723" i="1" s="1"/>
  <c r="S723" i="1" s="1"/>
  <c r="Z723" i="1" s="1"/>
  <c r="X669" i="1"/>
  <c r="B669" i="1" s="1"/>
  <c r="M671" i="1"/>
  <c r="N671" i="1" s="1"/>
  <c r="J671" i="1"/>
  <c r="K671" i="1" s="1"/>
  <c r="I672" i="1"/>
  <c r="AB723" i="1"/>
  <c r="C723" i="1"/>
  <c r="T724" i="1"/>
  <c r="L670" i="1"/>
  <c r="O670" i="1" s="1"/>
  <c r="P670" i="1" s="1"/>
  <c r="U670" i="1"/>
  <c r="W670" i="1" s="1"/>
  <c r="H723" i="1"/>
  <c r="F723" i="1"/>
  <c r="A724" i="1"/>
  <c r="Q724" i="1" l="1"/>
  <c r="R724" i="1" s="1"/>
  <c r="S724" i="1" s="1"/>
  <c r="Z724" i="1" s="1"/>
  <c r="E725" i="1"/>
  <c r="D725" i="1" s="1"/>
  <c r="G724" i="1"/>
  <c r="M672" i="1"/>
  <c r="N672" i="1" s="1"/>
  <c r="J672" i="1"/>
  <c r="K672" i="1" s="1"/>
  <c r="I673" i="1"/>
  <c r="L671" i="1"/>
  <c r="O671" i="1" s="1"/>
  <c r="P671" i="1" s="1"/>
  <c r="U671" i="1"/>
  <c r="W671" i="1" s="1"/>
  <c r="X670" i="1"/>
  <c r="B670" i="1" s="1"/>
  <c r="AB724" i="1"/>
  <c r="C724" i="1"/>
  <c r="H724" i="1"/>
  <c r="F724" i="1"/>
  <c r="A725" i="1"/>
  <c r="T725" i="1"/>
  <c r="G725" i="1" l="1"/>
  <c r="Q725" i="1"/>
  <c r="R725" i="1" s="1"/>
  <c r="S725" i="1" s="1"/>
  <c r="Z725" i="1" s="1"/>
  <c r="E726" i="1"/>
  <c r="D726" i="1" s="1"/>
  <c r="L672" i="1"/>
  <c r="O672" i="1" s="1"/>
  <c r="P672" i="1" s="1"/>
  <c r="U672" i="1"/>
  <c r="W672" i="1" s="1"/>
  <c r="X671" i="1"/>
  <c r="B671" i="1" s="1"/>
  <c r="T726" i="1"/>
  <c r="H725" i="1"/>
  <c r="A726" i="1"/>
  <c r="F725" i="1"/>
  <c r="C725" i="1"/>
  <c r="AB725" i="1"/>
  <c r="J673" i="1"/>
  <c r="K673" i="1" s="1"/>
  <c r="M673" i="1"/>
  <c r="N673" i="1" s="1"/>
  <c r="I674" i="1"/>
  <c r="G726" i="1" l="1"/>
  <c r="Q726" i="1"/>
  <c r="R726" i="1" s="1"/>
  <c r="S726" i="1" s="1"/>
  <c r="Z726" i="1" s="1"/>
  <c r="E727" i="1"/>
  <c r="D727" i="1" s="1"/>
  <c r="C726" i="1"/>
  <c r="AB726" i="1"/>
  <c r="T727" i="1"/>
  <c r="J674" i="1"/>
  <c r="K674" i="1" s="1"/>
  <c r="M674" i="1"/>
  <c r="N674" i="1" s="1"/>
  <c r="I675" i="1"/>
  <c r="H726" i="1"/>
  <c r="A727" i="1"/>
  <c r="F726" i="1"/>
  <c r="L673" i="1"/>
  <c r="O673" i="1" s="1"/>
  <c r="P673" i="1" s="1"/>
  <c r="U673" i="1"/>
  <c r="W673" i="1" s="1"/>
  <c r="X672" i="1"/>
  <c r="B672" i="1" s="1"/>
  <c r="G727" i="1" l="1"/>
  <c r="Q727" i="1"/>
  <c r="R727" i="1" s="1"/>
  <c r="S727" i="1" s="1"/>
  <c r="Z727" i="1" s="1"/>
  <c r="E728" i="1"/>
  <c r="D728" i="1" s="1"/>
  <c r="L674" i="1"/>
  <c r="O674" i="1" s="1"/>
  <c r="P674" i="1" s="1"/>
  <c r="U674" i="1"/>
  <c r="W674" i="1" s="1"/>
  <c r="X673" i="1"/>
  <c r="B673" i="1" s="1"/>
  <c r="C727" i="1"/>
  <c r="AB727" i="1"/>
  <c r="M675" i="1"/>
  <c r="N675" i="1" s="1"/>
  <c r="J675" i="1"/>
  <c r="K675" i="1" s="1"/>
  <c r="I676" i="1"/>
  <c r="A728" i="1"/>
  <c r="H727" i="1"/>
  <c r="F727" i="1"/>
  <c r="T728" i="1"/>
  <c r="G728" i="1" l="1"/>
  <c r="E729" i="1"/>
  <c r="D729" i="1" s="1"/>
  <c r="Q728" i="1"/>
  <c r="R728" i="1" s="1"/>
  <c r="S728" i="1" s="1"/>
  <c r="Z728" i="1" s="1"/>
  <c r="A729" i="1"/>
  <c r="H728" i="1"/>
  <c r="F728" i="1"/>
  <c r="AB728" i="1"/>
  <c r="C728" i="1"/>
  <c r="M676" i="1"/>
  <c r="N676" i="1" s="1"/>
  <c r="J676" i="1"/>
  <c r="K676" i="1" s="1"/>
  <c r="I677" i="1"/>
  <c r="L675" i="1"/>
  <c r="O675" i="1" s="1"/>
  <c r="P675" i="1" s="1"/>
  <c r="U675" i="1"/>
  <c r="W675" i="1" s="1"/>
  <c r="T729" i="1"/>
  <c r="X674" i="1"/>
  <c r="B674" i="1" s="1"/>
  <c r="Q729" i="1" l="1"/>
  <c r="R729" i="1" s="1"/>
  <c r="S729" i="1" s="1"/>
  <c r="Z729" i="1" s="1"/>
  <c r="E730" i="1"/>
  <c r="D730" i="1" s="1"/>
  <c r="G729" i="1"/>
  <c r="X675" i="1"/>
  <c r="B675" i="1" s="1"/>
  <c r="T730" i="1"/>
  <c r="J677" i="1"/>
  <c r="K677" i="1" s="1"/>
  <c r="M677" i="1"/>
  <c r="N677" i="1" s="1"/>
  <c r="I678" i="1"/>
  <c r="L676" i="1"/>
  <c r="O676" i="1" s="1"/>
  <c r="P676" i="1" s="1"/>
  <c r="U676" i="1"/>
  <c r="W676" i="1" s="1"/>
  <c r="AB729" i="1"/>
  <c r="C729" i="1"/>
  <c r="A730" i="1"/>
  <c r="F729" i="1"/>
  <c r="H729" i="1"/>
  <c r="G730" i="1" l="1"/>
  <c r="Q730" i="1"/>
  <c r="R730" i="1" s="1"/>
  <c r="S730" i="1" s="1"/>
  <c r="Z730" i="1" s="1"/>
  <c r="E731" i="1"/>
  <c r="D731" i="1" s="1"/>
  <c r="L677" i="1"/>
  <c r="O677" i="1" s="1"/>
  <c r="P677" i="1" s="1"/>
  <c r="U677" i="1"/>
  <c r="W677" i="1" s="1"/>
  <c r="F730" i="1"/>
  <c r="A731" i="1"/>
  <c r="H730" i="1"/>
  <c r="J678" i="1"/>
  <c r="K678" i="1" s="1"/>
  <c r="M678" i="1"/>
  <c r="N678" i="1" s="1"/>
  <c r="I679" i="1"/>
  <c r="AB730" i="1"/>
  <c r="C730" i="1"/>
  <c r="X676" i="1"/>
  <c r="B676" i="1" s="1"/>
  <c r="T731" i="1"/>
  <c r="E732" i="1" l="1"/>
  <c r="D732" i="1" s="1"/>
  <c r="Q731" i="1"/>
  <c r="R731" i="1" s="1"/>
  <c r="S731" i="1" s="1"/>
  <c r="Z731" i="1" s="1"/>
  <c r="G731" i="1"/>
  <c r="L678" i="1"/>
  <c r="O678" i="1" s="1"/>
  <c r="P678" i="1" s="1"/>
  <c r="U678" i="1"/>
  <c r="W678" i="1" s="1"/>
  <c r="T732" i="1"/>
  <c r="H731" i="1"/>
  <c r="F731" i="1"/>
  <c r="A732" i="1"/>
  <c r="M679" i="1"/>
  <c r="N679" i="1" s="1"/>
  <c r="J679" i="1"/>
  <c r="K679" i="1" s="1"/>
  <c r="I680" i="1"/>
  <c r="AB731" i="1"/>
  <c r="C731" i="1"/>
  <c r="X677" i="1"/>
  <c r="B677" i="1" s="1"/>
  <c r="G732" i="1" l="1"/>
  <c r="Q732" i="1"/>
  <c r="R732" i="1" s="1"/>
  <c r="S732" i="1" s="1"/>
  <c r="Z732" i="1" s="1"/>
  <c r="E733" i="1"/>
  <c r="D733" i="1" s="1"/>
  <c r="M680" i="1"/>
  <c r="N680" i="1" s="1"/>
  <c r="J680" i="1"/>
  <c r="K680" i="1" s="1"/>
  <c r="I681" i="1"/>
  <c r="T733" i="1"/>
  <c r="L679" i="1"/>
  <c r="O679" i="1" s="1"/>
  <c r="P679" i="1" s="1"/>
  <c r="U679" i="1"/>
  <c r="W679" i="1" s="1"/>
  <c r="H732" i="1"/>
  <c r="A733" i="1"/>
  <c r="F732" i="1"/>
  <c r="C732" i="1"/>
  <c r="AB732" i="1"/>
  <c r="X678" i="1"/>
  <c r="B678" i="1" s="1"/>
  <c r="E734" i="1" l="1"/>
  <c r="D734" i="1" s="1"/>
  <c r="Q733" i="1"/>
  <c r="R733" i="1" s="1"/>
  <c r="S733" i="1" s="1"/>
  <c r="Z733" i="1" s="1"/>
  <c r="G733" i="1"/>
  <c r="C733" i="1"/>
  <c r="AB733" i="1"/>
  <c r="J681" i="1"/>
  <c r="K681" i="1" s="1"/>
  <c r="M681" i="1"/>
  <c r="N681" i="1" s="1"/>
  <c r="I682" i="1"/>
  <c r="L680" i="1"/>
  <c r="O680" i="1" s="1"/>
  <c r="P680" i="1" s="1"/>
  <c r="U680" i="1"/>
  <c r="W680" i="1" s="1"/>
  <c r="X679" i="1"/>
  <c r="B679" i="1" s="1"/>
  <c r="A734" i="1"/>
  <c r="H733" i="1"/>
  <c r="F733" i="1"/>
  <c r="T734" i="1"/>
  <c r="G734" i="1" l="1"/>
  <c r="Q734" i="1"/>
  <c r="R734" i="1" s="1"/>
  <c r="S734" i="1" s="1"/>
  <c r="Z734" i="1" s="1"/>
  <c r="E735" i="1"/>
  <c r="D735" i="1" s="1"/>
  <c r="T735" i="1"/>
  <c r="L681" i="1"/>
  <c r="O681" i="1" s="1"/>
  <c r="P681" i="1" s="1"/>
  <c r="U681" i="1"/>
  <c r="W681" i="1" s="1"/>
  <c r="AB734" i="1"/>
  <c r="C734" i="1"/>
  <c r="X680" i="1"/>
  <c r="B680" i="1" s="1"/>
  <c r="A735" i="1"/>
  <c r="H734" i="1"/>
  <c r="F734" i="1"/>
  <c r="J682" i="1"/>
  <c r="K682" i="1" s="1"/>
  <c r="I683" i="1"/>
  <c r="E736" i="1" l="1"/>
  <c r="D736" i="1" s="1"/>
  <c r="Q735" i="1"/>
  <c r="R735" i="1" s="1"/>
  <c r="S735" i="1" s="1"/>
  <c r="Z735" i="1" s="1"/>
  <c r="G735" i="1"/>
  <c r="M682" i="1"/>
  <c r="N682" i="1" s="1"/>
  <c r="L682" i="1"/>
  <c r="U682" i="1"/>
  <c r="W682" i="1" s="1"/>
  <c r="H735" i="1"/>
  <c r="F735" i="1"/>
  <c r="A736" i="1"/>
  <c r="X681" i="1"/>
  <c r="B681" i="1" s="1"/>
  <c r="J683" i="1"/>
  <c r="K683" i="1" s="1"/>
  <c r="I684" i="1"/>
  <c r="AB735" i="1"/>
  <c r="C735" i="1"/>
  <c r="T736" i="1"/>
  <c r="G736" i="1" l="1"/>
  <c r="Q736" i="1"/>
  <c r="R736" i="1" s="1"/>
  <c r="S736" i="1" s="1"/>
  <c r="Z736" i="1" s="1"/>
  <c r="E737" i="1"/>
  <c r="D737" i="1" s="1"/>
  <c r="O682" i="1"/>
  <c r="P682" i="1" s="1"/>
  <c r="X682" i="1" s="1"/>
  <c r="B682" i="1" s="1"/>
  <c r="M683" i="1"/>
  <c r="N683" i="1" s="1"/>
  <c r="T737" i="1"/>
  <c r="J684" i="1"/>
  <c r="K684" i="1" s="1"/>
  <c r="I685" i="1"/>
  <c r="H736" i="1"/>
  <c r="A737" i="1"/>
  <c r="F736" i="1"/>
  <c r="C736" i="1"/>
  <c r="AB736" i="1"/>
  <c r="L683" i="1"/>
  <c r="U683" i="1"/>
  <c r="W683" i="1" s="1"/>
  <c r="G737" i="1" l="1"/>
  <c r="Q737" i="1"/>
  <c r="R737" i="1" s="1"/>
  <c r="S737" i="1" s="1"/>
  <c r="Z737" i="1" s="1"/>
  <c r="E738" i="1"/>
  <c r="D738" i="1" s="1"/>
  <c r="O683" i="1"/>
  <c r="P683" i="1" s="1"/>
  <c r="X683" i="1" s="1"/>
  <c r="B683" i="1" s="1"/>
  <c r="M684" i="1"/>
  <c r="N684" i="1" s="1"/>
  <c r="C737" i="1"/>
  <c r="AB737" i="1"/>
  <c r="J685" i="1"/>
  <c r="K685" i="1" s="1"/>
  <c r="I686" i="1"/>
  <c r="L684" i="1"/>
  <c r="U684" i="1"/>
  <c r="W684" i="1" s="1"/>
  <c r="T738" i="1"/>
  <c r="A738" i="1"/>
  <c r="H737" i="1"/>
  <c r="F737" i="1"/>
  <c r="G738" i="1" l="1"/>
  <c r="Q738" i="1"/>
  <c r="R738" i="1" s="1"/>
  <c r="S738" i="1" s="1"/>
  <c r="Z738" i="1" s="1"/>
  <c r="E739" i="1"/>
  <c r="D739" i="1" s="1"/>
  <c r="O684" i="1"/>
  <c r="P684" i="1" s="1"/>
  <c r="X684" i="1" s="1"/>
  <c r="B684" i="1" s="1"/>
  <c r="M685" i="1"/>
  <c r="N685" i="1" s="1"/>
  <c r="T739" i="1"/>
  <c r="J686" i="1"/>
  <c r="K686" i="1" s="1"/>
  <c r="I687" i="1"/>
  <c r="AB738" i="1"/>
  <c r="C738" i="1"/>
  <c r="L685" i="1"/>
  <c r="U685" i="1"/>
  <c r="W685" i="1" s="1"/>
  <c r="A739" i="1"/>
  <c r="H738" i="1"/>
  <c r="F738" i="1"/>
  <c r="O685" i="1" l="1"/>
  <c r="P685" i="1" s="1"/>
  <c r="X685" i="1" s="1"/>
  <c r="B685" i="1" s="1"/>
  <c r="M686" i="1"/>
  <c r="N686" i="1" s="1"/>
  <c r="G739" i="1"/>
  <c r="E740" i="1"/>
  <c r="D740" i="1" s="1"/>
  <c r="Q739" i="1"/>
  <c r="R739" i="1" s="1"/>
  <c r="S739" i="1" s="1"/>
  <c r="Z739" i="1" s="1"/>
  <c r="L686" i="1"/>
  <c r="U686" i="1"/>
  <c r="W686" i="1" s="1"/>
  <c r="AB739" i="1"/>
  <c r="C739" i="1"/>
  <c r="H739" i="1"/>
  <c r="F739" i="1"/>
  <c r="A740" i="1"/>
  <c r="J687" i="1"/>
  <c r="K687" i="1" s="1"/>
  <c r="I688" i="1"/>
  <c r="T740" i="1"/>
  <c r="O686" i="1" l="1"/>
  <c r="P686" i="1" s="1"/>
  <c r="X686" i="1" s="1"/>
  <c r="B686" i="1" s="1"/>
  <c r="M687" i="1"/>
  <c r="N687" i="1" s="1"/>
  <c r="Q740" i="1"/>
  <c r="R740" i="1" s="1"/>
  <c r="S740" i="1" s="1"/>
  <c r="Z740" i="1" s="1"/>
  <c r="E741" i="1"/>
  <c r="D741" i="1" s="1"/>
  <c r="G740" i="1"/>
  <c r="J688" i="1"/>
  <c r="K688" i="1" s="1"/>
  <c r="I689" i="1"/>
  <c r="H740" i="1"/>
  <c r="A741" i="1"/>
  <c r="F740" i="1"/>
  <c r="L687" i="1"/>
  <c r="U687" i="1"/>
  <c r="W687" i="1" s="1"/>
  <c r="T741" i="1"/>
  <c r="C740" i="1"/>
  <c r="AB740" i="1"/>
  <c r="O687" i="1" l="1"/>
  <c r="P687" i="1" s="1"/>
  <c r="X687" i="1" s="1"/>
  <c r="B687" i="1" s="1"/>
  <c r="M688" i="1"/>
  <c r="N688" i="1" s="1"/>
  <c r="G741" i="1"/>
  <c r="Q741" i="1"/>
  <c r="R741" i="1" s="1"/>
  <c r="S741" i="1" s="1"/>
  <c r="Z741" i="1" s="1"/>
  <c r="E742" i="1"/>
  <c r="D742" i="1" s="1"/>
  <c r="T742" i="1"/>
  <c r="C741" i="1"/>
  <c r="AB741" i="1"/>
  <c r="J689" i="1"/>
  <c r="K689" i="1" s="1"/>
  <c r="I690" i="1"/>
  <c r="L688" i="1"/>
  <c r="U688" i="1"/>
  <c r="W688" i="1" s="1"/>
  <c r="A742" i="1"/>
  <c r="H741" i="1"/>
  <c r="F741" i="1"/>
  <c r="M689" i="1" l="1"/>
  <c r="N689" i="1" s="1"/>
  <c r="O688" i="1"/>
  <c r="P688" i="1" s="1"/>
  <c r="X688" i="1" s="1"/>
  <c r="B688" i="1" s="1"/>
  <c r="G742" i="1"/>
  <c r="Q742" i="1"/>
  <c r="R742" i="1" s="1"/>
  <c r="S742" i="1" s="1"/>
  <c r="Z742" i="1" s="1"/>
  <c r="E743" i="1"/>
  <c r="D743" i="1" s="1"/>
  <c r="AB742" i="1"/>
  <c r="C742" i="1"/>
  <c r="A743" i="1"/>
  <c r="H742" i="1"/>
  <c r="F742" i="1"/>
  <c r="J690" i="1"/>
  <c r="K690" i="1" s="1"/>
  <c r="I691" i="1"/>
  <c r="T743" i="1"/>
  <c r="L689" i="1"/>
  <c r="U689" i="1"/>
  <c r="W689" i="1" s="1"/>
  <c r="M690" i="1" l="1"/>
  <c r="N690" i="1" s="1"/>
  <c r="O689" i="1"/>
  <c r="P689" i="1" s="1"/>
  <c r="X689" i="1" s="1"/>
  <c r="B689" i="1" s="1"/>
  <c r="Q743" i="1"/>
  <c r="R743" i="1" s="1"/>
  <c r="S743" i="1" s="1"/>
  <c r="Z743" i="1" s="1"/>
  <c r="E744" i="1"/>
  <c r="D744" i="1" s="1"/>
  <c r="G743" i="1"/>
  <c r="L690" i="1"/>
  <c r="U690" i="1"/>
  <c r="W690" i="1" s="1"/>
  <c r="H743" i="1"/>
  <c r="F743" i="1"/>
  <c r="A744" i="1"/>
  <c r="J691" i="1"/>
  <c r="K691" i="1" s="1"/>
  <c r="I692" i="1"/>
  <c r="AB743" i="1"/>
  <c r="C743" i="1"/>
  <c r="T744" i="1"/>
  <c r="O690" i="1" l="1"/>
  <c r="P690" i="1" s="1"/>
  <c r="X690" i="1" s="1"/>
  <c r="B690" i="1" s="1"/>
  <c r="M691" i="1"/>
  <c r="N691" i="1" s="1"/>
  <c r="G744" i="1"/>
  <c r="E745" i="1"/>
  <c r="D745" i="1" s="1"/>
  <c r="Q744" i="1"/>
  <c r="R744" i="1" s="1"/>
  <c r="S744" i="1" s="1"/>
  <c r="Z744" i="1" s="1"/>
  <c r="L691" i="1"/>
  <c r="U691" i="1"/>
  <c r="W691" i="1" s="1"/>
  <c r="H744" i="1"/>
  <c r="A745" i="1"/>
  <c r="F744" i="1"/>
  <c r="C744" i="1"/>
  <c r="AB744" i="1"/>
  <c r="T745" i="1"/>
  <c r="J692" i="1"/>
  <c r="K692" i="1" s="1"/>
  <c r="I693" i="1"/>
  <c r="O691" i="1" l="1"/>
  <c r="P691" i="1" s="1"/>
  <c r="X691" i="1" s="1"/>
  <c r="B691" i="1" s="1"/>
  <c r="M692" i="1"/>
  <c r="N692" i="1" s="1"/>
  <c r="Q745" i="1"/>
  <c r="R745" i="1" s="1"/>
  <c r="S745" i="1" s="1"/>
  <c r="Z745" i="1" s="1"/>
  <c r="E746" i="1"/>
  <c r="D746" i="1" s="1"/>
  <c r="G745" i="1"/>
  <c r="J693" i="1"/>
  <c r="K693" i="1" s="1"/>
  <c r="I694" i="1"/>
  <c r="A746" i="1"/>
  <c r="H745" i="1"/>
  <c r="F745" i="1"/>
  <c r="L692" i="1"/>
  <c r="U692" i="1"/>
  <c r="W692" i="1" s="1"/>
  <c r="T746" i="1"/>
  <c r="C745" i="1"/>
  <c r="AB745" i="1"/>
  <c r="O692" i="1" l="1"/>
  <c r="P692" i="1" s="1"/>
  <c r="X692" i="1" s="1"/>
  <c r="B692" i="1" s="1"/>
  <c r="M693" i="1"/>
  <c r="N693" i="1" s="1"/>
  <c r="G746" i="1"/>
  <c r="Q746" i="1"/>
  <c r="R746" i="1" s="1"/>
  <c r="S746" i="1" s="1"/>
  <c r="Z746" i="1" s="1"/>
  <c r="E747" i="1"/>
  <c r="D747" i="1" s="1"/>
  <c r="AB746" i="1"/>
  <c r="C746" i="1"/>
  <c r="L693" i="1"/>
  <c r="U693" i="1"/>
  <c r="W693" i="1" s="1"/>
  <c r="T747" i="1"/>
  <c r="A747" i="1"/>
  <c r="H746" i="1"/>
  <c r="F746" i="1"/>
  <c r="J694" i="1"/>
  <c r="K694" i="1" s="1"/>
  <c r="I695" i="1"/>
  <c r="O693" i="1" l="1"/>
  <c r="P693" i="1" s="1"/>
  <c r="X693" i="1" s="1"/>
  <c r="B693" i="1" s="1"/>
  <c r="M694" i="1"/>
  <c r="N694" i="1" s="1"/>
  <c r="E748" i="1"/>
  <c r="D748" i="1" s="1"/>
  <c r="G748" i="1" s="1"/>
  <c r="Q747" i="1"/>
  <c r="R747" i="1" s="1"/>
  <c r="S747" i="1" s="1"/>
  <c r="Z747" i="1" s="1"/>
  <c r="G747" i="1"/>
  <c r="L694" i="1"/>
  <c r="U694" i="1"/>
  <c r="W694" i="1" s="1"/>
  <c r="H747" i="1"/>
  <c r="F747" i="1"/>
  <c r="A748" i="1"/>
  <c r="T748" i="1"/>
  <c r="J695" i="1"/>
  <c r="K695" i="1" s="1"/>
  <c r="I696" i="1"/>
  <c r="AB747" i="1"/>
  <c r="C747" i="1"/>
  <c r="O694" i="1" l="1"/>
  <c r="P694" i="1" s="1"/>
  <c r="X694" i="1" s="1"/>
  <c r="B694" i="1" s="1"/>
  <c r="M695" i="1"/>
  <c r="N695" i="1" s="1"/>
  <c r="Q748" i="1"/>
  <c r="R748" i="1" s="1"/>
  <c r="S748" i="1" s="1"/>
  <c r="Z748" i="1" s="1"/>
  <c r="E749" i="1"/>
  <c r="D749" i="1" s="1"/>
  <c r="L695" i="1"/>
  <c r="U695" i="1"/>
  <c r="W695" i="1" s="1"/>
  <c r="T749" i="1"/>
  <c r="H748" i="1"/>
  <c r="A749" i="1"/>
  <c r="F748" i="1"/>
  <c r="C748" i="1"/>
  <c r="AB748" i="1"/>
  <c r="J696" i="1"/>
  <c r="K696" i="1" s="1"/>
  <c r="I697" i="1"/>
  <c r="O695" i="1" l="1"/>
  <c r="P695" i="1" s="1"/>
  <c r="X695" i="1" s="1"/>
  <c r="B695" i="1" s="1"/>
  <c r="M696" i="1"/>
  <c r="N696" i="1" s="1"/>
  <c r="E750" i="1"/>
  <c r="D750" i="1" s="1"/>
  <c r="Q749" i="1"/>
  <c r="R749" i="1" s="1"/>
  <c r="S749" i="1" s="1"/>
  <c r="Z749" i="1" s="1"/>
  <c r="G749" i="1"/>
  <c r="J697" i="1"/>
  <c r="K697" i="1" s="1"/>
  <c r="I698" i="1"/>
  <c r="A750" i="1"/>
  <c r="H749" i="1"/>
  <c r="F749" i="1"/>
  <c r="L696" i="1"/>
  <c r="U696" i="1"/>
  <c r="W696" i="1" s="1"/>
  <c r="AB749" i="1"/>
  <c r="C749" i="1"/>
  <c r="T750" i="1"/>
  <c r="M697" i="1" l="1"/>
  <c r="N697" i="1" s="1"/>
  <c r="O696" i="1"/>
  <c r="P696" i="1" s="1"/>
  <c r="X696" i="1" s="1"/>
  <c r="B696" i="1" s="1"/>
  <c r="G750" i="1"/>
  <c r="Q750" i="1"/>
  <c r="R750" i="1" s="1"/>
  <c r="S750" i="1" s="1"/>
  <c r="Z750" i="1" s="1"/>
  <c r="E751" i="1"/>
  <c r="D751" i="1" s="1"/>
  <c r="AB750" i="1"/>
  <c r="C750" i="1"/>
  <c r="L697" i="1"/>
  <c r="U697" i="1"/>
  <c r="W697" i="1" s="1"/>
  <c r="T751" i="1"/>
  <c r="J698" i="1"/>
  <c r="K698" i="1" s="1"/>
  <c r="I699" i="1"/>
  <c r="H750" i="1"/>
  <c r="A751" i="1"/>
  <c r="F750" i="1"/>
  <c r="O697" i="1" l="1"/>
  <c r="P697" i="1" s="1"/>
  <c r="X697" i="1" s="1"/>
  <c r="B697" i="1" s="1"/>
  <c r="M698" i="1"/>
  <c r="N698" i="1" s="1"/>
  <c r="E752" i="1"/>
  <c r="D752" i="1" s="1"/>
  <c r="G752" i="1" s="1"/>
  <c r="Q751" i="1"/>
  <c r="R751" i="1" s="1"/>
  <c r="S751" i="1" s="1"/>
  <c r="Z751" i="1" s="1"/>
  <c r="G751" i="1"/>
  <c r="J699" i="1"/>
  <c r="K699" i="1" s="1"/>
  <c r="I700" i="1"/>
  <c r="T752" i="1"/>
  <c r="L698" i="1"/>
  <c r="U698" i="1"/>
  <c r="W698" i="1" s="1"/>
  <c r="AB751" i="1"/>
  <c r="C751" i="1"/>
  <c r="H751" i="1"/>
  <c r="A752" i="1"/>
  <c r="F751" i="1"/>
  <c r="O698" i="1" l="1"/>
  <c r="P698" i="1" s="1"/>
  <c r="X698" i="1" s="1"/>
  <c r="B698" i="1" s="1"/>
  <c r="M699" i="1"/>
  <c r="N699" i="1" s="1"/>
  <c r="Q752" i="1"/>
  <c r="R752" i="1" s="1"/>
  <c r="S752" i="1" s="1"/>
  <c r="Z752" i="1" s="1"/>
  <c r="E753" i="1"/>
  <c r="D753" i="1" s="1"/>
  <c r="L699" i="1"/>
  <c r="U699" i="1"/>
  <c r="W699" i="1" s="1"/>
  <c r="H752" i="1"/>
  <c r="A753" i="1"/>
  <c r="F752" i="1"/>
  <c r="J700" i="1"/>
  <c r="K700" i="1" s="1"/>
  <c r="I701" i="1"/>
  <c r="C752" i="1"/>
  <c r="AB752" i="1"/>
  <c r="T753" i="1"/>
  <c r="M700" i="1" l="1"/>
  <c r="N700" i="1" s="1"/>
  <c r="O699" i="1"/>
  <c r="P699" i="1" s="1"/>
  <c r="X699" i="1" s="1"/>
  <c r="B699" i="1" s="1"/>
  <c r="Q753" i="1"/>
  <c r="R753" i="1" s="1"/>
  <c r="S753" i="1" s="1"/>
  <c r="Z753" i="1" s="1"/>
  <c r="E754" i="1"/>
  <c r="D754" i="1" s="1"/>
  <c r="G753" i="1"/>
  <c r="L700" i="1"/>
  <c r="U700" i="1"/>
  <c r="W700" i="1" s="1"/>
  <c r="A754" i="1"/>
  <c r="H753" i="1"/>
  <c r="F753" i="1"/>
  <c r="J701" i="1"/>
  <c r="K701" i="1" s="1"/>
  <c r="I702" i="1"/>
  <c r="AB753" i="1"/>
  <c r="C753" i="1"/>
  <c r="T754" i="1"/>
  <c r="O700" i="1" l="1"/>
  <c r="P700" i="1" s="1"/>
  <c r="X700" i="1" s="1"/>
  <c r="B700" i="1" s="1"/>
  <c r="M701" i="1"/>
  <c r="N701" i="1" s="1"/>
  <c r="G754" i="1"/>
  <c r="Q754" i="1"/>
  <c r="R754" i="1" s="1"/>
  <c r="S754" i="1" s="1"/>
  <c r="Z754" i="1" s="1"/>
  <c r="E755" i="1"/>
  <c r="D755" i="1" s="1"/>
  <c r="T755" i="1"/>
  <c r="J702" i="1"/>
  <c r="K702" i="1" s="1"/>
  <c r="I703" i="1"/>
  <c r="L701" i="1"/>
  <c r="U701" i="1"/>
  <c r="W701" i="1" s="1"/>
  <c r="AB754" i="1"/>
  <c r="C754" i="1"/>
  <c r="H754" i="1"/>
  <c r="A755" i="1"/>
  <c r="F754" i="1"/>
  <c r="O701" i="1" l="1"/>
  <c r="P701" i="1" s="1"/>
  <c r="X701" i="1" s="1"/>
  <c r="B701" i="1" s="1"/>
  <c r="M702" i="1"/>
  <c r="N702" i="1" s="1"/>
  <c r="N703" i="1" s="1"/>
  <c r="G755" i="1"/>
  <c r="E756" i="1"/>
  <c r="D756" i="1" s="1"/>
  <c r="Q755" i="1"/>
  <c r="R755" i="1" s="1"/>
  <c r="S755" i="1" s="1"/>
  <c r="Z755" i="1" s="1"/>
  <c r="H755" i="1"/>
  <c r="A756" i="1"/>
  <c r="F755" i="1"/>
  <c r="L702" i="1"/>
  <c r="U702" i="1"/>
  <c r="W702" i="1" s="1"/>
  <c r="J703" i="1"/>
  <c r="K703" i="1" s="1"/>
  <c r="I704" i="1"/>
  <c r="T756" i="1"/>
  <c r="AB755" i="1"/>
  <c r="C755" i="1"/>
  <c r="O702" i="1" l="1"/>
  <c r="P702" i="1" s="1"/>
  <c r="X702" i="1" s="1"/>
  <c r="B702" i="1" s="1"/>
  <c r="M703" i="1"/>
  <c r="M704" i="1" s="1"/>
  <c r="N704" i="1" s="1"/>
  <c r="Q756" i="1"/>
  <c r="R756" i="1" s="1"/>
  <c r="S756" i="1" s="1"/>
  <c r="Z756" i="1" s="1"/>
  <c r="E757" i="1"/>
  <c r="D757" i="1" s="1"/>
  <c r="G756" i="1"/>
  <c r="T757" i="1"/>
  <c r="L703" i="1"/>
  <c r="O703" i="1" s="1"/>
  <c r="P703" i="1" s="1"/>
  <c r="U703" i="1"/>
  <c r="W703" i="1" s="1"/>
  <c r="H756" i="1"/>
  <c r="A757" i="1"/>
  <c r="F756" i="1"/>
  <c r="J704" i="1"/>
  <c r="K704" i="1" s="1"/>
  <c r="I705" i="1"/>
  <c r="C756" i="1"/>
  <c r="AB756" i="1"/>
  <c r="G757" i="1" l="1"/>
  <c r="Q757" i="1"/>
  <c r="R757" i="1" s="1"/>
  <c r="S757" i="1" s="1"/>
  <c r="Z757" i="1" s="1"/>
  <c r="E758" i="1"/>
  <c r="D758" i="1" s="1"/>
  <c r="T758" i="1"/>
  <c r="J705" i="1"/>
  <c r="K705" i="1" s="1"/>
  <c r="M705" i="1"/>
  <c r="N705" i="1" s="1"/>
  <c r="I706" i="1"/>
  <c r="AB757" i="1"/>
  <c r="C757" i="1"/>
  <c r="X703" i="1"/>
  <c r="B703" i="1" s="1"/>
  <c r="L704" i="1"/>
  <c r="O704" i="1" s="1"/>
  <c r="P704" i="1" s="1"/>
  <c r="U704" i="1"/>
  <c r="W704" i="1" s="1"/>
  <c r="A758" i="1"/>
  <c r="H757" i="1"/>
  <c r="F757" i="1"/>
  <c r="Q758" i="1" l="1"/>
  <c r="R758" i="1" s="1"/>
  <c r="S758" i="1" s="1"/>
  <c r="Z758" i="1" s="1"/>
  <c r="E759" i="1"/>
  <c r="D759" i="1" s="1"/>
  <c r="G758" i="1"/>
  <c r="L705" i="1"/>
  <c r="O705" i="1" s="1"/>
  <c r="P705" i="1" s="1"/>
  <c r="U705" i="1"/>
  <c r="W705" i="1" s="1"/>
  <c r="H758" i="1"/>
  <c r="A759" i="1"/>
  <c r="F758" i="1"/>
  <c r="J706" i="1"/>
  <c r="K706" i="1" s="1"/>
  <c r="M706" i="1"/>
  <c r="N706" i="1" s="1"/>
  <c r="I707" i="1"/>
  <c r="T759" i="1"/>
  <c r="AB758" i="1"/>
  <c r="C758" i="1"/>
  <c r="X704" i="1"/>
  <c r="B704" i="1" s="1"/>
  <c r="G759" i="1" l="1"/>
  <c r="Q759" i="1"/>
  <c r="R759" i="1" s="1"/>
  <c r="S759" i="1" s="1"/>
  <c r="Z759" i="1" s="1"/>
  <c r="E760" i="1"/>
  <c r="D760" i="1" s="1"/>
  <c r="T760" i="1"/>
  <c r="M707" i="1"/>
  <c r="N707" i="1" s="1"/>
  <c r="J707" i="1"/>
  <c r="K707" i="1" s="1"/>
  <c r="I708" i="1"/>
  <c r="AB759" i="1"/>
  <c r="C759" i="1"/>
  <c r="L706" i="1"/>
  <c r="O706" i="1" s="1"/>
  <c r="P706" i="1" s="1"/>
  <c r="U706" i="1"/>
  <c r="W706" i="1" s="1"/>
  <c r="H759" i="1"/>
  <c r="A760" i="1"/>
  <c r="F759" i="1"/>
  <c r="X705" i="1"/>
  <c r="B705" i="1" s="1"/>
  <c r="Q760" i="1" l="1"/>
  <c r="R760" i="1" s="1"/>
  <c r="S760" i="1" s="1"/>
  <c r="Z760" i="1" s="1"/>
  <c r="E761" i="1"/>
  <c r="D761" i="1" s="1"/>
  <c r="G760" i="1"/>
  <c r="M708" i="1"/>
  <c r="N708" i="1" s="1"/>
  <c r="J708" i="1"/>
  <c r="K708" i="1" s="1"/>
  <c r="I709" i="1"/>
  <c r="L707" i="1"/>
  <c r="O707" i="1" s="1"/>
  <c r="P707" i="1" s="1"/>
  <c r="U707" i="1"/>
  <c r="W707" i="1" s="1"/>
  <c r="H760" i="1"/>
  <c r="A761" i="1"/>
  <c r="F760" i="1"/>
  <c r="C760" i="1"/>
  <c r="AB760" i="1"/>
  <c r="X706" i="1"/>
  <c r="B706" i="1" s="1"/>
  <c r="T761" i="1"/>
  <c r="G761" i="1" l="1"/>
  <c r="Q761" i="1"/>
  <c r="R761" i="1" s="1"/>
  <c r="S761" i="1" s="1"/>
  <c r="Z761" i="1" s="1"/>
  <c r="E762" i="1"/>
  <c r="D762" i="1" s="1"/>
  <c r="L708" i="1"/>
  <c r="O708" i="1" s="1"/>
  <c r="P708" i="1" s="1"/>
  <c r="U708" i="1"/>
  <c r="W708" i="1" s="1"/>
  <c r="A762" i="1"/>
  <c r="H761" i="1"/>
  <c r="F761" i="1"/>
  <c r="X707" i="1"/>
  <c r="B707" i="1" s="1"/>
  <c r="T762" i="1"/>
  <c r="AB761" i="1"/>
  <c r="C761" i="1"/>
  <c r="J709" i="1"/>
  <c r="K709" i="1" s="1"/>
  <c r="M709" i="1"/>
  <c r="N709" i="1" s="1"/>
  <c r="I710" i="1"/>
  <c r="Q762" i="1" l="1"/>
  <c r="R762" i="1" s="1"/>
  <c r="S762" i="1" s="1"/>
  <c r="Z762" i="1" s="1"/>
  <c r="E763" i="1"/>
  <c r="D763" i="1" s="1"/>
  <c r="G762" i="1"/>
  <c r="H762" i="1"/>
  <c r="A763" i="1"/>
  <c r="F762" i="1"/>
  <c r="L709" i="1"/>
  <c r="O709" i="1" s="1"/>
  <c r="P709" i="1" s="1"/>
  <c r="U709" i="1"/>
  <c r="W709" i="1" s="1"/>
  <c r="J710" i="1"/>
  <c r="K710" i="1" s="1"/>
  <c r="I711" i="1"/>
  <c r="T763" i="1"/>
  <c r="AB762" i="1"/>
  <c r="C762" i="1"/>
  <c r="X708" i="1"/>
  <c r="B708" i="1" s="1"/>
  <c r="G763" i="1" l="1"/>
  <c r="E764" i="1"/>
  <c r="D764" i="1" s="1"/>
  <c r="Q763" i="1"/>
  <c r="R763" i="1" s="1"/>
  <c r="S763" i="1" s="1"/>
  <c r="Z763" i="1" s="1"/>
  <c r="M710" i="1"/>
  <c r="N710" i="1" s="1"/>
  <c r="J711" i="1"/>
  <c r="K711" i="1" s="1"/>
  <c r="I712" i="1"/>
  <c r="T764" i="1"/>
  <c r="X709" i="1"/>
  <c r="B709" i="1" s="1"/>
  <c r="AB763" i="1"/>
  <c r="C763" i="1"/>
  <c r="L710" i="1"/>
  <c r="U710" i="1"/>
  <c r="W710" i="1" s="1"/>
  <c r="H763" i="1"/>
  <c r="A764" i="1"/>
  <c r="F763" i="1"/>
  <c r="Q764" i="1" l="1"/>
  <c r="R764" i="1" s="1"/>
  <c r="S764" i="1" s="1"/>
  <c r="Z764" i="1" s="1"/>
  <c r="E765" i="1"/>
  <c r="D765" i="1" s="1"/>
  <c r="G764" i="1"/>
  <c r="O710" i="1"/>
  <c r="P710" i="1" s="1"/>
  <c r="X710" i="1" s="1"/>
  <c r="B710" i="1" s="1"/>
  <c r="M711" i="1"/>
  <c r="N711" i="1" s="1"/>
  <c r="T765" i="1"/>
  <c r="AB764" i="1"/>
  <c r="C764" i="1"/>
  <c r="L711" i="1"/>
  <c r="U711" i="1"/>
  <c r="W711" i="1" s="1"/>
  <c r="H764" i="1"/>
  <c r="A765" i="1"/>
  <c r="F764" i="1"/>
  <c r="J712" i="1"/>
  <c r="K712" i="1" s="1"/>
  <c r="I713" i="1"/>
  <c r="G765" i="1" l="1"/>
  <c r="E766" i="1"/>
  <c r="D766" i="1" s="1"/>
  <c r="Q765" i="1"/>
  <c r="R765" i="1" s="1"/>
  <c r="S765" i="1" s="1"/>
  <c r="Z765" i="1" s="1"/>
  <c r="M712" i="1"/>
  <c r="M713" i="1" s="1"/>
  <c r="N712" i="1"/>
  <c r="O711" i="1"/>
  <c r="P711" i="1" s="1"/>
  <c r="C765" i="1"/>
  <c r="AB765" i="1"/>
  <c r="L712" i="1"/>
  <c r="U712" i="1"/>
  <c r="W712" i="1" s="1"/>
  <c r="H765" i="1"/>
  <c r="A766" i="1"/>
  <c r="F765" i="1"/>
  <c r="T766" i="1"/>
  <c r="J713" i="1"/>
  <c r="K713" i="1" s="1"/>
  <c r="I714" i="1"/>
  <c r="O712" i="1" l="1"/>
  <c r="P712" i="1" s="1"/>
  <c r="X712" i="1" s="1"/>
  <c r="B712" i="1" s="1"/>
  <c r="G766" i="1"/>
  <c r="Q766" i="1"/>
  <c r="R766" i="1" s="1"/>
  <c r="S766" i="1" s="1"/>
  <c r="Z766" i="1" s="1"/>
  <c r="E767" i="1"/>
  <c r="D767" i="1" s="1"/>
  <c r="N713" i="1"/>
  <c r="X711" i="1"/>
  <c r="B711" i="1" s="1"/>
  <c r="L713" i="1"/>
  <c r="U713" i="1"/>
  <c r="W713" i="1" s="1"/>
  <c r="J714" i="1"/>
  <c r="K714" i="1" s="1"/>
  <c r="M714" i="1"/>
  <c r="I715" i="1"/>
  <c r="T767" i="1"/>
  <c r="C766" i="1"/>
  <c r="AB766" i="1"/>
  <c r="H766" i="1"/>
  <c r="A767" i="1"/>
  <c r="F766" i="1"/>
  <c r="O713" i="1" l="1"/>
  <c r="P713" i="1" s="1"/>
  <c r="X713" i="1" s="1"/>
  <c r="B713" i="1" s="1"/>
  <c r="G767" i="1"/>
  <c r="E768" i="1"/>
  <c r="D768" i="1" s="1"/>
  <c r="Q767" i="1"/>
  <c r="R767" i="1" s="1"/>
  <c r="S767" i="1" s="1"/>
  <c r="Z767" i="1" s="1"/>
  <c r="N714" i="1"/>
  <c r="L714" i="1"/>
  <c r="U714" i="1"/>
  <c r="W714" i="1" s="1"/>
  <c r="AB767" i="1"/>
  <c r="C767" i="1"/>
  <c r="M715" i="1"/>
  <c r="J715" i="1"/>
  <c r="K715" i="1" s="1"/>
  <c r="I716" i="1"/>
  <c r="A768" i="1"/>
  <c r="H767" i="1"/>
  <c r="F767" i="1"/>
  <c r="T768" i="1"/>
  <c r="G768" i="1" l="1"/>
  <c r="Q768" i="1"/>
  <c r="R768" i="1" s="1"/>
  <c r="S768" i="1" s="1"/>
  <c r="Z768" i="1" s="1"/>
  <c r="E769" i="1"/>
  <c r="D769" i="1" s="1"/>
  <c r="N715" i="1"/>
  <c r="O714" i="1"/>
  <c r="P714" i="1" s="1"/>
  <c r="X714" i="1" s="1"/>
  <c r="B714" i="1" s="1"/>
  <c r="T769" i="1"/>
  <c r="M716" i="1"/>
  <c r="J716" i="1"/>
  <c r="K716" i="1" s="1"/>
  <c r="I717" i="1"/>
  <c r="L715" i="1"/>
  <c r="U715" i="1"/>
  <c r="W715" i="1" s="1"/>
  <c r="AB768" i="1"/>
  <c r="C768" i="1"/>
  <c r="A769" i="1"/>
  <c r="H768" i="1"/>
  <c r="F768" i="1"/>
  <c r="O715" i="1" l="1"/>
  <c r="P715" i="1" s="1"/>
  <c r="X715" i="1" s="1"/>
  <c r="B715" i="1" s="1"/>
  <c r="G769" i="1"/>
  <c r="Q769" i="1"/>
  <c r="R769" i="1" s="1"/>
  <c r="S769" i="1" s="1"/>
  <c r="Z769" i="1" s="1"/>
  <c r="E770" i="1"/>
  <c r="D770" i="1" s="1"/>
  <c r="N716" i="1"/>
  <c r="A770" i="1"/>
  <c r="F769" i="1"/>
  <c r="H769" i="1"/>
  <c r="AB769" i="1"/>
  <c r="C769" i="1"/>
  <c r="J717" i="1"/>
  <c r="K717" i="1" s="1"/>
  <c r="M717" i="1"/>
  <c r="I718" i="1"/>
  <c r="T770" i="1"/>
  <c r="L716" i="1"/>
  <c r="U716" i="1"/>
  <c r="W716" i="1" s="1"/>
  <c r="O716" i="1" l="1"/>
  <c r="P716" i="1" s="1"/>
  <c r="X716" i="1" s="1"/>
  <c r="B716" i="1" s="1"/>
  <c r="N717" i="1"/>
  <c r="G770" i="1"/>
  <c r="Q770" i="1"/>
  <c r="R770" i="1" s="1"/>
  <c r="S770" i="1" s="1"/>
  <c r="Z770" i="1" s="1"/>
  <c r="E771" i="1"/>
  <c r="D771" i="1" s="1"/>
  <c r="L717" i="1"/>
  <c r="U717" i="1"/>
  <c r="W717" i="1" s="1"/>
  <c r="J718" i="1"/>
  <c r="K718" i="1" s="1"/>
  <c r="M718" i="1"/>
  <c r="I719" i="1"/>
  <c r="AB770" i="1"/>
  <c r="C770" i="1"/>
  <c r="T771" i="1"/>
  <c r="F770" i="1"/>
  <c r="H770" i="1"/>
  <c r="A771" i="1"/>
  <c r="N718" i="1" l="1"/>
  <c r="O717" i="1"/>
  <c r="P717" i="1" s="1"/>
  <c r="X717" i="1" s="1"/>
  <c r="B717" i="1" s="1"/>
  <c r="G771" i="1"/>
  <c r="E772" i="1"/>
  <c r="D772" i="1" s="1"/>
  <c r="Q771" i="1"/>
  <c r="R771" i="1" s="1"/>
  <c r="S771" i="1" s="1"/>
  <c r="Z771" i="1" s="1"/>
  <c r="L718" i="1"/>
  <c r="U718" i="1"/>
  <c r="W718" i="1" s="1"/>
  <c r="H771" i="1"/>
  <c r="A772" i="1"/>
  <c r="F771" i="1"/>
  <c r="AB771" i="1"/>
  <c r="C771" i="1"/>
  <c r="M719" i="1"/>
  <c r="J719" i="1"/>
  <c r="K719" i="1" s="1"/>
  <c r="I720" i="1"/>
  <c r="T772" i="1"/>
  <c r="O718" i="1" l="1"/>
  <c r="P718" i="1" s="1"/>
  <c r="X718" i="1" s="1"/>
  <c r="B718" i="1" s="1"/>
  <c r="N719" i="1"/>
  <c r="G772" i="1"/>
  <c r="Q772" i="1"/>
  <c r="R772" i="1" s="1"/>
  <c r="S772" i="1" s="1"/>
  <c r="Z772" i="1" s="1"/>
  <c r="E773" i="1"/>
  <c r="D773" i="1" s="1"/>
  <c r="C772" i="1"/>
  <c r="AB772" i="1"/>
  <c r="T773" i="1"/>
  <c r="M720" i="1"/>
  <c r="J720" i="1"/>
  <c r="K720" i="1" s="1"/>
  <c r="I721" i="1"/>
  <c r="H772" i="1"/>
  <c r="A773" i="1"/>
  <c r="F772" i="1"/>
  <c r="L719" i="1"/>
  <c r="U719" i="1"/>
  <c r="W719" i="1" s="1"/>
  <c r="N720" i="1" l="1"/>
  <c r="O719" i="1"/>
  <c r="P719" i="1" s="1"/>
  <c r="X719" i="1" s="1"/>
  <c r="B719" i="1" s="1"/>
  <c r="Q773" i="1"/>
  <c r="R773" i="1" s="1"/>
  <c r="S773" i="1" s="1"/>
  <c r="Z773" i="1" s="1"/>
  <c r="E774" i="1"/>
  <c r="D774" i="1" s="1"/>
  <c r="G773" i="1"/>
  <c r="J721" i="1"/>
  <c r="K721" i="1" s="1"/>
  <c r="M721" i="1"/>
  <c r="I722" i="1"/>
  <c r="L720" i="1"/>
  <c r="U720" i="1"/>
  <c r="W720" i="1" s="1"/>
  <c r="T774" i="1"/>
  <c r="AB773" i="1"/>
  <c r="C773" i="1"/>
  <c r="A774" i="1"/>
  <c r="H773" i="1"/>
  <c r="F773" i="1"/>
  <c r="O720" i="1" l="1"/>
  <c r="P720" i="1" s="1"/>
  <c r="X720" i="1" s="1"/>
  <c r="B720" i="1" s="1"/>
  <c r="N721" i="1"/>
  <c r="G774" i="1"/>
  <c r="Q774" i="1"/>
  <c r="R774" i="1" s="1"/>
  <c r="S774" i="1" s="1"/>
  <c r="Z774" i="1" s="1"/>
  <c r="E775" i="1"/>
  <c r="D775" i="1" s="1"/>
  <c r="AB774" i="1"/>
  <c r="C774" i="1"/>
  <c r="J722" i="1"/>
  <c r="K722" i="1" s="1"/>
  <c r="M722" i="1"/>
  <c r="I723" i="1"/>
  <c r="H774" i="1"/>
  <c r="A775" i="1"/>
  <c r="F774" i="1"/>
  <c r="L721" i="1"/>
  <c r="U721" i="1"/>
  <c r="W721" i="1" s="1"/>
  <c r="T775" i="1"/>
  <c r="N722" i="1" l="1"/>
  <c r="O721" i="1"/>
  <c r="P721" i="1" s="1"/>
  <c r="X721" i="1" s="1"/>
  <c r="B721" i="1" s="1"/>
  <c r="G775" i="1"/>
  <c r="Q775" i="1"/>
  <c r="R775" i="1" s="1"/>
  <c r="S775" i="1" s="1"/>
  <c r="Z775" i="1" s="1"/>
  <c r="E776" i="1"/>
  <c r="D776" i="1" s="1"/>
  <c r="T776" i="1"/>
  <c r="H775" i="1"/>
  <c r="A776" i="1"/>
  <c r="F775" i="1"/>
  <c r="M723" i="1"/>
  <c r="J723" i="1"/>
  <c r="K723" i="1" s="1"/>
  <c r="I724" i="1"/>
  <c r="L722" i="1"/>
  <c r="U722" i="1"/>
  <c r="W722" i="1" s="1"/>
  <c r="AB775" i="1"/>
  <c r="C775" i="1"/>
  <c r="O722" i="1" l="1"/>
  <c r="P722" i="1" s="1"/>
  <c r="X722" i="1" s="1"/>
  <c r="B722" i="1" s="1"/>
  <c r="N723" i="1"/>
  <c r="E777" i="1"/>
  <c r="D777" i="1" s="1"/>
  <c r="Q776" i="1"/>
  <c r="R776" i="1" s="1"/>
  <c r="S776" i="1" s="1"/>
  <c r="Z776" i="1" s="1"/>
  <c r="G776" i="1"/>
  <c r="M724" i="1"/>
  <c r="J724" i="1"/>
  <c r="K724" i="1" s="1"/>
  <c r="I725" i="1"/>
  <c r="C776" i="1"/>
  <c r="AB776" i="1"/>
  <c r="L723" i="1"/>
  <c r="U723" i="1"/>
  <c r="W723" i="1" s="1"/>
  <c r="H776" i="1"/>
  <c r="A777" i="1"/>
  <c r="F776" i="1"/>
  <c r="T777" i="1"/>
  <c r="O723" i="1" l="1"/>
  <c r="P723" i="1" s="1"/>
  <c r="X723" i="1" s="1"/>
  <c r="B723" i="1" s="1"/>
  <c r="N724" i="1"/>
  <c r="G777" i="1"/>
  <c r="Q777" i="1"/>
  <c r="R777" i="1" s="1"/>
  <c r="S777" i="1" s="1"/>
  <c r="Z777" i="1" s="1"/>
  <c r="E778" i="1"/>
  <c r="D778" i="1" s="1"/>
  <c r="AB777" i="1"/>
  <c r="C777" i="1"/>
  <c r="T778" i="1"/>
  <c r="A778" i="1"/>
  <c r="H777" i="1"/>
  <c r="F777" i="1"/>
  <c r="M725" i="1"/>
  <c r="J725" i="1"/>
  <c r="K725" i="1" s="1"/>
  <c r="I726" i="1"/>
  <c r="L724" i="1"/>
  <c r="U724" i="1"/>
  <c r="W724" i="1" s="1"/>
  <c r="O724" i="1" l="1"/>
  <c r="P724" i="1" s="1"/>
  <c r="X724" i="1" s="1"/>
  <c r="B724" i="1" s="1"/>
  <c r="N725" i="1"/>
  <c r="Q778" i="1"/>
  <c r="R778" i="1" s="1"/>
  <c r="S778" i="1" s="1"/>
  <c r="Z778" i="1" s="1"/>
  <c r="E779" i="1"/>
  <c r="D779" i="1" s="1"/>
  <c r="G778" i="1"/>
  <c r="M726" i="1"/>
  <c r="J726" i="1"/>
  <c r="K726" i="1" s="1"/>
  <c r="I727" i="1"/>
  <c r="H778" i="1"/>
  <c r="A779" i="1"/>
  <c r="F778" i="1"/>
  <c r="T779" i="1"/>
  <c r="L725" i="1"/>
  <c r="U725" i="1"/>
  <c r="W725" i="1" s="1"/>
  <c r="AB778" i="1"/>
  <c r="C778" i="1"/>
  <c r="O725" i="1" l="1"/>
  <c r="P725" i="1" s="1"/>
  <c r="X725" i="1" s="1"/>
  <c r="B725" i="1" s="1"/>
  <c r="N726" i="1"/>
  <c r="G779" i="1"/>
  <c r="E780" i="1"/>
  <c r="D780" i="1" s="1"/>
  <c r="Q779" i="1"/>
  <c r="R779" i="1" s="1"/>
  <c r="S779" i="1" s="1"/>
  <c r="Z779" i="1" s="1"/>
  <c r="AB779" i="1"/>
  <c r="C779" i="1"/>
  <c r="H779" i="1"/>
  <c r="A780" i="1"/>
  <c r="F779" i="1"/>
  <c r="J727" i="1"/>
  <c r="K727" i="1" s="1"/>
  <c r="M727" i="1"/>
  <c r="I728" i="1"/>
  <c r="T780" i="1"/>
  <c r="L726" i="1"/>
  <c r="U726" i="1"/>
  <c r="W726" i="1" s="1"/>
  <c r="N727" i="1" l="1"/>
  <c r="O726" i="1"/>
  <c r="P726" i="1" s="1"/>
  <c r="X726" i="1" s="1"/>
  <c r="B726" i="1" s="1"/>
  <c r="G780" i="1"/>
  <c r="Q780" i="1"/>
  <c r="R780" i="1" s="1"/>
  <c r="S780" i="1" s="1"/>
  <c r="Z780" i="1" s="1"/>
  <c r="E781" i="1"/>
  <c r="D781" i="1" s="1"/>
  <c r="T781" i="1"/>
  <c r="L727" i="1"/>
  <c r="U727" i="1"/>
  <c r="W727" i="1" s="1"/>
  <c r="J728" i="1"/>
  <c r="K728" i="1" s="1"/>
  <c r="M728" i="1"/>
  <c r="I729" i="1"/>
  <c r="C780" i="1"/>
  <c r="AB780" i="1"/>
  <c r="H780" i="1"/>
  <c r="A781" i="1"/>
  <c r="F780" i="1"/>
  <c r="O727" i="1" l="1"/>
  <c r="P727" i="1" s="1"/>
  <c r="X727" i="1" s="1"/>
  <c r="B727" i="1" s="1"/>
  <c r="N728" i="1"/>
  <c r="E782" i="1"/>
  <c r="D782" i="1" s="1"/>
  <c r="G782" i="1" s="1"/>
  <c r="Q781" i="1"/>
  <c r="R781" i="1" s="1"/>
  <c r="S781" i="1" s="1"/>
  <c r="Z781" i="1" s="1"/>
  <c r="G781" i="1"/>
  <c r="L728" i="1"/>
  <c r="U728" i="1"/>
  <c r="W728" i="1" s="1"/>
  <c r="AB781" i="1"/>
  <c r="C781" i="1"/>
  <c r="J729" i="1"/>
  <c r="K729" i="1" s="1"/>
  <c r="M729" i="1"/>
  <c r="I730" i="1"/>
  <c r="T782" i="1"/>
  <c r="A782" i="1"/>
  <c r="H781" i="1"/>
  <c r="F781" i="1"/>
  <c r="N729" i="1" l="1"/>
  <c r="O728" i="1"/>
  <c r="P728" i="1" s="1"/>
  <c r="X728" i="1" s="1"/>
  <c r="B728" i="1" s="1"/>
  <c r="Q782" i="1"/>
  <c r="R782" i="1" s="1"/>
  <c r="S782" i="1" s="1"/>
  <c r="Z782" i="1" s="1"/>
  <c r="E783" i="1"/>
  <c r="D783" i="1" s="1"/>
  <c r="H782" i="1"/>
  <c r="A783" i="1"/>
  <c r="F782" i="1"/>
  <c r="L729" i="1"/>
  <c r="U729" i="1"/>
  <c r="W729" i="1" s="1"/>
  <c r="T783" i="1"/>
  <c r="AB782" i="1"/>
  <c r="C782" i="1"/>
  <c r="J730" i="1"/>
  <c r="K730" i="1" s="1"/>
  <c r="M730" i="1"/>
  <c r="I731" i="1"/>
  <c r="O729" i="1" l="1"/>
  <c r="P729" i="1" s="1"/>
  <c r="X729" i="1" s="1"/>
  <c r="B729" i="1" s="1"/>
  <c r="N730" i="1"/>
  <c r="G783" i="1"/>
  <c r="E784" i="1"/>
  <c r="D784" i="1" s="1"/>
  <c r="Q783" i="1"/>
  <c r="R783" i="1" s="1"/>
  <c r="S783" i="1" s="1"/>
  <c r="Z783" i="1" s="1"/>
  <c r="H783" i="1"/>
  <c r="A784" i="1"/>
  <c r="F783" i="1"/>
  <c r="T784" i="1"/>
  <c r="M731" i="1"/>
  <c r="J731" i="1"/>
  <c r="K731" i="1" s="1"/>
  <c r="I732" i="1"/>
  <c r="L730" i="1"/>
  <c r="U730" i="1"/>
  <c r="W730" i="1" s="1"/>
  <c r="AB783" i="1"/>
  <c r="C783" i="1"/>
  <c r="O730" i="1" l="1"/>
  <c r="P730" i="1" s="1"/>
  <c r="X730" i="1" s="1"/>
  <c r="B730" i="1" s="1"/>
  <c r="N731" i="1"/>
  <c r="Q784" i="1"/>
  <c r="R784" i="1" s="1"/>
  <c r="S784" i="1" s="1"/>
  <c r="Z784" i="1" s="1"/>
  <c r="E785" i="1"/>
  <c r="D785" i="1" s="1"/>
  <c r="G784" i="1"/>
  <c r="M732" i="1"/>
  <c r="J732" i="1"/>
  <c r="K732" i="1" s="1"/>
  <c r="I733" i="1"/>
  <c r="T785" i="1"/>
  <c r="L731" i="1"/>
  <c r="U731" i="1"/>
  <c r="W731" i="1" s="1"/>
  <c r="C784" i="1"/>
  <c r="AB784" i="1"/>
  <c r="H784" i="1"/>
  <c r="A785" i="1"/>
  <c r="F784" i="1"/>
  <c r="O731" i="1" l="1"/>
  <c r="P731" i="1" s="1"/>
  <c r="X731" i="1" s="1"/>
  <c r="B731" i="1" s="1"/>
  <c r="N732" i="1"/>
  <c r="G785" i="1"/>
  <c r="Q785" i="1"/>
  <c r="R785" i="1" s="1"/>
  <c r="S785" i="1" s="1"/>
  <c r="Z785" i="1" s="1"/>
  <c r="E786" i="1"/>
  <c r="D786" i="1" s="1"/>
  <c r="A786" i="1"/>
  <c r="H785" i="1"/>
  <c r="F785" i="1"/>
  <c r="J733" i="1"/>
  <c r="K733" i="1" s="1"/>
  <c r="M733" i="1"/>
  <c r="I734" i="1"/>
  <c r="L732" i="1"/>
  <c r="U732" i="1"/>
  <c r="W732" i="1" s="1"/>
  <c r="AB785" i="1"/>
  <c r="C785" i="1"/>
  <c r="T786" i="1"/>
  <c r="O732" i="1" l="1"/>
  <c r="P732" i="1" s="1"/>
  <c r="X732" i="1" s="1"/>
  <c r="B732" i="1" s="1"/>
  <c r="N733" i="1"/>
  <c r="Q786" i="1"/>
  <c r="R786" i="1" s="1"/>
  <c r="S786" i="1" s="1"/>
  <c r="Z786" i="1" s="1"/>
  <c r="E787" i="1"/>
  <c r="D787" i="1" s="1"/>
  <c r="G786" i="1"/>
  <c r="T787" i="1"/>
  <c r="J734" i="1"/>
  <c r="K734" i="1" s="1"/>
  <c r="M734" i="1"/>
  <c r="I735" i="1"/>
  <c r="L733" i="1"/>
  <c r="U733" i="1"/>
  <c r="W733" i="1" s="1"/>
  <c r="AB786" i="1"/>
  <c r="C786" i="1"/>
  <c r="H786" i="1"/>
  <c r="A787" i="1"/>
  <c r="F786" i="1"/>
  <c r="O733" i="1" l="1"/>
  <c r="P733" i="1" s="1"/>
  <c r="X733" i="1" s="1"/>
  <c r="B733" i="1" s="1"/>
  <c r="N734" i="1"/>
  <c r="G787" i="1"/>
  <c r="E788" i="1"/>
  <c r="D788" i="1" s="1"/>
  <c r="Q787" i="1"/>
  <c r="R787" i="1" s="1"/>
  <c r="S787" i="1" s="1"/>
  <c r="Z787" i="1" s="1"/>
  <c r="L734" i="1"/>
  <c r="U734" i="1"/>
  <c r="W734" i="1" s="1"/>
  <c r="AB787" i="1"/>
  <c r="C787" i="1"/>
  <c r="M735" i="1"/>
  <c r="J735" i="1"/>
  <c r="K735" i="1" s="1"/>
  <c r="I736" i="1"/>
  <c r="T788" i="1"/>
  <c r="H787" i="1"/>
  <c r="A788" i="1"/>
  <c r="F787" i="1"/>
  <c r="O734" i="1" l="1"/>
  <c r="P734" i="1" s="1"/>
  <c r="X734" i="1" s="1"/>
  <c r="B734" i="1" s="1"/>
  <c r="N735" i="1"/>
  <c r="Q788" i="1"/>
  <c r="R788" i="1" s="1"/>
  <c r="S788" i="1" s="1"/>
  <c r="Z788" i="1" s="1"/>
  <c r="E789" i="1"/>
  <c r="D789" i="1" s="1"/>
  <c r="G788" i="1"/>
  <c r="T789" i="1"/>
  <c r="M736" i="1"/>
  <c r="J736" i="1"/>
  <c r="K736" i="1" s="1"/>
  <c r="I737" i="1"/>
  <c r="L735" i="1"/>
  <c r="U735" i="1"/>
  <c r="W735" i="1" s="1"/>
  <c r="C788" i="1"/>
  <c r="AB788" i="1"/>
  <c r="H788" i="1"/>
  <c r="A789" i="1"/>
  <c r="F788" i="1"/>
  <c r="O735" i="1" l="1"/>
  <c r="P735" i="1" s="1"/>
  <c r="X735" i="1" s="1"/>
  <c r="B735" i="1" s="1"/>
  <c r="N736" i="1"/>
  <c r="Q789" i="1"/>
  <c r="R789" i="1" s="1"/>
  <c r="S789" i="1" s="1"/>
  <c r="Z789" i="1" s="1"/>
  <c r="E790" i="1"/>
  <c r="D790" i="1" s="1"/>
  <c r="G789" i="1"/>
  <c r="AB789" i="1"/>
  <c r="C789" i="1"/>
  <c r="J737" i="1"/>
  <c r="K737" i="1" s="1"/>
  <c r="M737" i="1"/>
  <c r="I738" i="1"/>
  <c r="L736" i="1"/>
  <c r="U736" i="1"/>
  <c r="W736" i="1" s="1"/>
  <c r="T790" i="1"/>
  <c r="A790" i="1"/>
  <c r="H789" i="1"/>
  <c r="F789" i="1"/>
  <c r="N737" i="1" l="1"/>
  <c r="O736" i="1"/>
  <c r="P736" i="1" s="1"/>
  <c r="X736" i="1" s="1"/>
  <c r="B736" i="1" s="1"/>
  <c r="G790" i="1"/>
  <c r="Q790" i="1"/>
  <c r="R790" i="1" s="1"/>
  <c r="S790" i="1" s="1"/>
  <c r="Z790" i="1" s="1"/>
  <c r="E791" i="1"/>
  <c r="D791" i="1" s="1"/>
  <c r="T791" i="1"/>
  <c r="J738" i="1"/>
  <c r="K738" i="1" s="1"/>
  <c r="M738" i="1"/>
  <c r="I739" i="1"/>
  <c r="H790" i="1"/>
  <c r="A791" i="1"/>
  <c r="F790" i="1"/>
  <c r="AB790" i="1"/>
  <c r="C790" i="1"/>
  <c r="L737" i="1"/>
  <c r="U737" i="1"/>
  <c r="W737" i="1" s="1"/>
  <c r="O737" i="1" l="1"/>
  <c r="P737" i="1" s="1"/>
  <c r="X737" i="1" s="1"/>
  <c r="B737" i="1" s="1"/>
  <c r="N738" i="1"/>
  <c r="G791" i="1"/>
  <c r="Q791" i="1"/>
  <c r="R791" i="1" s="1"/>
  <c r="S791" i="1" s="1"/>
  <c r="Z791" i="1" s="1"/>
  <c r="E792" i="1"/>
  <c r="D792" i="1" s="1"/>
  <c r="H791" i="1"/>
  <c r="A792" i="1"/>
  <c r="F791" i="1"/>
  <c r="AB791" i="1"/>
  <c r="C791" i="1"/>
  <c r="M739" i="1"/>
  <c r="J739" i="1"/>
  <c r="K739" i="1" s="1"/>
  <c r="I740" i="1"/>
  <c r="L738" i="1"/>
  <c r="U738" i="1"/>
  <c r="W738" i="1" s="1"/>
  <c r="T792" i="1"/>
  <c r="O738" i="1" l="1"/>
  <c r="P738" i="1" s="1"/>
  <c r="X738" i="1" s="1"/>
  <c r="B738" i="1" s="1"/>
  <c r="N739" i="1"/>
  <c r="G792" i="1"/>
  <c r="E793" i="1"/>
  <c r="D793" i="1" s="1"/>
  <c r="Q792" i="1"/>
  <c r="R792" i="1" s="1"/>
  <c r="S792" i="1" s="1"/>
  <c r="Z792" i="1" s="1"/>
  <c r="T793" i="1"/>
  <c r="M740" i="1"/>
  <c r="J740" i="1"/>
  <c r="K740" i="1" s="1"/>
  <c r="I741" i="1"/>
  <c r="C792" i="1"/>
  <c r="AB792" i="1"/>
  <c r="L739" i="1"/>
  <c r="U739" i="1"/>
  <c r="W739" i="1" s="1"/>
  <c r="H792" i="1"/>
  <c r="A793" i="1"/>
  <c r="F792" i="1"/>
  <c r="O739" i="1" l="1"/>
  <c r="P739" i="1" s="1"/>
  <c r="X739" i="1" s="1"/>
  <c r="B739" i="1" s="1"/>
  <c r="N740" i="1"/>
  <c r="G793" i="1"/>
  <c r="Q793" i="1"/>
  <c r="R793" i="1" s="1"/>
  <c r="S793" i="1" s="1"/>
  <c r="Z793" i="1" s="1"/>
  <c r="E794" i="1"/>
  <c r="D794" i="1" s="1"/>
  <c r="AB793" i="1"/>
  <c r="C793" i="1"/>
  <c r="A794" i="1"/>
  <c r="H793" i="1"/>
  <c r="F793" i="1"/>
  <c r="J741" i="1"/>
  <c r="K741" i="1" s="1"/>
  <c r="M741" i="1"/>
  <c r="I742" i="1"/>
  <c r="T794" i="1"/>
  <c r="L740" i="1"/>
  <c r="U740" i="1"/>
  <c r="W740" i="1" s="1"/>
  <c r="N741" i="1" l="1"/>
  <c r="O740" i="1"/>
  <c r="P740" i="1" s="1"/>
  <c r="X740" i="1" s="1"/>
  <c r="B740" i="1" s="1"/>
  <c r="G794" i="1"/>
  <c r="Q794" i="1"/>
  <c r="R794" i="1" s="1"/>
  <c r="S794" i="1" s="1"/>
  <c r="Z794" i="1" s="1"/>
  <c r="E795" i="1"/>
  <c r="D795" i="1" s="1"/>
  <c r="L741" i="1"/>
  <c r="U741" i="1"/>
  <c r="W741" i="1" s="1"/>
  <c r="AB794" i="1"/>
  <c r="C794" i="1"/>
  <c r="J742" i="1"/>
  <c r="K742" i="1" s="1"/>
  <c r="I743" i="1"/>
  <c r="H794" i="1"/>
  <c r="A795" i="1"/>
  <c r="F794" i="1"/>
  <c r="T795" i="1"/>
  <c r="O741" i="1" l="1"/>
  <c r="P741" i="1" s="1"/>
  <c r="X741" i="1" s="1"/>
  <c r="B741" i="1" s="1"/>
  <c r="G795" i="1"/>
  <c r="E796" i="1"/>
  <c r="D796" i="1" s="1"/>
  <c r="Q795" i="1"/>
  <c r="R795" i="1" s="1"/>
  <c r="S795" i="1" s="1"/>
  <c r="Z795" i="1" s="1"/>
  <c r="M742" i="1"/>
  <c r="N742" i="1" s="1"/>
  <c r="AB795" i="1"/>
  <c r="C795" i="1"/>
  <c r="H795" i="1"/>
  <c r="A796" i="1"/>
  <c r="F795" i="1"/>
  <c r="J743" i="1"/>
  <c r="K743" i="1" s="1"/>
  <c r="I744" i="1"/>
  <c r="T796" i="1"/>
  <c r="L742" i="1"/>
  <c r="U742" i="1"/>
  <c r="W742" i="1" s="1"/>
  <c r="O742" i="1" l="1"/>
  <c r="P742" i="1" s="1"/>
  <c r="X742" i="1" s="1"/>
  <c r="B742" i="1" s="1"/>
  <c r="G796" i="1"/>
  <c r="Q796" i="1"/>
  <c r="R796" i="1" s="1"/>
  <c r="S796" i="1" s="1"/>
  <c r="Z796" i="1" s="1"/>
  <c r="E797" i="1"/>
  <c r="D797" i="1" s="1"/>
  <c r="G797" i="1" s="1"/>
  <c r="M743" i="1"/>
  <c r="M744" i="1" s="1"/>
  <c r="N743" i="1"/>
  <c r="T797" i="1"/>
  <c r="J744" i="1"/>
  <c r="K744" i="1" s="1"/>
  <c r="I745" i="1"/>
  <c r="C796" i="1"/>
  <c r="AB796" i="1"/>
  <c r="L743" i="1"/>
  <c r="U743" i="1"/>
  <c r="W743" i="1" s="1"/>
  <c r="H796" i="1"/>
  <c r="A797" i="1"/>
  <c r="F796" i="1"/>
  <c r="E798" i="1" l="1"/>
  <c r="D798" i="1" s="1"/>
  <c r="Q797" i="1"/>
  <c r="R797" i="1" s="1"/>
  <c r="S797" i="1" s="1"/>
  <c r="Z797" i="1" s="1"/>
  <c r="O743" i="1"/>
  <c r="P743" i="1" s="1"/>
  <c r="X743" i="1" s="1"/>
  <c r="B743" i="1" s="1"/>
  <c r="N744" i="1"/>
  <c r="AB797" i="1"/>
  <c r="C797" i="1"/>
  <c r="A798" i="1"/>
  <c r="H797" i="1"/>
  <c r="F797" i="1"/>
  <c r="J745" i="1"/>
  <c r="K745" i="1" s="1"/>
  <c r="M745" i="1"/>
  <c r="I746" i="1"/>
  <c r="L744" i="1"/>
  <c r="U744" i="1"/>
  <c r="W744" i="1" s="1"/>
  <c r="T798" i="1"/>
  <c r="G798" i="1" l="1"/>
  <c r="Q798" i="1"/>
  <c r="R798" i="1" s="1"/>
  <c r="S798" i="1" s="1"/>
  <c r="Z798" i="1" s="1"/>
  <c r="E799" i="1"/>
  <c r="D799" i="1" s="1"/>
  <c r="N745" i="1"/>
  <c r="O744" i="1"/>
  <c r="P744" i="1" s="1"/>
  <c r="X744" i="1" s="1"/>
  <c r="B744" i="1" s="1"/>
  <c r="J746" i="1"/>
  <c r="K746" i="1" s="1"/>
  <c r="M746" i="1"/>
  <c r="I747" i="1"/>
  <c r="T799" i="1"/>
  <c r="L745" i="1"/>
  <c r="U745" i="1"/>
  <c r="W745" i="1" s="1"/>
  <c r="AB798" i="1"/>
  <c r="C798" i="1"/>
  <c r="H798" i="1"/>
  <c r="A799" i="1"/>
  <c r="F798" i="1"/>
  <c r="O745" i="1" l="1"/>
  <c r="P745" i="1" s="1"/>
  <c r="X745" i="1" s="1"/>
  <c r="B745" i="1" s="1"/>
  <c r="G799" i="1"/>
  <c r="E800" i="1"/>
  <c r="D800" i="1" s="1"/>
  <c r="Q799" i="1"/>
  <c r="R799" i="1" s="1"/>
  <c r="S799" i="1" s="1"/>
  <c r="Z799" i="1" s="1"/>
  <c r="N746" i="1"/>
  <c r="AB799" i="1"/>
  <c r="C799" i="1"/>
  <c r="T800" i="1"/>
  <c r="M747" i="1"/>
  <c r="J747" i="1"/>
  <c r="K747" i="1" s="1"/>
  <c r="I748" i="1"/>
  <c r="H799" i="1"/>
  <c r="A800" i="1"/>
  <c r="F799" i="1"/>
  <c r="L746" i="1"/>
  <c r="U746" i="1"/>
  <c r="W746" i="1" s="1"/>
  <c r="O746" i="1" l="1"/>
  <c r="P746" i="1" s="1"/>
  <c r="X746" i="1" s="1"/>
  <c r="B746" i="1" s="1"/>
  <c r="G800" i="1"/>
  <c r="Q800" i="1"/>
  <c r="R800" i="1" s="1"/>
  <c r="S800" i="1" s="1"/>
  <c r="Z800" i="1" s="1"/>
  <c r="E801" i="1"/>
  <c r="D801" i="1" s="1"/>
  <c r="N747" i="1"/>
  <c r="C800" i="1"/>
  <c r="AB800" i="1"/>
  <c r="H800" i="1"/>
  <c r="A801" i="1"/>
  <c r="F800" i="1"/>
  <c r="J748" i="1"/>
  <c r="K748" i="1" s="1"/>
  <c r="M748" i="1"/>
  <c r="I749" i="1"/>
  <c r="L747" i="1"/>
  <c r="U747" i="1"/>
  <c r="W747" i="1" s="1"/>
  <c r="T801" i="1"/>
  <c r="O747" i="1" l="1"/>
  <c r="P747" i="1" s="1"/>
  <c r="X747" i="1" s="1"/>
  <c r="B747" i="1" s="1"/>
  <c r="G801" i="1"/>
  <c r="Q801" i="1"/>
  <c r="R801" i="1" s="1"/>
  <c r="S801" i="1" s="1"/>
  <c r="Z801" i="1" s="1"/>
  <c r="E802" i="1"/>
  <c r="D802" i="1" s="1"/>
  <c r="N748" i="1"/>
  <c r="J749" i="1"/>
  <c r="K749" i="1" s="1"/>
  <c r="M749" i="1"/>
  <c r="I750" i="1"/>
  <c r="AB801" i="1"/>
  <c r="C801" i="1"/>
  <c r="L748" i="1"/>
  <c r="U748" i="1"/>
  <c r="W748" i="1" s="1"/>
  <c r="T802" i="1"/>
  <c r="A802" i="1"/>
  <c r="H801" i="1"/>
  <c r="F801" i="1"/>
  <c r="O748" i="1" l="1"/>
  <c r="P748" i="1" s="1"/>
  <c r="X748" i="1" s="1"/>
  <c r="B748" i="1" s="1"/>
  <c r="N749" i="1"/>
  <c r="G802" i="1"/>
  <c r="Q802" i="1"/>
  <c r="R802" i="1" s="1"/>
  <c r="S802" i="1" s="1"/>
  <c r="Z802" i="1" s="1"/>
  <c r="E803" i="1"/>
  <c r="D803" i="1" s="1"/>
  <c r="AB802" i="1"/>
  <c r="C802" i="1"/>
  <c r="L749" i="1"/>
  <c r="U749" i="1"/>
  <c r="W749" i="1" s="1"/>
  <c r="H802" i="1"/>
  <c r="A803" i="1"/>
  <c r="F802" i="1"/>
  <c r="T803" i="1"/>
  <c r="J750" i="1"/>
  <c r="K750" i="1" s="1"/>
  <c r="M750" i="1"/>
  <c r="I751" i="1"/>
  <c r="N750" i="1" l="1"/>
  <c r="O749" i="1"/>
  <c r="P749" i="1" s="1"/>
  <c r="X749" i="1" s="1"/>
  <c r="B749" i="1" s="1"/>
  <c r="G803" i="1"/>
  <c r="E804" i="1"/>
  <c r="D804" i="1" s="1"/>
  <c r="Q803" i="1"/>
  <c r="R803" i="1" s="1"/>
  <c r="S803" i="1" s="1"/>
  <c r="Z803" i="1" s="1"/>
  <c r="AB803" i="1"/>
  <c r="C803" i="1"/>
  <c r="M751" i="1"/>
  <c r="J751" i="1"/>
  <c r="K751" i="1" s="1"/>
  <c r="I752" i="1"/>
  <c r="H803" i="1"/>
  <c r="F803" i="1"/>
  <c r="A804" i="1"/>
  <c r="T804" i="1"/>
  <c r="L750" i="1"/>
  <c r="U750" i="1"/>
  <c r="W750" i="1" s="1"/>
  <c r="O750" i="1" l="1"/>
  <c r="P750" i="1" s="1"/>
  <c r="X750" i="1" s="1"/>
  <c r="B750" i="1" s="1"/>
  <c r="N751" i="1"/>
  <c r="G804" i="1"/>
  <c r="Q804" i="1"/>
  <c r="R804" i="1" s="1"/>
  <c r="S804" i="1" s="1"/>
  <c r="Z804" i="1" s="1"/>
  <c r="E805" i="1"/>
  <c r="D805" i="1" s="1"/>
  <c r="L751" i="1"/>
  <c r="U751" i="1"/>
  <c r="W751" i="1" s="1"/>
  <c r="H804" i="1"/>
  <c r="A805" i="1"/>
  <c r="F804" i="1"/>
  <c r="AB804" i="1"/>
  <c r="C804" i="1"/>
  <c r="T805" i="1"/>
  <c r="J752" i="1"/>
  <c r="K752" i="1" s="1"/>
  <c r="M752" i="1"/>
  <c r="I753" i="1"/>
  <c r="O751" i="1" l="1"/>
  <c r="P751" i="1" s="1"/>
  <c r="X751" i="1" s="1"/>
  <c r="B751" i="1" s="1"/>
  <c r="N752" i="1"/>
  <c r="Q805" i="1"/>
  <c r="R805" i="1" s="1"/>
  <c r="S805" i="1" s="1"/>
  <c r="Z805" i="1" s="1"/>
  <c r="E806" i="1"/>
  <c r="D806" i="1" s="1"/>
  <c r="G805" i="1"/>
  <c r="L752" i="1"/>
  <c r="U752" i="1"/>
  <c r="W752" i="1" s="1"/>
  <c r="J753" i="1"/>
  <c r="K753" i="1" s="1"/>
  <c r="M753" i="1"/>
  <c r="I754" i="1"/>
  <c r="T806" i="1"/>
  <c r="C805" i="1"/>
  <c r="AB805" i="1"/>
  <c r="H805" i="1"/>
  <c r="A806" i="1"/>
  <c r="F805" i="1"/>
  <c r="O752" i="1" l="1"/>
  <c r="P752" i="1" s="1"/>
  <c r="X752" i="1" s="1"/>
  <c r="B752" i="1" s="1"/>
  <c r="N753" i="1"/>
  <c r="G806" i="1"/>
  <c r="Q806" i="1"/>
  <c r="R806" i="1" s="1"/>
  <c r="S806" i="1" s="1"/>
  <c r="Z806" i="1" s="1"/>
  <c r="E807" i="1"/>
  <c r="D807" i="1" s="1"/>
  <c r="T807" i="1"/>
  <c r="C806" i="1"/>
  <c r="AB806" i="1"/>
  <c r="J754" i="1"/>
  <c r="K754" i="1" s="1"/>
  <c r="M754" i="1"/>
  <c r="I755" i="1"/>
  <c r="H806" i="1"/>
  <c r="A807" i="1"/>
  <c r="F806" i="1"/>
  <c r="L753" i="1"/>
  <c r="U753" i="1"/>
  <c r="W753" i="1" s="1"/>
  <c r="N754" i="1" l="1"/>
  <c r="O753" i="1"/>
  <c r="P753" i="1" s="1"/>
  <c r="X753" i="1" s="1"/>
  <c r="B753" i="1" s="1"/>
  <c r="G807" i="1"/>
  <c r="Q807" i="1"/>
  <c r="R807" i="1" s="1"/>
  <c r="S807" i="1" s="1"/>
  <c r="Z807" i="1" s="1"/>
  <c r="E808" i="1"/>
  <c r="D808" i="1" s="1"/>
  <c r="AB807" i="1"/>
  <c r="C807" i="1"/>
  <c r="L754" i="1"/>
  <c r="U754" i="1"/>
  <c r="W754" i="1" s="1"/>
  <c r="T808" i="1"/>
  <c r="A808" i="1"/>
  <c r="H807" i="1"/>
  <c r="F807" i="1"/>
  <c r="M755" i="1"/>
  <c r="J755" i="1"/>
  <c r="K755" i="1" s="1"/>
  <c r="I756" i="1"/>
  <c r="O754" i="1" l="1"/>
  <c r="P754" i="1" s="1"/>
  <c r="X754" i="1" s="1"/>
  <c r="B754" i="1" s="1"/>
  <c r="N755" i="1"/>
  <c r="E809" i="1"/>
  <c r="D809" i="1" s="1"/>
  <c r="Q808" i="1"/>
  <c r="R808" i="1" s="1"/>
  <c r="S808" i="1" s="1"/>
  <c r="Z808" i="1" s="1"/>
  <c r="G808" i="1"/>
  <c r="L755" i="1"/>
  <c r="U755" i="1"/>
  <c r="W755" i="1" s="1"/>
  <c r="AB808" i="1"/>
  <c r="C808" i="1"/>
  <c r="J756" i="1"/>
  <c r="K756" i="1" s="1"/>
  <c r="M756" i="1"/>
  <c r="I757" i="1"/>
  <c r="A809" i="1"/>
  <c r="H808" i="1"/>
  <c r="F808" i="1"/>
  <c r="T809" i="1"/>
  <c r="O755" i="1" l="1"/>
  <c r="P755" i="1" s="1"/>
  <c r="X755" i="1" s="1"/>
  <c r="B755" i="1" s="1"/>
  <c r="N756" i="1"/>
  <c r="Q809" i="1"/>
  <c r="R809" i="1" s="1"/>
  <c r="S809" i="1" s="1"/>
  <c r="Z809" i="1" s="1"/>
  <c r="E810" i="1"/>
  <c r="D810" i="1" s="1"/>
  <c r="G809" i="1"/>
  <c r="L756" i="1"/>
  <c r="U756" i="1"/>
  <c r="W756" i="1" s="1"/>
  <c r="AB809" i="1"/>
  <c r="C809" i="1"/>
  <c r="T810" i="1"/>
  <c r="A810" i="1"/>
  <c r="F809" i="1"/>
  <c r="H809" i="1"/>
  <c r="J757" i="1"/>
  <c r="K757" i="1" s="1"/>
  <c r="M757" i="1"/>
  <c r="I758" i="1"/>
  <c r="O756" i="1" l="1"/>
  <c r="P756" i="1" s="1"/>
  <c r="X756" i="1" s="1"/>
  <c r="B756" i="1" s="1"/>
  <c r="N757" i="1"/>
  <c r="G810" i="1"/>
  <c r="Q810" i="1"/>
  <c r="R810" i="1" s="1"/>
  <c r="S810" i="1" s="1"/>
  <c r="Z810" i="1" s="1"/>
  <c r="E811" i="1"/>
  <c r="D811" i="1" s="1"/>
  <c r="L757" i="1"/>
  <c r="U757" i="1"/>
  <c r="W757" i="1" s="1"/>
  <c r="T811" i="1"/>
  <c r="AB810" i="1"/>
  <c r="C810" i="1"/>
  <c r="J758" i="1"/>
  <c r="K758" i="1" s="1"/>
  <c r="M758" i="1"/>
  <c r="I759" i="1"/>
  <c r="F810" i="1"/>
  <c r="H810" i="1"/>
  <c r="A811" i="1"/>
  <c r="O757" i="1" l="1"/>
  <c r="P757" i="1" s="1"/>
  <c r="X757" i="1" s="1"/>
  <c r="B757" i="1" s="1"/>
  <c r="N758" i="1"/>
  <c r="E812" i="1"/>
  <c r="D812" i="1" s="1"/>
  <c r="Q811" i="1"/>
  <c r="R811" i="1" s="1"/>
  <c r="S811" i="1" s="1"/>
  <c r="Z811" i="1" s="1"/>
  <c r="G811" i="1"/>
  <c r="AB811" i="1"/>
  <c r="C811" i="1"/>
  <c r="H811" i="1"/>
  <c r="A812" i="1"/>
  <c r="F811" i="1"/>
  <c r="T812" i="1"/>
  <c r="L758" i="1"/>
  <c r="U758" i="1"/>
  <c r="W758" i="1" s="1"/>
  <c r="M759" i="1"/>
  <c r="J759" i="1"/>
  <c r="K759" i="1" s="1"/>
  <c r="I760" i="1"/>
  <c r="O758" i="1" l="1"/>
  <c r="P758" i="1" s="1"/>
  <c r="X758" i="1" s="1"/>
  <c r="B758" i="1" s="1"/>
  <c r="N759" i="1"/>
  <c r="G812" i="1"/>
  <c r="Q812" i="1"/>
  <c r="R812" i="1" s="1"/>
  <c r="S812" i="1" s="1"/>
  <c r="Z812" i="1" s="1"/>
  <c r="E813" i="1"/>
  <c r="D813" i="1" s="1"/>
  <c r="L759" i="1"/>
  <c r="U759" i="1"/>
  <c r="W759" i="1" s="1"/>
  <c r="H812" i="1"/>
  <c r="A813" i="1"/>
  <c r="F812" i="1"/>
  <c r="T813" i="1"/>
  <c r="J760" i="1"/>
  <c r="K760" i="1" s="1"/>
  <c r="M760" i="1"/>
  <c r="I761" i="1"/>
  <c r="C812" i="1"/>
  <c r="AB812" i="1"/>
  <c r="O759" i="1" l="1"/>
  <c r="P759" i="1" s="1"/>
  <c r="X759" i="1" s="1"/>
  <c r="B759" i="1" s="1"/>
  <c r="N760" i="1"/>
  <c r="E814" i="1"/>
  <c r="D814" i="1" s="1"/>
  <c r="G814" i="1" s="1"/>
  <c r="Q813" i="1"/>
  <c r="R813" i="1" s="1"/>
  <c r="S813" i="1" s="1"/>
  <c r="Z813" i="1" s="1"/>
  <c r="G813" i="1"/>
  <c r="J761" i="1"/>
  <c r="K761" i="1" s="1"/>
  <c r="M761" i="1"/>
  <c r="I762" i="1"/>
  <c r="A814" i="1"/>
  <c r="H813" i="1"/>
  <c r="F813" i="1"/>
  <c r="T814" i="1"/>
  <c r="L760" i="1"/>
  <c r="U760" i="1"/>
  <c r="W760" i="1" s="1"/>
  <c r="AB813" i="1"/>
  <c r="C813" i="1"/>
  <c r="N761" i="1" l="1"/>
  <c r="O760" i="1"/>
  <c r="P760" i="1" s="1"/>
  <c r="X760" i="1" s="1"/>
  <c r="B760" i="1" s="1"/>
  <c r="Q814" i="1"/>
  <c r="R814" i="1" s="1"/>
  <c r="S814" i="1" s="1"/>
  <c r="Z814" i="1" s="1"/>
  <c r="E815" i="1"/>
  <c r="D815" i="1" s="1"/>
  <c r="L761" i="1"/>
  <c r="U761" i="1"/>
  <c r="W761" i="1" s="1"/>
  <c r="AB814" i="1"/>
  <c r="C814" i="1"/>
  <c r="H814" i="1"/>
  <c r="A815" i="1"/>
  <c r="F814" i="1"/>
  <c r="T815" i="1"/>
  <c r="J762" i="1"/>
  <c r="K762" i="1" s="1"/>
  <c r="M762" i="1"/>
  <c r="I763" i="1"/>
  <c r="O761" i="1" l="1"/>
  <c r="P761" i="1" s="1"/>
  <c r="X761" i="1" s="1"/>
  <c r="B761" i="1" s="1"/>
  <c r="N762" i="1"/>
  <c r="E816" i="1"/>
  <c r="D816" i="1" s="1"/>
  <c r="G816" i="1" s="1"/>
  <c r="Q815" i="1"/>
  <c r="R815" i="1" s="1"/>
  <c r="S815" i="1" s="1"/>
  <c r="Z815" i="1" s="1"/>
  <c r="G815" i="1"/>
  <c r="AB815" i="1"/>
  <c r="C815" i="1"/>
  <c r="M763" i="1"/>
  <c r="J763" i="1"/>
  <c r="K763" i="1" s="1"/>
  <c r="I764" i="1"/>
  <c r="T816" i="1"/>
  <c r="H815" i="1"/>
  <c r="A816" i="1"/>
  <c r="F815" i="1"/>
  <c r="L762" i="1"/>
  <c r="U762" i="1"/>
  <c r="W762" i="1" s="1"/>
  <c r="N763" i="1" l="1"/>
  <c r="O762" i="1"/>
  <c r="P762" i="1" s="1"/>
  <c r="X762" i="1" s="1"/>
  <c r="B762" i="1" s="1"/>
  <c r="Q816" i="1"/>
  <c r="R816" i="1" s="1"/>
  <c r="S816" i="1" s="1"/>
  <c r="Z816" i="1" s="1"/>
  <c r="E817" i="1"/>
  <c r="D817" i="1" s="1"/>
  <c r="H816" i="1"/>
  <c r="A817" i="1"/>
  <c r="F816" i="1"/>
  <c r="M764" i="1"/>
  <c r="J764" i="1"/>
  <c r="K764" i="1" s="1"/>
  <c r="I765" i="1"/>
  <c r="C816" i="1"/>
  <c r="AB816" i="1"/>
  <c r="L763" i="1"/>
  <c r="U763" i="1"/>
  <c r="W763" i="1" s="1"/>
  <c r="T817" i="1"/>
  <c r="O763" i="1" l="1"/>
  <c r="P763" i="1" s="1"/>
  <c r="X763" i="1" s="1"/>
  <c r="B763" i="1" s="1"/>
  <c r="N764" i="1"/>
  <c r="Q817" i="1"/>
  <c r="R817" i="1" s="1"/>
  <c r="S817" i="1" s="1"/>
  <c r="Z817" i="1" s="1"/>
  <c r="E818" i="1"/>
  <c r="D818" i="1" s="1"/>
  <c r="G817" i="1"/>
  <c r="T818" i="1"/>
  <c r="J765" i="1"/>
  <c r="K765" i="1" s="1"/>
  <c r="M765" i="1"/>
  <c r="I766" i="1"/>
  <c r="AB817" i="1"/>
  <c r="C817" i="1"/>
  <c r="L764" i="1"/>
  <c r="U764" i="1"/>
  <c r="W764" i="1" s="1"/>
  <c r="A818" i="1"/>
  <c r="H817" i="1"/>
  <c r="F817" i="1"/>
  <c r="N765" i="1" l="1"/>
  <c r="O764" i="1"/>
  <c r="P764" i="1" s="1"/>
  <c r="X764" i="1" s="1"/>
  <c r="B764" i="1" s="1"/>
  <c r="G818" i="1"/>
  <c r="Q818" i="1"/>
  <c r="R818" i="1" s="1"/>
  <c r="S818" i="1" s="1"/>
  <c r="Z818" i="1" s="1"/>
  <c r="E819" i="1"/>
  <c r="D819" i="1" s="1"/>
  <c r="L765" i="1"/>
  <c r="U765" i="1"/>
  <c r="W765" i="1" s="1"/>
  <c r="AB818" i="1"/>
  <c r="C818" i="1"/>
  <c r="H818" i="1"/>
  <c r="A819" i="1"/>
  <c r="F818" i="1"/>
  <c r="J766" i="1"/>
  <c r="K766" i="1" s="1"/>
  <c r="M766" i="1"/>
  <c r="I767" i="1"/>
  <c r="T819" i="1"/>
  <c r="O765" i="1" l="1"/>
  <c r="P765" i="1" s="1"/>
  <c r="X765" i="1" s="1"/>
  <c r="B765" i="1" s="1"/>
  <c r="N766" i="1"/>
  <c r="E820" i="1"/>
  <c r="D820" i="1" s="1"/>
  <c r="G820" i="1" s="1"/>
  <c r="Q819" i="1"/>
  <c r="R819" i="1" s="1"/>
  <c r="S819" i="1" s="1"/>
  <c r="Z819" i="1" s="1"/>
  <c r="G819" i="1"/>
  <c r="T820" i="1"/>
  <c r="AB819" i="1"/>
  <c r="C819" i="1"/>
  <c r="J767" i="1"/>
  <c r="K767" i="1" s="1"/>
  <c r="M767" i="1"/>
  <c r="I768" i="1"/>
  <c r="H819" i="1"/>
  <c r="A820" i="1"/>
  <c r="F819" i="1"/>
  <c r="L766" i="1"/>
  <c r="U766" i="1"/>
  <c r="W766" i="1" s="1"/>
  <c r="O766" i="1" l="1"/>
  <c r="P766" i="1" s="1"/>
  <c r="X766" i="1" s="1"/>
  <c r="B766" i="1" s="1"/>
  <c r="N767" i="1"/>
  <c r="Q820" i="1"/>
  <c r="R820" i="1" s="1"/>
  <c r="S820" i="1" s="1"/>
  <c r="Z820" i="1" s="1"/>
  <c r="E821" i="1"/>
  <c r="D821" i="1" s="1"/>
  <c r="H820" i="1"/>
  <c r="A821" i="1"/>
  <c r="F820" i="1"/>
  <c r="J768" i="1"/>
  <c r="K768" i="1" s="1"/>
  <c r="M768" i="1"/>
  <c r="I769" i="1"/>
  <c r="C820" i="1"/>
  <c r="AB820" i="1"/>
  <c r="L767" i="1"/>
  <c r="U767" i="1"/>
  <c r="W767" i="1" s="1"/>
  <c r="T821" i="1"/>
  <c r="O767" i="1" l="1"/>
  <c r="P767" i="1" s="1"/>
  <c r="X767" i="1" s="1"/>
  <c r="B767" i="1" s="1"/>
  <c r="N768" i="1"/>
  <c r="G821" i="1"/>
  <c r="Q821" i="1"/>
  <c r="R821" i="1" s="1"/>
  <c r="S821" i="1" s="1"/>
  <c r="Z821" i="1" s="1"/>
  <c r="E822" i="1"/>
  <c r="D822" i="1" s="1"/>
  <c r="AB821" i="1"/>
  <c r="C821" i="1"/>
  <c r="J769" i="1"/>
  <c r="K769" i="1" s="1"/>
  <c r="M769" i="1"/>
  <c r="I770" i="1"/>
  <c r="T822" i="1"/>
  <c r="L768" i="1"/>
  <c r="U768" i="1"/>
  <c r="W768" i="1" s="1"/>
  <c r="A822" i="1"/>
  <c r="H821" i="1"/>
  <c r="F821" i="1"/>
  <c r="O768" i="1" l="1"/>
  <c r="P768" i="1" s="1"/>
  <c r="X768" i="1" s="1"/>
  <c r="B768" i="1" s="1"/>
  <c r="N769" i="1"/>
  <c r="G822" i="1"/>
  <c r="Q822" i="1"/>
  <c r="R822" i="1" s="1"/>
  <c r="S822" i="1" s="1"/>
  <c r="Z822" i="1" s="1"/>
  <c r="E823" i="1"/>
  <c r="D823" i="1" s="1"/>
  <c r="H822" i="1"/>
  <c r="A823" i="1"/>
  <c r="F822" i="1"/>
  <c r="T823" i="1"/>
  <c r="J770" i="1"/>
  <c r="K770" i="1" s="1"/>
  <c r="M770" i="1"/>
  <c r="I771" i="1"/>
  <c r="AB822" i="1"/>
  <c r="C822" i="1"/>
  <c r="L769" i="1"/>
  <c r="U769" i="1"/>
  <c r="W769" i="1" s="1"/>
  <c r="O769" i="1" l="1"/>
  <c r="P769" i="1" s="1"/>
  <c r="X769" i="1" s="1"/>
  <c r="B769" i="1" s="1"/>
  <c r="N770" i="1"/>
  <c r="G823" i="1"/>
  <c r="Q823" i="1"/>
  <c r="R823" i="1" s="1"/>
  <c r="S823" i="1" s="1"/>
  <c r="Z823" i="1" s="1"/>
  <c r="E824" i="1"/>
  <c r="D824" i="1" s="1"/>
  <c r="H823" i="1"/>
  <c r="A824" i="1"/>
  <c r="F823" i="1"/>
  <c r="M771" i="1"/>
  <c r="J771" i="1"/>
  <c r="K771" i="1" s="1"/>
  <c r="I772" i="1"/>
  <c r="T824" i="1"/>
  <c r="L770" i="1"/>
  <c r="U770" i="1"/>
  <c r="W770" i="1" s="1"/>
  <c r="AB823" i="1"/>
  <c r="C823" i="1"/>
  <c r="O770" i="1" l="1"/>
  <c r="P770" i="1" s="1"/>
  <c r="X770" i="1" s="1"/>
  <c r="B770" i="1" s="1"/>
  <c r="N771" i="1"/>
  <c r="G824" i="1"/>
  <c r="Q824" i="1"/>
  <c r="R824" i="1" s="1"/>
  <c r="S824" i="1" s="1"/>
  <c r="Z824" i="1" s="1"/>
  <c r="E825" i="1"/>
  <c r="D825" i="1" s="1"/>
  <c r="T825" i="1"/>
  <c r="J772" i="1"/>
  <c r="K772" i="1" s="1"/>
  <c r="M772" i="1"/>
  <c r="I773" i="1"/>
  <c r="C824" i="1"/>
  <c r="AB824" i="1"/>
  <c r="L771" i="1"/>
  <c r="U771" i="1"/>
  <c r="W771" i="1" s="1"/>
  <c r="H824" i="1"/>
  <c r="A825" i="1"/>
  <c r="F824" i="1"/>
  <c r="O771" i="1" l="1"/>
  <c r="P771" i="1" s="1"/>
  <c r="X771" i="1" s="1"/>
  <c r="B771" i="1" s="1"/>
  <c r="N772" i="1"/>
  <c r="Q825" i="1"/>
  <c r="R825" i="1" s="1"/>
  <c r="S825" i="1" s="1"/>
  <c r="Z825" i="1" s="1"/>
  <c r="E826" i="1"/>
  <c r="D826" i="1" s="1"/>
  <c r="G825" i="1"/>
  <c r="T826" i="1"/>
  <c r="L772" i="1"/>
  <c r="U772" i="1"/>
  <c r="W772" i="1" s="1"/>
  <c r="AB825" i="1"/>
  <c r="C825" i="1"/>
  <c r="A826" i="1"/>
  <c r="H825" i="1"/>
  <c r="F825" i="1"/>
  <c r="J773" i="1"/>
  <c r="K773" i="1" s="1"/>
  <c r="I774" i="1"/>
  <c r="O772" i="1" l="1"/>
  <c r="P772" i="1" s="1"/>
  <c r="X772" i="1" s="1"/>
  <c r="B772" i="1" s="1"/>
  <c r="Q826" i="1"/>
  <c r="R826" i="1" s="1"/>
  <c r="S826" i="1" s="1"/>
  <c r="Z826" i="1" s="1"/>
  <c r="E827" i="1"/>
  <c r="D827" i="1" s="1"/>
  <c r="G826" i="1"/>
  <c r="J774" i="1"/>
  <c r="K774" i="1" s="1"/>
  <c r="I775" i="1"/>
  <c r="H826" i="1"/>
  <c r="A827" i="1"/>
  <c r="F826" i="1"/>
  <c r="T827" i="1"/>
  <c r="AB826" i="1"/>
  <c r="C826" i="1"/>
  <c r="M773" i="1"/>
  <c r="N773" i="1" s="1"/>
  <c r="L773" i="1"/>
  <c r="U773" i="1"/>
  <c r="W773" i="1" s="1"/>
  <c r="G827" i="1" l="1"/>
  <c r="E828" i="1"/>
  <c r="D828" i="1" s="1"/>
  <c r="Q827" i="1"/>
  <c r="R827" i="1" s="1"/>
  <c r="S827" i="1" s="1"/>
  <c r="Z827" i="1" s="1"/>
  <c r="O773" i="1"/>
  <c r="P773" i="1" s="1"/>
  <c r="X773" i="1" s="1"/>
  <c r="B773" i="1" s="1"/>
  <c r="AB827" i="1"/>
  <c r="C827" i="1"/>
  <c r="H827" i="1"/>
  <c r="A828" i="1"/>
  <c r="F827" i="1"/>
  <c r="J775" i="1"/>
  <c r="K775" i="1" s="1"/>
  <c r="I776" i="1"/>
  <c r="T828" i="1"/>
  <c r="M774" i="1"/>
  <c r="N774" i="1" s="1"/>
  <c r="L774" i="1"/>
  <c r="U774" i="1"/>
  <c r="W774" i="1" s="1"/>
  <c r="G828" i="1" l="1"/>
  <c r="Q828" i="1"/>
  <c r="R828" i="1" s="1"/>
  <c r="S828" i="1" s="1"/>
  <c r="Z828" i="1" s="1"/>
  <c r="E829" i="1"/>
  <c r="D829" i="1" s="1"/>
  <c r="O774" i="1"/>
  <c r="P774" i="1" s="1"/>
  <c r="J776" i="1"/>
  <c r="K776" i="1" s="1"/>
  <c r="I777" i="1"/>
  <c r="C828" i="1"/>
  <c r="AB828" i="1"/>
  <c r="L775" i="1"/>
  <c r="U775" i="1"/>
  <c r="W775" i="1" s="1"/>
  <c r="H828" i="1"/>
  <c r="A829" i="1"/>
  <c r="F828" i="1"/>
  <c r="T829" i="1"/>
  <c r="M775" i="1"/>
  <c r="N775" i="1" s="1"/>
  <c r="E830" i="1" l="1"/>
  <c r="D830" i="1" s="1"/>
  <c r="Q829" i="1"/>
  <c r="R829" i="1" s="1"/>
  <c r="S829" i="1" s="1"/>
  <c r="Z829" i="1" s="1"/>
  <c r="G829" i="1"/>
  <c r="L776" i="1"/>
  <c r="U776" i="1"/>
  <c r="W776" i="1" s="1"/>
  <c r="AB829" i="1"/>
  <c r="C829" i="1"/>
  <c r="O775" i="1"/>
  <c r="P775" i="1" s="1"/>
  <c r="A830" i="1"/>
  <c r="H829" i="1"/>
  <c r="F829" i="1"/>
  <c r="J777" i="1"/>
  <c r="K777" i="1" s="1"/>
  <c r="I778" i="1"/>
  <c r="X774" i="1"/>
  <c r="B774" i="1" s="1"/>
  <c r="T830" i="1"/>
  <c r="M776" i="1"/>
  <c r="N776" i="1" s="1"/>
  <c r="G830" i="1" l="1"/>
  <c r="Q830" i="1"/>
  <c r="R830" i="1" s="1"/>
  <c r="S830" i="1" s="1"/>
  <c r="Z830" i="1" s="1"/>
  <c r="E831" i="1"/>
  <c r="D831" i="1" s="1"/>
  <c r="M777" i="1"/>
  <c r="N777" i="1" s="1"/>
  <c r="J778" i="1"/>
  <c r="K778" i="1" s="1"/>
  <c r="I779" i="1"/>
  <c r="H830" i="1"/>
  <c r="A831" i="1"/>
  <c r="F830" i="1"/>
  <c r="X775" i="1"/>
  <c r="B775" i="1" s="1"/>
  <c r="L777" i="1"/>
  <c r="U777" i="1"/>
  <c r="W777" i="1" s="1"/>
  <c r="O776" i="1"/>
  <c r="P776" i="1" s="1"/>
  <c r="T831" i="1"/>
  <c r="AB830" i="1"/>
  <c r="C830" i="1"/>
  <c r="G831" i="1" l="1"/>
  <c r="E832" i="1"/>
  <c r="D832" i="1" s="1"/>
  <c r="Q831" i="1"/>
  <c r="R831" i="1" s="1"/>
  <c r="S831" i="1" s="1"/>
  <c r="Z831" i="1" s="1"/>
  <c r="M778" i="1"/>
  <c r="N778" i="1" s="1"/>
  <c r="O777" i="1"/>
  <c r="P777" i="1" s="1"/>
  <c r="X776" i="1"/>
  <c r="B776" i="1" s="1"/>
  <c r="T832" i="1"/>
  <c r="H831" i="1"/>
  <c r="A832" i="1"/>
  <c r="F831" i="1"/>
  <c r="J779" i="1"/>
  <c r="K779" i="1" s="1"/>
  <c r="I780" i="1"/>
  <c r="L778" i="1"/>
  <c r="U778" i="1"/>
  <c r="W778" i="1" s="1"/>
  <c r="AB831" i="1"/>
  <c r="C831" i="1"/>
  <c r="Q832" i="1" l="1"/>
  <c r="R832" i="1" s="1"/>
  <c r="S832" i="1" s="1"/>
  <c r="Z832" i="1" s="1"/>
  <c r="E833" i="1"/>
  <c r="D833" i="1" s="1"/>
  <c r="G832" i="1"/>
  <c r="M779" i="1"/>
  <c r="M780" i="1" s="1"/>
  <c r="X777" i="1"/>
  <c r="B777" i="1" s="1"/>
  <c r="N779" i="1"/>
  <c r="O778" i="1"/>
  <c r="P778" i="1" s="1"/>
  <c r="X778" i="1" s="1"/>
  <c r="B778" i="1" s="1"/>
  <c r="J780" i="1"/>
  <c r="K780" i="1" s="1"/>
  <c r="I781" i="1"/>
  <c r="C832" i="1"/>
  <c r="AB832" i="1"/>
  <c r="L779" i="1"/>
  <c r="U779" i="1"/>
  <c r="W779" i="1" s="1"/>
  <c r="H832" i="1"/>
  <c r="A833" i="1"/>
  <c r="F832" i="1"/>
  <c r="T833" i="1"/>
  <c r="O779" i="1" l="1"/>
  <c r="P779" i="1" s="1"/>
  <c r="X779" i="1" s="1"/>
  <c r="B779" i="1" s="1"/>
  <c r="Q833" i="1"/>
  <c r="R833" i="1" s="1"/>
  <c r="S833" i="1" s="1"/>
  <c r="Z833" i="1" s="1"/>
  <c r="E834" i="1"/>
  <c r="D834" i="1" s="1"/>
  <c r="G833" i="1"/>
  <c r="N780" i="1"/>
  <c r="A834" i="1"/>
  <c r="H833" i="1"/>
  <c r="F833" i="1"/>
  <c r="J781" i="1"/>
  <c r="K781" i="1" s="1"/>
  <c r="M781" i="1"/>
  <c r="I782" i="1"/>
  <c r="AB833" i="1"/>
  <c r="C833" i="1"/>
  <c r="T834" i="1"/>
  <c r="L780" i="1"/>
  <c r="U780" i="1"/>
  <c r="W780" i="1" s="1"/>
  <c r="O780" i="1" l="1"/>
  <c r="P780" i="1" s="1"/>
  <c r="X780" i="1" s="1"/>
  <c r="B780" i="1" s="1"/>
  <c r="Q834" i="1"/>
  <c r="R834" i="1" s="1"/>
  <c r="S834" i="1" s="1"/>
  <c r="Z834" i="1" s="1"/>
  <c r="E835" i="1"/>
  <c r="D835" i="1" s="1"/>
  <c r="G834" i="1"/>
  <c r="N781" i="1"/>
  <c r="J782" i="1"/>
  <c r="K782" i="1" s="1"/>
  <c r="M782" i="1"/>
  <c r="I783" i="1"/>
  <c r="AB834" i="1"/>
  <c r="C834" i="1"/>
  <c r="H834" i="1"/>
  <c r="A835" i="1"/>
  <c r="F834" i="1"/>
  <c r="L781" i="1"/>
  <c r="U781" i="1"/>
  <c r="W781" i="1" s="1"/>
  <c r="T835" i="1"/>
  <c r="N782" i="1" l="1"/>
  <c r="O781" i="1"/>
  <c r="P781" i="1" s="1"/>
  <c r="X781" i="1" s="1"/>
  <c r="B781" i="1" s="1"/>
  <c r="G835" i="1"/>
  <c r="E836" i="1"/>
  <c r="D836" i="1" s="1"/>
  <c r="Q835" i="1"/>
  <c r="R835" i="1" s="1"/>
  <c r="S835" i="1" s="1"/>
  <c r="Z835" i="1" s="1"/>
  <c r="L782" i="1"/>
  <c r="U782" i="1"/>
  <c r="W782" i="1" s="1"/>
  <c r="AB835" i="1"/>
  <c r="C835" i="1"/>
  <c r="T836" i="1"/>
  <c r="H835" i="1"/>
  <c r="A836" i="1"/>
  <c r="F835" i="1"/>
  <c r="M783" i="1"/>
  <c r="J783" i="1"/>
  <c r="K783" i="1" s="1"/>
  <c r="I784" i="1"/>
  <c r="N783" i="1" l="1"/>
  <c r="O782" i="1"/>
  <c r="P782" i="1" s="1"/>
  <c r="X782" i="1" s="1"/>
  <c r="B782" i="1" s="1"/>
  <c r="Q836" i="1"/>
  <c r="R836" i="1" s="1"/>
  <c r="S836" i="1" s="1"/>
  <c r="Z836" i="1" s="1"/>
  <c r="E837" i="1"/>
  <c r="D837" i="1" s="1"/>
  <c r="G836" i="1"/>
  <c r="T837" i="1"/>
  <c r="C836" i="1"/>
  <c r="AB836" i="1"/>
  <c r="J784" i="1"/>
  <c r="K784" i="1" s="1"/>
  <c r="M784" i="1"/>
  <c r="I785" i="1"/>
  <c r="L783" i="1"/>
  <c r="U783" i="1"/>
  <c r="W783" i="1" s="1"/>
  <c r="H836" i="1"/>
  <c r="A837" i="1"/>
  <c r="F836" i="1"/>
  <c r="O783" i="1" l="1"/>
  <c r="P783" i="1" s="1"/>
  <c r="X783" i="1" s="1"/>
  <c r="B783" i="1" s="1"/>
  <c r="N784" i="1"/>
  <c r="Q837" i="1"/>
  <c r="R837" i="1" s="1"/>
  <c r="S837" i="1" s="1"/>
  <c r="Z837" i="1" s="1"/>
  <c r="E838" i="1"/>
  <c r="D838" i="1" s="1"/>
  <c r="G837" i="1"/>
  <c r="L784" i="1"/>
  <c r="U784" i="1"/>
  <c r="W784" i="1" s="1"/>
  <c r="AB837" i="1"/>
  <c r="C837" i="1"/>
  <c r="A838" i="1"/>
  <c r="H837" i="1"/>
  <c r="F837" i="1"/>
  <c r="J785" i="1"/>
  <c r="K785" i="1" s="1"/>
  <c r="M785" i="1"/>
  <c r="I786" i="1"/>
  <c r="T838" i="1"/>
  <c r="N785" i="1" l="1"/>
  <c r="O784" i="1"/>
  <c r="P784" i="1" s="1"/>
  <c r="X784" i="1" s="1"/>
  <c r="B784" i="1" s="1"/>
  <c r="G838" i="1"/>
  <c r="Q838" i="1"/>
  <c r="R838" i="1" s="1"/>
  <c r="S838" i="1" s="1"/>
  <c r="Z838" i="1" s="1"/>
  <c r="E839" i="1"/>
  <c r="D839" i="1" s="1"/>
  <c r="T839" i="1"/>
  <c r="J786" i="1"/>
  <c r="K786" i="1" s="1"/>
  <c r="M786" i="1"/>
  <c r="I787" i="1"/>
  <c r="H838" i="1"/>
  <c r="A839" i="1"/>
  <c r="F838" i="1"/>
  <c r="L785" i="1"/>
  <c r="U785" i="1"/>
  <c r="W785" i="1" s="1"/>
  <c r="AB838" i="1"/>
  <c r="C838" i="1"/>
  <c r="O785" i="1" l="1"/>
  <c r="P785" i="1" s="1"/>
  <c r="X785" i="1" s="1"/>
  <c r="B785" i="1" s="1"/>
  <c r="N786" i="1"/>
  <c r="Q839" i="1"/>
  <c r="R839" i="1" s="1"/>
  <c r="S839" i="1" s="1"/>
  <c r="Z839" i="1" s="1"/>
  <c r="E840" i="1"/>
  <c r="D840" i="1" s="1"/>
  <c r="G839" i="1"/>
  <c r="L786" i="1"/>
  <c r="U786" i="1"/>
  <c r="W786" i="1" s="1"/>
  <c r="AB839" i="1"/>
  <c r="C839" i="1"/>
  <c r="H839" i="1"/>
  <c r="A840" i="1"/>
  <c r="F839" i="1"/>
  <c r="M787" i="1"/>
  <c r="J787" i="1"/>
  <c r="K787" i="1" s="1"/>
  <c r="I788" i="1"/>
  <c r="T840" i="1"/>
  <c r="O786" i="1" l="1"/>
  <c r="P786" i="1" s="1"/>
  <c r="X786" i="1" s="1"/>
  <c r="B786" i="1" s="1"/>
  <c r="N787" i="1"/>
  <c r="G840" i="1"/>
  <c r="E841" i="1"/>
  <c r="D841" i="1" s="1"/>
  <c r="Q840" i="1"/>
  <c r="R840" i="1" s="1"/>
  <c r="S840" i="1" s="1"/>
  <c r="Z840" i="1" s="1"/>
  <c r="L787" i="1"/>
  <c r="U787" i="1"/>
  <c r="W787" i="1" s="1"/>
  <c r="H840" i="1"/>
  <c r="A841" i="1"/>
  <c r="F840" i="1"/>
  <c r="T841" i="1"/>
  <c r="J788" i="1"/>
  <c r="K788" i="1" s="1"/>
  <c r="M788" i="1"/>
  <c r="I789" i="1"/>
  <c r="C840" i="1"/>
  <c r="AB840" i="1"/>
  <c r="N788" i="1" l="1"/>
  <c r="O787" i="1"/>
  <c r="P787" i="1" s="1"/>
  <c r="X787" i="1" s="1"/>
  <c r="B787" i="1" s="1"/>
  <c r="Q841" i="1"/>
  <c r="R841" i="1" s="1"/>
  <c r="S841" i="1" s="1"/>
  <c r="Z841" i="1" s="1"/>
  <c r="E842" i="1"/>
  <c r="D842" i="1" s="1"/>
  <c r="G842" i="1" s="1"/>
  <c r="G841" i="1"/>
  <c r="J789" i="1"/>
  <c r="K789" i="1" s="1"/>
  <c r="M789" i="1"/>
  <c r="I790" i="1"/>
  <c r="T842" i="1"/>
  <c r="A842" i="1"/>
  <c r="H841" i="1"/>
  <c r="F841" i="1"/>
  <c r="L788" i="1"/>
  <c r="U788" i="1"/>
  <c r="W788" i="1" s="1"/>
  <c r="AB841" i="1"/>
  <c r="C841" i="1"/>
  <c r="N789" i="1" l="1"/>
  <c r="O788" i="1"/>
  <c r="P788" i="1" s="1"/>
  <c r="X788" i="1" s="1"/>
  <c r="B788" i="1" s="1"/>
  <c r="Q842" i="1"/>
  <c r="R842" i="1" s="1"/>
  <c r="S842" i="1" s="1"/>
  <c r="Z842" i="1" s="1"/>
  <c r="E843" i="1"/>
  <c r="D843" i="1" s="1"/>
  <c r="H842" i="1"/>
  <c r="A843" i="1"/>
  <c r="F842" i="1"/>
  <c r="J790" i="1"/>
  <c r="K790" i="1" s="1"/>
  <c r="M790" i="1"/>
  <c r="I791" i="1"/>
  <c r="T843" i="1"/>
  <c r="L789" i="1"/>
  <c r="U789" i="1"/>
  <c r="W789" i="1" s="1"/>
  <c r="AB842" i="1"/>
  <c r="C842" i="1"/>
  <c r="N790" i="1" l="1"/>
  <c r="O789" i="1"/>
  <c r="P789" i="1" s="1"/>
  <c r="X789" i="1" s="1"/>
  <c r="B789" i="1" s="1"/>
  <c r="G843" i="1"/>
  <c r="E844" i="1"/>
  <c r="D844" i="1" s="1"/>
  <c r="Q843" i="1"/>
  <c r="R843" i="1" s="1"/>
  <c r="S843" i="1" s="1"/>
  <c r="Z843" i="1" s="1"/>
  <c r="L790" i="1"/>
  <c r="U790" i="1"/>
  <c r="W790" i="1" s="1"/>
  <c r="T844" i="1"/>
  <c r="M791" i="1"/>
  <c r="J791" i="1"/>
  <c r="K791" i="1" s="1"/>
  <c r="I792" i="1"/>
  <c r="AB843" i="1"/>
  <c r="C843" i="1"/>
  <c r="H843" i="1"/>
  <c r="F843" i="1"/>
  <c r="A844" i="1"/>
  <c r="O790" i="1" l="1"/>
  <c r="P790" i="1" s="1"/>
  <c r="X790" i="1" s="1"/>
  <c r="B790" i="1" s="1"/>
  <c r="N791" i="1"/>
  <c r="G844" i="1"/>
  <c r="Q844" i="1"/>
  <c r="R844" i="1" s="1"/>
  <c r="S844" i="1" s="1"/>
  <c r="Z844" i="1" s="1"/>
  <c r="E845" i="1"/>
  <c r="D845" i="1" s="1"/>
  <c r="AB844" i="1"/>
  <c r="C844" i="1"/>
  <c r="H844" i="1"/>
  <c r="A845" i="1"/>
  <c r="F844" i="1"/>
  <c r="J792" i="1"/>
  <c r="K792" i="1" s="1"/>
  <c r="M792" i="1"/>
  <c r="I793" i="1"/>
  <c r="L791" i="1"/>
  <c r="U791" i="1"/>
  <c r="W791" i="1" s="1"/>
  <c r="T845" i="1"/>
  <c r="O791" i="1" l="1"/>
  <c r="P791" i="1" s="1"/>
  <c r="X791" i="1" s="1"/>
  <c r="B791" i="1" s="1"/>
  <c r="N792" i="1"/>
  <c r="E846" i="1"/>
  <c r="D846" i="1" s="1"/>
  <c r="Q845" i="1"/>
  <c r="R845" i="1" s="1"/>
  <c r="S845" i="1" s="1"/>
  <c r="Z845" i="1" s="1"/>
  <c r="G845" i="1"/>
  <c r="L792" i="1"/>
  <c r="U792" i="1"/>
  <c r="W792" i="1" s="1"/>
  <c r="H845" i="1"/>
  <c r="A846" i="1"/>
  <c r="F845" i="1"/>
  <c r="T846" i="1"/>
  <c r="J793" i="1"/>
  <c r="K793" i="1" s="1"/>
  <c r="M793" i="1"/>
  <c r="I794" i="1"/>
  <c r="C845" i="1"/>
  <c r="AB845" i="1"/>
  <c r="N793" i="1" l="1"/>
  <c r="O792" i="1"/>
  <c r="P792" i="1" s="1"/>
  <c r="X792" i="1" s="1"/>
  <c r="B792" i="1" s="1"/>
  <c r="G846" i="1"/>
  <c r="Q846" i="1"/>
  <c r="R846" i="1" s="1"/>
  <c r="S846" i="1" s="1"/>
  <c r="Z846" i="1" s="1"/>
  <c r="E847" i="1"/>
  <c r="D847" i="1" s="1"/>
  <c r="L793" i="1"/>
  <c r="U793" i="1"/>
  <c r="W793" i="1" s="1"/>
  <c r="H846" i="1"/>
  <c r="A847" i="1"/>
  <c r="F846" i="1"/>
  <c r="J794" i="1"/>
  <c r="K794" i="1" s="1"/>
  <c r="M794" i="1"/>
  <c r="I795" i="1"/>
  <c r="T847" i="1"/>
  <c r="C846" i="1"/>
  <c r="AB846" i="1"/>
  <c r="O793" i="1" l="1"/>
  <c r="P793" i="1" s="1"/>
  <c r="X793" i="1" s="1"/>
  <c r="B793" i="1" s="1"/>
  <c r="N794" i="1"/>
  <c r="G847" i="1"/>
  <c r="E848" i="1"/>
  <c r="D848" i="1" s="1"/>
  <c r="Q847" i="1"/>
  <c r="R847" i="1" s="1"/>
  <c r="S847" i="1" s="1"/>
  <c r="Z847" i="1" s="1"/>
  <c r="T848" i="1"/>
  <c r="M795" i="1"/>
  <c r="J795" i="1"/>
  <c r="K795" i="1" s="1"/>
  <c r="I796" i="1"/>
  <c r="L794" i="1"/>
  <c r="U794" i="1"/>
  <c r="W794" i="1" s="1"/>
  <c r="AB847" i="1"/>
  <c r="C847" i="1"/>
  <c r="A848" i="1"/>
  <c r="H847" i="1"/>
  <c r="F847" i="1"/>
  <c r="O794" i="1" l="1"/>
  <c r="P794" i="1" s="1"/>
  <c r="X794" i="1" s="1"/>
  <c r="B794" i="1" s="1"/>
  <c r="N795" i="1"/>
  <c r="G848" i="1"/>
  <c r="Q848" i="1"/>
  <c r="R848" i="1" s="1"/>
  <c r="S848" i="1" s="1"/>
  <c r="Z848" i="1" s="1"/>
  <c r="E849" i="1"/>
  <c r="D849" i="1" s="1"/>
  <c r="A849" i="1"/>
  <c r="H848" i="1"/>
  <c r="F848" i="1"/>
  <c r="AB848" i="1"/>
  <c r="C848" i="1"/>
  <c r="J796" i="1"/>
  <c r="K796" i="1" s="1"/>
  <c r="M796" i="1"/>
  <c r="I797" i="1"/>
  <c r="T849" i="1"/>
  <c r="L795" i="1"/>
  <c r="U795" i="1"/>
  <c r="W795" i="1" s="1"/>
  <c r="N796" i="1" l="1"/>
  <c r="O795" i="1"/>
  <c r="P795" i="1" s="1"/>
  <c r="X795" i="1" s="1"/>
  <c r="B795" i="1" s="1"/>
  <c r="G849" i="1"/>
  <c r="Q849" i="1"/>
  <c r="R849" i="1" s="1"/>
  <c r="S849" i="1" s="1"/>
  <c r="Z849" i="1" s="1"/>
  <c r="E850" i="1"/>
  <c r="D850" i="1" s="1"/>
  <c r="J797" i="1"/>
  <c r="K797" i="1" s="1"/>
  <c r="M797" i="1"/>
  <c r="I798" i="1"/>
  <c r="AB849" i="1"/>
  <c r="C849" i="1"/>
  <c r="A850" i="1"/>
  <c r="H849" i="1"/>
  <c r="F849" i="1"/>
  <c r="L796" i="1"/>
  <c r="U796" i="1"/>
  <c r="W796" i="1" s="1"/>
  <c r="T850" i="1"/>
  <c r="N797" i="1" l="1"/>
  <c r="O796" i="1"/>
  <c r="P796" i="1" s="1"/>
  <c r="X796" i="1" s="1"/>
  <c r="B796" i="1" s="1"/>
  <c r="Q850" i="1"/>
  <c r="R850" i="1" s="1"/>
  <c r="S850" i="1" s="1"/>
  <c r="Z850" i="1" s="1"/>
  <c r="E851" i="1"/>
  <c r="D851" i="1" s="1"/>
  <c r="G851" i="1" s="1"/>
  <c r="G850" i="1"/>
  <c r="AB850" i="1"/>
  <c r="C850" i="1"/>
  <c r="J798" i="1"/>
  <c r="K798" i="1" s="1"/>
  <c r="M798" i="1"/>
  <c r="N798" i="1" s="1"/>
  <c r="I799" i="1"/>
  <c r="T851" i="1"/>
  <c r="L797" i="1"/>
  <c r="U797" i="1"/>
  <c r="W797" i="1" s="1"/>
  <c r="H850" i="1"/>
  <c r="A851" i="1"/>
  <c r="F850" i="1"/>
  <c r="O797" i="1" l="1"/>
  <c r="P797" i="1" s="1"/>
  <c r="X797" i="1" s="1"/>
  <c r="B797" i="1" s="1"/>
  <c r="E852" i="1"/>
  <c r="D852" i="1" s="1"/>
  <c r="Q851" i="1"/>
  <c r="R851" i="1" s="1"/>
  <c r="S851" i="1" s="1"/>
  <c r="Z851" i="1" s="1"/>
  <c r="AB851" i="1"/>
  <c r="C851" i="1"/>
  <c r="L798" i="1"/>
  <c r="O798" i="1" s="1"/>
  <c r="P798" i="1" s="1"/>
  <c r="U798" i="1"/>
  <c r="W798" i="1" s="1"/>
  <c r="T852" i="1"/>
  <c r="H851" i="1"/>
  <c r="A852" i="1"/>
  <c r="F851" i="1"/>
  <c r="M799" i="1"/>
  <c r="N799" i="1" s="1"/>
  <c r="J799" i="1"/>
  <c r="K799" i="1" s="1"/>
  <c r="I800" i="1"/>
  <c r="Q852" i="1" l="1"/>
  <c r="R852" i="1" s="1"/>
  <c r="S852" i="1" s="1"/>
  <c r="Z852" i="1" s="1"/>
  <c r="E853" i="1"/>
  <c r="D853" i="1" s="1"/>
  <c r="G853" i="1" s="1"/>
  <c r="G852" i="1"/>
  <c r="L799" i="1"/>
  <c r="O799" i="1" s="1"/>
  <c r="P799" i="1" s="1"/>
  <c r="U799" i="1"/>
  <c r="W799" i="1" s="1"/>
  <c r="X798" i="1"/>
  <c r="B798" i="1" s="1"/>
  <c r="C852" i="1"/>
  <c r="AB852" i="1"/>
  <c r="J800" i="1"/>
  <c r="K800" i="1" s="1"/>
  <c r="M800" i="1"/>
  <c r="N800" i="1" s="1"/>
  <c r="I801" i="1"/>
  <c r="H852" i="1"/>
  <c r="A853" i="1"/>
  <c r="F852" i="1"/>
  <c r="T853" i="1"/>
  <c r="Q853" i="1" l="1"/>
  <c r="R853" i="1" s="1"/>
  <c r="S853" i="1" s="1"/>
  <c r="Z853" i="1" s="1"/>
  <c r="E854" i="1"/>
  <c r="D854" i="1" s="1"/>
  <c r="AB853" i="1"/>
  <c r="C853" i="1"/>
  <c r="L800" i="1"/>
  <c r="O800" i="1" s="1"/>
  <c r="P800" i="1" s="1"/>
  <c r="U800" i="1"/>
  <c r="W800" i="1" s="1"/>
  <c r="T854" i="1"/>
  <c r="J801" i="1"/>
  <c r="K801" i="1" s="1"/>
  <c r="M801" i="1"/>
  <c r="N801" i="1" s="1"/>
  <c r="I802" i="1"/>
  <c r="A854" i="1"/>
  <c r="H853" i="1"/>
  <c r="F853" i="1"/>
  <c r="X799" i="1"/>
  <c r="B799" i="1" s="1"/>
  <c r="G854" i="1" l="1"/>
  <c r="Q854" i="1"/>
  <c r="R854" i="1" s="1"/>
  <c r="S854" i="1" s="1"/>
  <c r="Z854" i="1" s="1"/>
  <c r="E855" i="1"/>
  <c r="D855" i="1" s="1"/>
  <c r="L801" i="1"/>
  <c r="O801" i="1" s="1"/>
  <c r="P801" i="1" s="1"/>
  <c r="U801" i="1"/>
  <c r="W801" i="1" s="1"/>
  <c r="AB854" i="1"/>
  <c r="C854" i="1"/>
  <c r="H854" i="1"/>
  <c r="A855" i="1"/>
  <c r="F854" i="1"/>
  <c r="X800" i="1"/>
  <c r="B800" i="1" s="1"/>
  <c r="J802" i="1"/>
  <c r="K802" i="1" s="1"/>
  <c r="I803" i="1"/>
  <c r="T855" i="1"/>
  <c r="Q855" i="1" l="1"/>
  <c r="R855" i="1" s="1"/>
  <c r="S855" i="1" s="1"/>
  <c r="Z855" i="1" s="1"/>
  <c r="E856" i="1"/>
  <c r="D856" i="1" s="1"/>
  <c r="G855" i="1"/>
  <c r="M802" i="1"/>
  <c r="N802" i="1" s="1"/>
  <c r="L802" i="1"/>
  <c r="U802" i="1"/>
  <c r="W802" i="1" s="1"/>
  <c r="X801" i="1"/>
  <c r="B801" i="1" s="1"/>
  <c r="AB855" i="1"/>
  <c r="C855" i="1"/>
  <c r="T856" i="1"/>
  <c r="J803" i="1"/>
  <c r="K803" i="1" s="1"/>
  <c r="I804" i="1"/>
  <c r="H855" i="1"/>
  <c r="A856" i="1"/>
  <c r="F855" i="1"/>
  <c r="G856" i="1" l="1"/>
  <c r="E857" i="1"/>
  <c r="D857" i="1" s="1"/>
  <c r="Q856" i="1"/>
  <c r="R856" i="1" s="1"/>
  <c r="S856" i="1" s="1"/>
  <c r="Z856" i="1" s="1"/>
  <c r="O802" i="1"/>
  <c r="P802" i="1" s="1"/>
  <c r="X802" i="1" s="1"/>
  <c r="B802" i="1" s="1"/>
  <c r="M803" i="1"/>
  <c r="N803" i="1" s="1"/>
  <c r="H856" i="1"/>
  <c r="A857" i="1"/>
  <c r="F856" i="1"/>
  <c r="J804" i="1"/>
  <c r="K804" i="1" s="1"/>
  <c r="I805" i="1"/>
  <c r="L803" i="1"/>
  <c r="U803" i="1"/>
  <c r="W803" i="1" s="1"/>
  <c r="T857" i="1"/>
  <c r="C856" i="1"/>
  <c r="AB856" i="1"/>
  <c r="M804" i="1" l="1"/>
  <c r="N804" i="1" s="1"/>
  <c r="G857" i="1"/>
  <c r="Q857" i="1"/>
  <c r="R857" i="1" s="1"/>
  <c r="S857" i="1" s="1"/>
  <c r="Z857" i="1" s="1"/>
  <c r="E858" i="1"/>
  <c r="D858" i="1" s="1"/>
  <c r="O803" i="1"/>
  <c r="P803" i="1" s="1"/>
  <c r="X803" i="1" s="1"/>
  <c r="B803" i="1" s="1"/>
  <c r="L804" i="1"/>
  <c r="U804" i="1"/>
  <c r="W804" i="1" s="1"/>
  <c r="AB857" i="1"/>
  <c r="C857" i="1"/>
  <c r="A858" i="1"/>
  <c r="H857" i="1"/>
  <c r="F857" i="1"/>
  <c r="T858" i="1"/>
  <c r="J805" i="1"/>
  <c r="K805" i="1" s="1"/>
  <c r="I806" i="1"/>
  <c r="M805" i="1" l="1"/>
  <c r="N805" i="1" s="1"/>
  <c r="O804" i="1"/>
  <c r="P804" i="1" s="1"/>
  <c r="X804" i="1" s="1"/>
  <c r="B804" i="1" s="1"/>
  <c r="G858" i="1"/>
  <c r="Q858" i="1"/>
  <c r="R858" i="1" s="1"/>
  <c r="S858" i="1" s="1"/>
  <c r="Z858" i="1" s="1"/>
  <c r="E859" i="1"/>
  <c r="D859" i="1" s="1"/>
  <c r="L805" i="1"/>
  <c r="U805" i="1"/>
  <c r="W805" i="1" s="1"/>
  <c r="J806" i="1"/>
  <c r="K806" i="1" s="1"/>
  <c r="I807" i="1"/>
  <c r="T859" i="1"/>
  <c r="AB858" i="1"/>
  <c r="C858" i="1"/>
  <c r="A859" i="1"/>
  <c r="H858" i="1"/>
  <c r="F858" i="1"/>
  <c r="O805" i="1" l="1"/>
  <c r="P805" i="1" s="1"/>
  <c r="X805" i="1" s="1"/>
  <c r="B805" i="1" s="1"/>
  <c r="M806" i="1"/>
  <c r="N806" i="1" s="1"/>
  <c r="G859" i="1"/>
  <c r="E860" i="1"/>
  <c r="D860" i="1" s="1"/>
  <c r="Q859" i="1"/>
  <c r="R859" i="1" s="1"/>
  <c r="S859" i="1" s="1"/>
  <c r="Z859" i="1" s="1"/>
  <c r="A860" i="1"/>
  <c r="H859" i="1"/>
  <c r="F859" i="1"/>
  <c r="J807" i="1"/>
  <c r="K807" i="1" s="1"/>
  <c r="I808" i="1"/>
  <c r="L806" i="1"/>
  <c r="U806" i="1"/>
  <c r="W806" i="1" s="1"/>
  <c r="AB859" i="1"/>
  <c r="C859" i="1"/>
  <c r="T860" i="1"/>
  <c r="O806" i="1" l="1"/>
  <c r="P806" i="1" s="1"/>
  <c r="X806" i="1" s="1"/>
  <c r="B806" i="1" s="1"/>
  <c r="M807" i="1"/>
  <c r="N807" i="1" s="1"/>
  <c r="G860" i="1"/>
  <c r="Q860" i="1"/>
  <c r="R860" i="1" s="1"/>
  <c r="S860" i="1" s="1"/>
  <c r="Z860" i="1" s="1"/>
  <c r="E861" i="1"/>
  <c r="D861" i="1" s="1"/>
  <c r="L807" i="1"/>
  <c r="U807" i="1"/>
  <c r="W807" i="1" s="1"/>
  <c r="T861" i="1"/>
  <c r="AB860" i="1"/>
  <c r="C860" i="1"/>
  <c r="J808" i="1"/>
  <c r="K808" i="1" s="1"/>
  <c r="I809" i="1"/>
  <c r="H860" i="1"/>
  <c r="A861" i="1"/>
  <c r="F860" i="1"/>
  <c r="O807" i="1" l="1"/>
  <c r="P807" i="1" s="1"/>
  <c r="X807" i="1" s="1"/>
  <c r="B807" i="1" s="1"/>
  <c r="M808" i="1"/>
  <c r="N808" i="1" s="1"/>
  <c r="E862" i="1"/>
  <c r="D862" i="1" s="1"/>
  <c r="Q861" i="1"/>
  <c r="R861" i="1" s="1"/>
  <c r="S861" i="1" s="1"/>
  <c r="Z861" i="1" s="1"/>
  <c r="G861" i="1"/>
  <c r="AB861" i="1"/>
  <c r="C861" i="1"/>
  <c r="T862" i="1"/>
  <c r="L808" i="1"/>
  <c r="U808" i="1"/>
  <c r="W808" i="1" s="1"/>
  <c r="H861" i="1"/>
  <c r="F861" i="1"/>
  <c r="A862" i="1"/>
  <c r="J809" i="1"/>
  <c r="K809" i="1" s="1"/>
  <c r="I810" i="1"/>
  <c r="O808" i="1" l="1"/>
  <c r="P808" i="1" s="1"/>
  <c r="X808" i="1" s="1"/>
  <c r="B808" i="1" s="1"/>
  <c r="M809" i="1"/>
  <c r="N809" i="1" s="1"/>
  <c r="Q862" i="1"/>
  <c r="R862" i="1" s="1"/>
  <c r="S862" i="1" s="1"/>
  <c r="Z862" i="1" s="1"/>
  <c r="E863" i="1"/>
  <c r="D863" i="1" s="1"/>
  <c r="G863" i="1" s="1"/>
  <c r="G862" i="1"/>
  <c r="J810" i="1"/>
  <c r="K810" i="1" s="1"/>
  <c r="I811" i="1"/>
  <c r="H862" i="1"/>
  <c r="A863" i="1"/>
  <c r="F862" i="1"/>
  <c r="C862" i="1"/>
  <c r="AB862" i="1"/>
  <c r="L809" i="1"/>
  <c r="U809" i="1"/>
  <c r="W809" i="1" s="1"/>
  <c r="T863" i="1"/>
  <c r="O809" i="1" l="1"/>
  <c r="P809" i="1" s="1"/>
  <c r="X809" i="1" s="1"/>
  <c r="B809" i="1" s="1"/>
  <c r="M810" i="1"/>
  <c r="N810" i="1" s="1"/>
  <c r="E864" i="1"/>
  <c r="D864" i="1" s="1"/>
  <c r="Q863" i="1"/>
  <c r="R863" i="1" s="1"/>
  <c r="S863" i="1" s="1"/>
  <c r="Z863" i="1" s="1"/>
  <c r="T864" i="1"/>
  <c r="J811" i="1"/>
  <c r="K811" i="1" s="1"/>
  <c r="I812" i="1"/>
  <c r="C863" i="1"/>
  <c r="AB863" i="1"/>
  <c r="L810" i="1"/>
  <c r="U810" i="1"/>
  <c r="W810" i="1" s="1"/>
  <c r="A864" i="1"/>
  <c r="H863" i="1"/>
  <c r="F863" i="1"/>
  <c r="M811" i="1" l="1"/>
  <c r="N811" i="1" s="1"/>
  <c r="O810" i="1"/>
  <c r="P810" i="1" s="1"/>
  <c r="X810" i="1" s="1"/>
  <c r="B810" i="1" s="1"/>
  <c r="G864" i="1"/>
  <c r="Q864" i="1"/>
  <c r="R864" i="1" s="1"/>
  <c r="S864" i="1" s="1"/>
  <c r="Z864" i="1" s="1"/>
  <c r="E865" i="1"/>
  <c r="D865" i="1" s="1"/>
  <c r="AB864" i="1"/>
  <c r="C864" i="1"/>
  <c r="H864" i="1"/>
  <c r="A865" i="1"/>
  <c r="F864" i="1"/>
  <c r="J812" i="1"/>
  <c r="K812" i="1" s="1"/>
  <c r="I813" i="1"/>
  <c r="L811" i="1"/>
  <c r="U811" i="1"/>
  <c r="W811" i="1" s="1"/>
  <c r="T865" i="1"/>
  <c r="O811" i="1" l="1"/>
  <c r="P811" i="1" s="1"/>
  <c r="X811" i="1" s="1"/>
  <c r="B811" i="1" s="1"/>
  <c r="M812" i="1"/>
  <c r="N812" i="1" s="1"/>
  <c r="G865" i="1"/>
  <c r="Q865" i="1"/>
  <c r="R865" i="1" s="1"/>
  <c r="S865" i="1" s="1"/>
  <c r="Z865" i="1" s="1"/>
  <c r="E866" i="1"/>
  <c r="D866" i="1" s="1"/>
  <c r="AB865" i="1"/>
  <c r="C865" i="1"/>
  <c r="L812" i="1"/>
  <c r="U812" i="1"/>
  <c r="W812" i="1" s="1"/>
  <c r="H865" i="1"/>
  <c r="F865" i="1"/>
  <c r="A866" i="1"/>
  <c r="T866" i="1"/>
  <c r="J813" i="1"/>
  <c r="K813" i="1" s="1"/>
  <c r="I814" i="1"/>
  <c r="O812" i="1" l="1"/>
  <c r="P812" i="1" s="1"/>
  <c r="X812" i="1" s="1"/>
  <c r="B812" i="1" s="1"/>
  <c r="M813" i="1"/>
  <c r="N813" i="1" s="1"/>
  <c r="Q866" i="1"/>
  <c r="R866" i="1" s="1"/>
  <c r="S866" i="1" s="1"/>
  <c r="Z866" i="1" s="1"/>
  <c r="E867" i="1"/>
  <c r="D867" i="1" s="1"/>
  <c r="G866" i="1"/>
  <c r="C866" i="1"/>
  <c r="AB866" i="1"/>
  <c r="J814" i="1"/>
  <c r="K814" i="1" s="1"/>
  <c r="I815" i="1"/>
  <c r="H866" i="1"/>
  <c r="A867" i="1"/>
  <c r="F866" i="1"/>
  <c r="T867" i="1"/>
  <c r="L813" i="1"/>
  <c r="U813" i="1"/>
  <c r="W813" i="1" s="1"/>
  <c r="O813" i="1" l="1"/>
  <c r="P813" i="1" s="1"/>
  <c r="X813" i="1" s="1"/>
  <c r="B813" i="1" s="1"/>
  <c r="M814" i="1"/>
  <c r="N814" i="1" s="1"/>
  <c r="G867" i="1"/>
  <c r="E868" i="1"/>
  <c r="D868" i="1" s="1"/>
  <c r="Q867" i="1"/>
  <c r="R867" i="1" s="1"/>
  <c r="S867" i="1" s="1"/>
  <c r="Z867" i="1" s="1"/>
  <c r="T868" i="1"/>
  <c r="A868" i="1"/>
  <c r="H867" i="1"/>
  <c r="F867" i="1"/>
  <c r="J815" i="1"/>
  <c r="K815" i="1" s="1"/>
  <c r="I816" i="1"/>
  <c r="C867" i="1"/>
  <c r="AB867" i="1"/>
  <c r="L814" i="1"/>
  <c r="U814" i="1"/>
  <c r="W814" i="1" s="1"/>
  <c r="M815" i="1" l="1"/>
  <c r="N815" i="1" s="1"/>
  <c r="O814" i="1"/>
  <c r="P814" i="1" s="1"/>
  <c r="X814" i="1" s="1"/>
  <c r="B814" i="1" s="1"/>
  <c r="G868" i="1"/>
  <c r="Q868" i="1"/>
  <c r="R868" i="1" s="1"/>
  <c r="S868" i="1" s="1"/>
  <c r="Z868" i="1" s="1"/>
  <c r="E869" i="1"/>
  <c r="D869" i="1" s="1"/>
  <c r="AB868" i="1"/>
  <c r="C868" i="1"/>
  <c r="J816" i="1"/>
  <c r="K816" i="1" s="1"/>
  <c r="I817" i="1"/>
  <c r="H868" i="1"/>
  <c r="A869" i="1"/>
  <c r="F868" i="1"/>
  <c r="L815" i="1"/>
  <c r="U815" i="1"/>
  <c r="W815" i="1" s="1"/>
  <c r="T869" i="1"/>
  <c r="M816" i="1" l="1"/>
  <c r="N816" i="1" s="1"/>
  <c r="O815" i="1"/>
  <c r="P815" i="1" s="1"/>
  <c r="X815" i="1" s="1"/>
  <c r="B815" i="1" s="1"/>
  <c r="Q869" i="1"/>
  <c r="R869" i="1" s="1"/>
  <c r="S869" i="1" s="1"/>
  <c r="Z869" i="1" s="1"/>
  <c r="E870" i="1"/>
  <c r="D870" i="1" s="1"/>
  <c r="G869" i="1"/>
  <c r="H869" i="1"/>
  <c r="F869" i="1"/>
  <c r="A870" i="1"/>
  <c r="J817" i="1"/>
  <c r="K817" i="1" s="1"/>
  <c r="I818" i="1"/>
  <c r="T870" i="1"/>
  <c r="L816" i="1"/>
  <c r="U816" i="1"/>
  <c r="W816" i="1" s="1"/>
  <c r="AB869" i="1"/>
  <c r="C869" i="1"/>
  <c r="O816" i="1" l="1"/>
  <c r="P816" i="1" s="1"/>
  <c r="X816" i="1" s="1"/>
  <c r="B816" i="1" s="1"/>
  <c r="M817" i="1"/>
  <c r="N817" i="1" s="1"/>
  <c r="N818" i="1" s="1"/>
  <c r="G870" i="1"/>
  <c r="Q870" i="1"/>
  <c r="R870" i="1" s="1"/>
  <c r="S870" i="1" s="1"/>
  <c r="Z870" i="1" s="1"/>
  <c r="E871" i="1"/>
  <c r="D871" i="1" s="1"/>
  <c r="L817" i="1"/>
  <c r="U817" i="1"/>
  <c r="W817" i="1" s="1"/>
  <c r="T871" i="1"/>
  <c r="C870" i="1"/>
  <c r="AB870" i="1"/>
  <c r="J818" i="1"/>
  <c r="K818" i="1" s="1"/>
  <c r="I819" i="1"/>
  <c r="H870" i="1"/>
  <c r="A871" i="1"/>
  <c r="F870" i="1"/>
  <c r="M818" i="1" l="1"/>
  <c r="M819" i="1" s="1"/>
  <c r="N819" i="1" s="1"/>
  <c r="O817" i="1"/>
  <c r="P817" i="1" s="1"/>
  <c r="X817" i="1" s="1"/>
  <c r="B817" i="1" s="1"/>
  <c r="G871" i="1"/>
  <c r="Q871" i="1"/>
  <c r="R871" i="1" s="1"/>
  <c r="S871" i="1" s="1"/>
  <c r="Z871" i="1" s="1"/>
  <c r="E872" i="1"/>
  <c r="D872" i="1" s="1"/>
  <c r="C871" i="1"/>
  <c r="AB871" i="1"/>
  <c r="T872" i="1"/>
  <c r="L818" i="1"/>
  <c r="O818" i="1" s="1"/>
  <c r="P818" i="1" s="1"/>
  <c r="U818" i="1"/>
  <c r="W818" i="1" s="1"/>
  <c r="A872" i="1"/>
  <c r="H871" i="1"/>
  <c r="F871" i="1"/>
  <c r="J819" i="1"/>
  <c r="K819" i="1" s="1"/>
  <c r="I820" i="1"/>
  <c r="G872" i="1" l="1"/>
  <c r="E873" i="1"/>
  <c r="D873" i="1" s="1"/>
  <c r="Q872" i="1"/>
  <c r="R872" i="1" s="1"/>
  <c r="S872" i="1" s="1"/>
  <c r="Z872" i="1" s="1"/>
  <c r="J820" i="1"/>
  <c r="K820" i="1" s="1"/>
  <c r="M820" i="1"/>
  <c r="N820" i="1" s="1"/>
  <c r="I821" i="1"/>
  <c r="H872" i="1"/>
  <c r="A873" i="1"/>
  <c r="F872" i="1"/>
  <c r="X818" i="1"/>
  <c r="B818" i="1" s="1"/>
  <c r="L819" i="1"/>
  <c r="O819" i="1" s="1"/>
  <c r="P819" i="1" s="1"/>
  <c r="U819" i="1"/>
  <c r="W819" i="1" s="1"/>
  <c r="T873" i="1"/>
  <c r="AB872" i="1"/>
  <c r="C872" i="1"/>
  <c r="Q873" i="1" l="1"/>
  <c r="R873" i="1" s="1"/>
  <c r="S873" i="1" s="1"/>
  <c r="Z873" i="1" s="1"/>
  <c r="E874" i="1"/>
  <c r="D874" i="1" s="1"/>
  <c r="G874" i="1" s="1"/>
  <c r="G873" i="1"/>
  <c r="H873" i="1"/>
  <c r="F873" i="1"/>
  <c r="A874" i="1"/>
  <c r="J821" i="1"/>
  <c r="K821" i="1" s="1"/>
  <c r="M821" i="1"/>
  <c r="N821" i="1" s="1"/>
  <c r="I822" i="1"/>
  <c r="X819" i="1"/>
  <c r="B819" i="1" s="1"/>
  <c r="L820" i="1"/>
  <c r="O820" i="1" s="1"/>
  <c r="P820" i="1" s="1"/>
  <c r="U820" i="1"/>
  <c r="W820" i="1" s="1"/>
  <c r="T874" i="1"/>
  <c r="AB873" i="1"/>
  <c r="C873" i="1"/>
  <c r="Q874" i="1" l="1"/>
  <c r="R874" i="1" s="1"/>
  <c r="S874" i="1" s="1"/>
  <c r="Z874" i="1" s="1"/>
  <c r="E875" i="1"/>
  <c r="D875" i="1" s="1"/>
  <c r="L821" i="1"/>
  <c r="O821" i="1" s="1"/>
  <c r="P821" i="1" s="1"/>
  <c r="U821" i="1"/>
  <c r="W821" i="1" s="1"/>
  <c r="T875" i="1"/>
  <c r="X820" i="1"/>
  <c r="B820" i="1" s="1"/>
  <c r="J822" i="1"/>
  <c r="K822" i="1" s="1"/>
  <c r="M822" i="1"/>
  <c r="N822" i="1" s="1"/>
  <c r="I823" i="1"/>
  <c r="H874" i="1"/>
  <c r="A875" i="1"/>
  <c r="F874" i="1"/>
  <c r="C874" i="1"/>
  <c r="AB874" i="1"/>
  <c r="E876" i="1" l="1"/>
  <c r="D876" i="1" s="1"/>
  <c r="Q875" i="1"/>
  <c r="R875" i="1" s="1"/>
  <c r="S875" i="1" s="1"/>
  <c r="Z875" i="1" s="1"/>
  <c r="G875" i="1"/>
  <c r="C875" i="1"/>
  <c r="AB875" i="1"/>
  <c r="L822" i="1"/>
  <c r="O822" i="1" s="1"/>
  <c r="P822" i="1" s="1"/>
  <c r="U822" i="1"/>
  <c r="W822" i="1" s="1"/>
  <c r="T876" i="1"/>
  <c r="A876" i="1"/>
  <c r="H875" i="1"/>
  <c r="F875" i="1"/>
  <c r="M823" i="1"/>
  <c r="N823" i="1"/>
  <c r="J823" i="1"/>
  <c r="K823" i="1" s="1"/>
  <c r="I824" i="1"/>
  <c r="X821" i="1"/>
  <c r="B821" i="1" s="1"/>
  <c r="G876" i="1" l="1"/>
  <c r="Q876" i="1"/>
  <c r="R876" i="1" s="1"/>
  <c r="S876" i="1" s="1"/>
  <c r="Z876" i="1" s="1"/>
  <c r="E877" i="1"/>
  <c r="D877" i="1" s="1"/>
  <c r="J824" i="1"/>
  <c r="K824" i="1" s="1"/>
  <c r="M824" i="1"/>
  <c r="N824" i="1" s="1"/>
  <c r="I825" i="1"/>
  <c r="H876" i="1"/>
  <c r="A877" i="1"/>
  <c r="F876" i="1"/>
  <c r="X822" i="1"/>
  <c r="B822" i="1" s="1"/>
  <c r="L823" i="1"/>
  <c r="O823" i="1" s="1"/>
  <c r="P823" i="1" s="1"/>
  <c r="U823" i="1"/>
  <c r="W823" i="1" s="1"/>
  <c r="AB876" i="1"/>
  <c r="C876" i="1"/>
  <c r="T877" i="1"/>
  <c r="E878" i="1" l="1"/>
  <c r="D878" i="1" s="1"/>
  <c r="Q877" i="1"/>
  <c r="R877" i="1" s="1"/>
  <c r="S877" i="1" s="1"/>
  <c r="Z877" i="1" s="1"/>
  <c r="G877" i="1"/>
  <c r="H877" i="1"/>
  <c r="F877" i="1"/>
  <c r="A878" i="1"/>
  <c r="J825" i="1"/>
  <c r="K825" i="1" s="1"/>
  <c r="M825" i="1"/>
  <c r="N825" i="1" s="1"/>
  <c r="I826" i="1"/>
  <c r="X823" i="1"/>
  <c r="B823" i="1" s="1"/>
  <c r="L824" i="1"/>
  <c r="O824" i="1" s="1"/>
  <c r="P824" i="1" s="1"/>
  <c r="U824" i="1"/>
  <c r="W824" i="1" s="1"/>
  <c r="T878" i="1"/>
  <c r="AB877" i="1"/>
  <c r="C877" i="1"/>
  <c r="Q878" i="1" l="1"/>
  <c r="R878" i="1" s="1"/>
  <c r="S878" i="1" s="1"/>
  <c r="Z878" i="1" s="1"/>
  <c r="E879" i="1"/>
  <c r="D879" i="1" s="1"/>
  <c r="G878" i="1"/>
  <c r="L825" i="1"/>
  <c r="O825" i="1" s="1"/>
  <c r="P825" i="1" s="1"/>
  <c r="U825" i="1"/>
  <c r="W825" i="1" s="1"/>
  <c r="X824" i="1"/>
  <c r="B824" i="1" s="1"/>
  <c r="N826" i="1"/>
  <c r="J826" i="1"/>
  <c r="K826" i="1" s="1"/>
  <c r="M826" i="1"/>
  <c r="I827" i="1"/>
  <c r="C878" i="1"/>
  <c r="AB878" i="1"/>
  <c r="H878" i="1"/>
  <c r="A879" i="1"/>
  <c r="F878" i="1"/>
  <c r="T879" i="1"/>
  <c r="E880" i="1" l="1"/>
  <c r="D880" i="1" s="1"/>
  <c r="Q879" i="1"/>
  <c r="R879" i="1" s="1"/>
  <c r="S879" i="1" s="1"/>
  <c r="Z879" i="1" s="1"/>
  <c r="G879" i="1"/>
  <c r="AB879" i="1"/>
  <c r="C879" i="1"/>
  <c r="M827" i="1"/>
  <c r="N827" i="1" s="1"/>
  <c r="J827" i="1"/>
  <c r="K827" i="1" s="1"/>
  <c r="I828" i="1"/>
  <c r="T880" i="1"/>
  <c r="A880" i="1"/>
  <c r="H879" i="1"/>
  <c r="F879" i="1"/>
  <c r="L826" i="1"/>
  <c r="O826" i="1" s="1"/>
  <c r="P826" i="1" s="1"/>
  <c r="U826" i="1"/>
  <c r="W826" i="1" s="1"/>
  <c r="X825" i="1"/>
  <c r="B825" i="1" s="1"/>
  <c r="Q880" i="1" l="1"/>
  <c r="R880" i="1" s="1"/>
  <c r="S880" i="1" s="1"/>
  <c r="Z880" i="1" s="1"/>
  <c r="E881" i="1"/>
  <c r="D881" i="1" s="1"/>
  <c r="G880" i="1"/>
  <c r="L827" i="1"/>
  <c r="O827" i="1" s="1"/>
  <c r="P827" i="1" s="1"/>
  <c r="U827" i="1"/>
  <c r="W827" i="1" s="1"/>
  <c r="X826" i="1"/>
  <c r="B826" i="1" s="1"/>
  <c r="T881" i="1"/>
  <c r="AB880" i="1"/>
  <c r="C880" i="1"/>
  <c r="H880" i="1"/>
  <c r="A881" i="1"/>
  <c r="F880" i="1"/>
  <c r="J828" i="1"/>
  <c r="K828" i="1" s="1"/>
  <c r="M828" i="1"/>
  <c r="N828" i="1" s="1"/>
  <c r="I829" i="1"/>
  <c r="G881" i="1" l="1"/>
  <c r="Q881" i="1"/>
  <c r="R881" i="1" s="1"/>
  <c r="S881" i="1" s="1"/>
  <c r="Z881" i="1" s="1"/>
  <c r="E882" i="1"/>
  <c r="D882" i="1" s="1"/>
  <c r="J829" i="1"/>
  <c r="K829" i="1" s="1"/>
  <c r="M829" i="1"/>
  <c r="N829" i="1" s="1"/>
  <c r="I830" i="1"/>
  <c r="AB881" i="1"/>
  <c r="C881" i="1"/>
  <c r="H881" i="1"/>
  <c r="A882" i="1"/>
  <c r="F881" i="1"/>
  <c r="L828" i="1"/>
  <c r="O828" i="1" s="1"/>
  <c r="P828" i="1" s="1"/>
  <c r="U828" i="1"/>
  <c r="W828" i="1" s="1"/>
  <c r="T882" i="1"/>
  <c r="X827" i="1"/>
  <c r="B827" i="1" s="1"/>
  <c r="Q882" i="1" l="1"/>
  <c r="R882" i="1" s="1"/>
  <c r="S882" i="1" s="1"/>
  <c r="Z882" i="1" s="1"/>
  <c r="E883" i="1"/>
  <c r="D883" i="1" s="1"/>
  <c r="G882" i="1"/>
  <c r="X828" i="1"/>
  <c r="B828" i="1" s="1"/>
  <c r="L829" i="1"/>
  <c r="O829" i="1" s="1"/>
  <c r="P829" i="1" s="1"/>
  <c r="U829" i="1"/>
  <c r="W829" i="1" s="1"/>
  <c r="C882" i="1"/>
  <c r="AB882" i="1"/>
  <c r="T883" i="1"/>
  <c r="H882" i="1"/>
  <c r="A883" i="1"/>
  <c r="F882" i="1"/>
  <c r="J830" i="1"/>
  <c r="K830" i="1" s="1"/>
  <c r="M830" i="1"/>
  <c r="N830" i="1" s="1"/>
  <c r="I831" i="1"/>
  <c r="G883" i="1" l="1"/>
  <c r="E884" i="1"/>
  <c r="D884" i="1" s="1"/>
  <c r="Q883" i="1"/>
  <c r="R883" i="1" s="1"/>
  <c r="S883" i="1" s="1"/>
  <c r="Z883" i="1" s="1"/>
  <c r="AB883" i="1"/>
  <c r="C883" i="1"/>
  <c r="T884" i="1"/>
  <c r="M831" i="1"/>
  <c r="N831" i="1" s="1"/>
  <c r="J831" i="1"/>
  <c r="K831" i="1" s="1"/>
  <c r="I832" i="1"/>
  <c r="A884" i="1"/>
  <c r="H883" i="1"/>
  <c r="F883" i="1"/>
  <c r="L830" i="1"/>
  <c r="O830" i="1" s="1"/>
  <c r="P830" i="1" s="1"/>
  <c r="U830" i="1"/>
  <c r="W830" i="1" s="1"/>
  <c r="X829" i="1"/>
  <c r="B829" i="1" s="1"/>
  <c r="Q884" i="1" l="1"/>
  <c r="R884" i="1" s="1"/>
  <c r="S884" i="1" s="1"/>
  <c r="Z884" i="1" s="1"/>
  <c r="E885" i="1"/>
  <c r="D885" i="1" s="1"/>
  <c r="G884" i="1"/>
  <c r="X830" i="1"/>
  <c r="B830" i="1" s="1"/>
  <c r="A885" i="1"/>
  <c r="H884" i="1"/>
  <c r="F884" i="1"/>
  <c r="J832" i="1"/>
  <c r="K832" i="1" s="1"/>
  <c r="M832" i="1"/>
  <c r="N832" i="1" s="1"/>
  <c r="I833" i="1"/>
  <c r="L831" i="1"/>
  <c r="O831" i="1" s="1"/>
  <c r="P831" i="1" s="1"/>
  <c r="U831" i="1"/>
  <c r="W831" i="1" s="1"/>
  <c r="T885" i="1"/>
  <c r="AB884" i="1"/>
  <c r="C884" i="1"/>
  <c r="G885" i="1" l="1"/>
  <c r="Q885" i="1"/>
  <c r="R885" i="1" s="1"/>
  <c r="S885" i="1" s="1"/>
  <c r="Z885" i="1" s="1"/>
  <c r="E886" i="1"/>
  <c r="D886" i="1" s="1"/>
  <c r="A886" i="1"/>
  <c r="H885" i="1"/>
  <c r="F885" i="1"/>
  <c r="X831" i="1"/>
  <c r="B831" i="1" s="1"/>
  <c r="L832" i="1"/>
  <c r="O832" i="1" s="1"/>
  <c r="P832" i="1" s="1"/>
  <c r="U832" i="1"/>
  <c r="W832" i="1" s="1"/>
  <c r="T886" i="1"/>
  <c r="J833" i="1"/>
  <c r="K833" i="1" s="1"/>
  <c r="I834" i="1"/>
  <c r="AB885" i="1"/>
  <c r="C885" i="1"/>
  <c r="G886" i="1" l="1"/>
  <c r="Q886" i="1"/>
  <c r="R886" i="1" s="1"/>
  <c r="S886" i="1" s="1"/>
  <c r="Z886" i="1" s="1"/>
  <c r="E887" i="1"/>
  <c r="D887" i="1" s="1"/>
  <c r="X832" i="1"/>
  <c r="B832" i="1" s="1"/>
  <c r="AB886" i="1"/>
  <c r="C886" i="1"/>
  <c r="J834" i="1"/>
  <c r="K834" i="1" s="1"/>
  <c r="I835" i="1"/>
  <c r="T887" i="1"/>
  <c r="H886" i="1"/>
  <c r="A887" i="1"/>
  <c r="F886" i="1"/>
  <c r="M833" i="1"/>
  <c r="N833" i="1" s="1"/>
  <c r="L833" i="1"/>
  <c r="U833" i="1"/>
  <c r="W833" i="1" s="1"/>
  <c r="G887" i="1" l="1"/>
  <c r="Q887" i="1"/>
  <c r="R887" i="1" s="1"/>
  <c r="S887" i="1" s="1"/>
  <c r="Z887" i="1" s="1"/>
  <c r="E888" i="1"/>
  <c r="D888" i="1" s="1"/>
  <c r="O833" i="1"/>
  <c r="P833" i="1" s="1"/>
  <c r="X833" i="1" s="1"/>
  <c r="B833" i="1" s="1"/>
  <c r="AB887" i="1"/>
  <c r="C887" i="1"/>
  <c r="M834" i="1"/>
  <c r="N834" i="1" s="1"/>
  <c r="L834" i="1"/>
  <c r="U834" i="1"/>
  <c r="W834" i="1" s="1"/>
  <c r="H887" i="1"/>
  <c r="A888" i="1"/>
  <c r="F887" i="1"/>
  <c r="T888" i="1"/>
  <c r="J835" i="1"/>
  <c r="K835" i="1" s="1"/>
  <c r="I836" i="1"/>
  <c r="G888" i="1" l="1"/>
  <c r="Q888" i="1"/>
  <c r="R888" i="1" s="1"/>
  <c r="S888" i="1" s="1"/>
  <c r="Z888" i="1" s="1"/>
  <c r="E889" i="1"/>
  <c r="D889" i="1" s="1"/>
  <c r="M835" i="1"/>
  <c r="N835" i="1" s="1"/>
  <c r="H888" i="1"/>
  <c r="A889" i="1"/>
  <c r="F888" i="1"/>
  <c r="O834" i="1"/>
  <c r="P834" i="1" s="1"/>
  <c r="J836" i="1"/>
  <c r="K836" i="1" s="1"/>
  <c r="I837" i="1"/>
  <c r="T889" i="1"/>
  <c r="L835" i="1"/>
  <c r="U835" i="1"/>
  <c r="W835" i="1" s="1"/>
  <c r="C888" i="1"/>
  <c r="AB888" i="1"/>
  <c r="G889" i="1" l="1"/>
  <c r="Q889" i="1"/>
  <c r="R889" i="1" s="1"/>
  <c r="S889" i="1" s="1"/>
  <c r="Z889" i="1" s="1"/>
  <c r="E890" i="1"/>
  <c r="D890" i="1" s="1"/>
  <c r="O835" i="1"/>
  <c r="P835" i="1" s="1"/>
  <c r="X835" i="1" s="1"/>
  <c r="B835" i="1" s="1"/>
  <c r="M836" i="1"/>
  <c r="N836" i="1" s="1"/>
  <c r="T890" i="1"/>
  <c r="C889" i="1"/>
  <c r="AB889" i="1"/>
  <c r="J837" i="1"/>
  <c r="K837" i="1" s="1"/>
  <c r="I838" i="1"/>
  <c r="X834" i="1"/>
  <c r="B834" i="1" s="1"/>
  <c r="H889" i="1"/>
  <c r="A890" i="1"/>
  <c r="F889" i="1"/>
  <c r="L836" i="1"/>
  <c r="U836" i="1"/>
  <c r="W836" i="1" s="1"/>
  <c r="G890" i="1" l="1"/>
  <c r="Q890" i="1"/>
  <c r="R890" i="1" s="1"/>
  <c r="S890" i="1" s="1"/>
  <c r="Z890" i="1" s="1"/>
  <c r="E891" i="1"/>
  <c r="D891" i="1" s="1"/>
  <c r="O836" i="1"/>
  <c r="P836" i="1" s="1"/>
  <c r="X836" i="1" s="1"/>
  <c r="B836" i="1" s="1"/>
  <c r="M837" i="1"/>
  <c r="N837" i="1" s="1"/>
  <c r="C890" i="1"/>
  <c r="AB890" i="1"/>
  <c r="L837" i="1"/>
  <c r="U837" i="1"/>
  <c r="W837" i="1" s="1"/>
  <c r="T891" i="1"/>
  <c r="H890" i="1"/>
  <c r="A891" i="1"/>
  <c r="F890" i="1"/>
  <c r="J838" i="1"/>
  <c r="K838" i="1" s="1"/>
  <c r="I839" i="1"/>
  <c r="G891" i="1" l="1"/>
  <c r="E892" i="1"/>
  <c r="D892" i="1" s="1"/>
  <c r="Q891" i="1"/>
  <c r="R891" i="1" s="1"/>
  <c r="S891" i="1" s="1"/>
  <c r="Z891" i="1" s="1"/>
  <c r="O837" i="1"/>
  <c r="P837" i="1" s="1"/>
  <c r="X837" i="1" s="1"/>
  <c r="B837" i="1" s="1"/>
  <c r="M838" i="1"/>
  <c r="N838" i="1" s="1"/>
  <c r="L838" i="1"/>
  <c r="U838" i="1"/>
  <c r="W838" i="1" s="1"/>
  <c r="AB891" i="1"/>
  <c r="C891" i="1"/>
  <c r="A892" i="1"/>
  <c r="H891" i="1"/>
  <c r="F891" i="1"/>
  <c r="J839" i="1"/>
  <c r="K839" i="1" s="1"/>
  <c r="I840" i="1"/>
  <c r="T892" i="1"/>
  <c r="G892" i="1" l="1"/>
  <c r="Q892" i="1"/>
  <c r="R892" i="1" s="1"/>
  <c r="S892" i="1" s="1"/>
  <c r="Z892" i="1" s="1"/>
  <c r="E893" i="1"/>
  <c r="D893" i="1" s="1"/>
  <c r="M839" i="1"/>
  <c r="N839" i="1" s="1"/>
  <c r="O838" i="1"/>
  <c r="P838" i="1" s="1"/>
  <c r="X838" i="1" s="1"/>
  <c r="B838" i="1" s="1"/>
  <c r="J840" i="1"/>
  <c r="K840" i="1" s="1"/>
  <c r="I841" i="1"/>
  <c r="H892" i="1"/>
  <c r="A893" i="1"/>
  <c r="F892" i="1"/>
  <c r="L839" i="1"/>
  <c r="U839" i="1"/>
  <c r="W839" i="1" s="1"/>
  <c r="T893" i="1"/>
  <c r="AB892" i="1"/>
  <c r="C892" i="1"/>
  <c r="O839" i="1" l="1"/>
  <c r="P839" i="1" s="1"/>
  <c r="X839" i="1" s="1"/>
  <c r="B839" i="1" s="1"/>
  <c r="M840" i="1"/>
  <c r="N840" i="1" s="1"/>
  <c r="G893" i="1"/>
  <c r="E894" i="1"/>
  <c r="D894" i="1" s="1"/>
  <c r="Q893" i="1"/>
  <c r="R893" i="1" s="1"/>
  <c r="S893" i="1" s="1"/>
  <c r="Z893" i="1" s="1"/>
  <c r="L840" i="1"/>
  <c r="U840" i="1"/>
  <c r="W840" i="1" s="1"/>
  <c r="AB893" i="1"/>
  <c r="C893" i="1"/>
  <c r="T894" i="1"/>
  <c r="H893" i="1"/>
  <c r="A894" i="1"/>
  <c r="F893" i="1"/>
  <c r="J841" i="1"/>
  <c r="K841" i="1" s="1"/>
  <c r="I842" i="1"/>
  <c r="O840" i="1" l="1"/>
  <c r="P840" i="1" s="1"/>
  <c r="X840" i="1" s="1"/>
  <c r="B840" i="1" s="1"/>
  <c r="M841" i="1"/>
  <c r="N841" i="1" s="1"/>
  <c r="Q894" i="1"/>
  <c r="R894" i="1" s="1"/>
  <c r="S894" i="1" s="1"/>
  <c r="Z894" i="1" s="1"/>
  <c r="E895" i="1"/>
  <c r="D895" i="1" s="1"/>
  <c r="G895" i="1" s="1"/>
  <c r="G894" i="1"/>
  <c r="T895" i="1"/>
  <c r="L841" i="1"/>
  <c r="U841" i="1"/>
  <c r="W841" i="1" s="1"/>
  <c r="J842" i="1"/>
  <c r="K842" i="1" s="1"/>
  <c r="I843" i="1"/>
  <c r="C894" i="1"/>
  <c r="AB894" i="1"/>
  <c r="H894" i="1"/>
  <c r="A895" i="1"/>
  <c r="F894" i="1"/>
  <c r="M842" i="1" l="1"/>
  <c r="N842" i="1" s="1"/>
  <c r="O841" i="1"/>
  <c r="P841" i="1" s="1"/>
  <c r="X841" i="1" s="1"/>
  <c r="B841" i="1" s="1"/>
  <c r="E896" i="1"/>
  <c r="D896" i="1" s="1"/>
  <c r="Q895" i="1"/>
  <c r="R895" i="1" s="1"/>
  <c r="S895" i="1" s="1"/>
  <c r="Z895" i="1" s="1"/>
  <c r="L842" i="1"/>
  <c r="U842" i="1"/>
  <c r="W842" i="1" s="1"/>
  <c r="AB895" i="1"/>
  <c r="C895" i="1"/>
  <c r="J843" i="1"/>
  <c r="K843" i="1" s="1"/>
  <c r="I844" i="1"/>
  <c r="T896" i="1"/>
  <c r="A896" i="1"/>
  <c r="H895" i="1"/>
  <c r="F895" i="1"/>
  <c r="O842" i="1" l="1"/>
  <c r="P842" i="1" s="1"/>
  <c r="X842" i="1" s="1"/>
  <c r="B842" i="1" s="1"/>
  <c r="M843" i="1"/>
  <c r="N843" i="1" s="1"/>
  <c r="Q896" i="1"/>
  <c r="R896" i="1" s="1"/>
  <c r="S896" i="1" s="1"/>
  <c r="Z896" i="1" s="1"/>
  <c r="E897" i="1"/>
  <c r="D897" i="1" s="1"/>
  <c r="G896" i="1"/>
  <c r="L843" i="1"/>
  <c r="U843" i="1"/>
  <c r="W843" i="1" s="1"/>
  <c r="T897" i="1"/>
  <c r="AB896" i="1"/>
  <c r="C896" i="1"/>
  <c r="H896" i="1"/>
  <c r="A897" i="1"/>
  <c r="F896" i="1"/>
  <c r="J844" i="1"/>
  <c r="K844" i="1" s="1"/>
  <c r="I845" i="1"/>
  <c r="O843" i="1" l="1"/>
  <c r="P843" i="1" s="1"/>
  <c r="X843" i="1" s="1"/>
  <c r="B843" i="1" s="1"/>
  <c r="M844" i="1"/>
  <c r="N844" i="1" s="1"/>
  <c r="Q897" i="1"/>
  <c r="R897" i="1" s="1"/>
  <c r="S897" i="1" s="1"/>
  <c r="Z897" i="1" s="1"/>
  <c r="E898" i="1"/>
  <c r="D898" i="1" s="1"/>
  <c r="G897" i="1"/>
  <c r="J845" i="1"/>
  <c r="K845" i="1" s="1"/>
  <c r="I846" i="1"/>
  <c r="AB897" i="1"/>
  <c r="C897" i="1"/>
  <c r="L844" i="1"/>
  <c r="U844" i="1"/>
  <c r="W844" i="1" s="1"/>
  <c r="H897" i="1"/>
  <c r="A898" i="1"/>
  <c r="F897" i="1"/>
  <c r="T898" i="1"/>
  <c r="O844" i="1" l="1"/>
  <c r="P844" i="1" s="1"/>
  <c r="X844" i="1" s="1"/>
  <c r="B844" i="1" s="1"/>
  <c r="M845" i="1"/>
  <c r="N845" i="1" s="1"/>
  <c r="G898" i="1"/>
  <c r="Q898" i="1"/>
  <c r="R898" i="1" s="1"/>
  <c r="S898" i="1" s="1"/>
  <c r="Z898" i="1" s="1"/>
  <c r="E899" i="1"/>
  <c r="D899" i="1" s="1"/>
  <c r="C898" i="1"/>
  <c r="AB898" i="1"/>
  <c r="L845" i="1"/>
  <c r="U845" i="1"/>
  <c r="W845" i="1" s="1"/>
  <c r="T899" i="1"/>
  <c r="H898" i="1"/>
  <c r="A899" i="1"/>
  <c r="F898" i="1"/>
  <c r="J846" i="1"/>
  <c r="K846" i="1" s="1"/>
  <c r="I847" i="1"/>
  <c r="O845" i="1" l="1"/>
  <c r="P845" i="1" s="1"/>
  <c r="X845" i="1" s="1"/>
  <c r="B845" i="1" s="1"/>
  <c r="M846" i="1"/>
  <c r="N846" i="1" s="1"/>
  <c r="E900" i="1"/>
  <c r="D900" i="1" s="1"/>
  <c r="Q899" i="1"/>
  <c r="R899" i="1" s="1"/>
  <c r="S899" i="1" s="1"/>
  <c r="Z899" i="1" s="1"/>
  <c r="G899" i="1"/>
  <c r="AB899" i="1"/>
  <c r="C899" i="1"/>
  <c r="T900" i="1"/>
  <c r="J847" i="1"/>
  <c r="K847" i="1" s="1"/>
  <c r="I848" i="1"/>
  <c r="A900" i="1"/>
  <c r="H899" i="1"/>
  <c r="F899" i="1"/>
  <c r="L846" i="1"/>
  <c r="U846" i="1"/>
  <c r="W846" i="1" s="1"/>
  <c r="O846" i="1" l="1"/>
  <c r="P846" i="1" s="1"/>
  <c r="X846" i="1" s="1"/>
  <c r="B846" i="1" s="1"/>
  <c r="M847" i="1"/>
  <c r="M848" i="1" s="1"/>
  <c r="N847" i="1"/>
  <c r="G900" i="1"/>
  <c r="Q900" i="1"/>
  <c r="R900" i="1" s="1"/>
  <c r="S900" i="1" s="1"/>
  <c r="Z900" i="1" s="1"/>
  <c r="E901" i="1"/>
  <c r="D901" i="1" s="1"/>
  <c r="H900" i="1"/>
  <c r="A901" i="1"/>
  <c r="F900" i="1"/>
  <c r="J848" i="1"/>
  <c r="K848" i="1" s="1"/>
  <c r="I849" i="1"/>
  <c r="AB900" i="1"/>
  <c r="C900" i="1"/>
  <c r="T901" i="1"/>
  <c r="L847" i="1"/>
  <c r="U847" i="1"/>
  <c r="W847" i="1" s="1"/>
  <c r="O847" i="1" l="1"/>
  <c r="P847" i="1" s="1"/>
  <c r="X847" i="1" s="1"/>
  <c r="B847" i="1" s="1"/>
  <c r="N848" i="1"/>
  <c r="Q901" i="1"/>
  <c r="R901" i="1" s="1"/>
  <c r="S901" i="1" s="1"/>
  <c r="Z901" i="1" s="1"/>
  <c r="E902" i="1"/>
  <c r="D902" i="1" s="1"/>
  <c r="G901" i="1"/>
  <c r="AB901" i="1"/>
  <c r="C901" i="1"/>
  <c r="L848" i="1"/>
  <c r="U848" i="1"/>
  <c r="W848" i="1" s="1"/>
  <c r="H901" i="1"/>
  <c r="A902" i="1"/>
  <c r="F901" i="1"/>
  <c r="T902" i="1"/>
  <c r="J849" i="1"/>
  <c r="K849" i="1" s="1"/>
  <c r="M849" i="1"/>
  <c r="I850" i="1"/>
  <c r="O848" i="1" l="1"/>
  <c r="P848" i="1" s="1"/>
  <c r="X848" i="1" s="1"/>
  <c r="B848" i="1" s="1"/>
  <c r="N849" i="1"/>
  <c r="G902" i="1"/>
  <c r="Q902" i="1"/>
  <c r="R902" i="1" s="1"/>
  <c r="S902" i="1" s="1"/>
  <c r="Z902" i="1" s="1"/>
  <c r="E903" i="1"/>
  <c r="D903" i="1" s="1"/>
  <c r="L849" i="1"/>
  <c r="U849" i="1"/>
  <c r="W849" i="1" s="1"/>
  <c r="T903" i="1"/>
  <c r="J850" i="1"/>
  <c r="K850" i="1" s="1"/>
  <c r="M850" i="1"/>
  <c r="I851" i="1"/>
  <c r="C902" i="1"/>
  <c r="AB902" i="1"/>
  <c r="H902" i="1"/>
  <c r="A903" i="1"/>
  <c r="F902" i="1"/>
  <c r="O849" i="1" l="1"/>
  <c r="P849" i="1" s="1"/>
  <c r="X849" i="1" s="1"/>
  <c r="B849" i="1" s="1"/>
  <c r="N850" i="1"/>
  <c r="G903" i="1"/>
  <c r="Q903" i="1"/>
  <c r="R903" i="1" s="1"/>
  <c r="S903" i="1" s="1"/>
  <c r="Z903" i="1" s="1"/>
  <c r="E904" i="1"/>
  <c r="D904" i="1" s="1"/>
  <c r="T904" i="1"/>
  <c r="L850" i="1"/>
  <c r="U850" i="1"/>
  <c r="W850" i="1" s="1"/>
  <c r="AB903" i="1"/>
  <c r="C903" i="1"/>
  <c r="A904" i="1"/>
  <c r="H903" i="1"/>
  <c r="F903" i="1"/>
  <c r="M851" i="1"/>
  <c r="J851" i="1"/>
  <c r="K851" i="1" s="1"/>
  <c r="I852" i="1"/>
  <c r="O850" i="1" l="1"/>
  <c r="P850" i="1" s="1"/>
  <c r="X850" i="1" s="1"/>
  <c r="B850" i="1" s="1"/>
  <c r="N851" i="1"/>
  <c r="G904" i="1"/>
  <c r="E905" i="1"/>
  <c r="D905" i="1" s="1"/>
  <c r="Q904" i="1"/>
  <c r="R904" i="1" s="1"/>
  <c r="S904" i="1" s="1"/>
  <c r="Z904" i="1" s="1"/>
  <c r="J852" i="1"/>
  <c r="K852" i="1" s="1"/>
  <c r="M852" i="1"/>
  <c r="I853" i="1"/>
  <c r="L851" i="1"/>
  <c r="U851" i="1"/>
  <c r="W851" i="1" s="1"/>
  <c r="AB904" i="1"/>
  <c r="C904" i="1"/>
  <c r="H904" i="1"/>
  <c r="A905" i="1"/>
  <c r="F904" i="1"/>
  <c r="T905" i="1"/>
  <c r="O851" i="1" l="1"/>
  <c r="P851" i="1" s="1"/>
  <c r="X851" i="1" s="1"/>
  <c r="B851" i="1" s="1"/>
  <c r="N852" i="1"/>
  <c r="G905" i="1"/>
  <c r="Q905" i="1"/>
  <c r="R905" i="1" s="1"/>
  <c r="S905" i="1" s="1"/>
  <c r="Z905" i="1" s="1"/>
  <c r="E906" i="1"/>
  <c r="D906" i="1" s="1"/>
  <c r="H905" i="1"/>
  <c r="A906" i="1"/>
  <c r="F905" i="1"/>
  <c r="J853" i="1"/>
  <c r="K853" i="1" s="1"/>
  <c r="M853" i="1"/>
  <c r="I854" i="1"/>
  <c r="T906" i="1"/>
  <c r="L852" i="1"/>
  <c r="U852" i="1"/>
  <c r="W852" i="1" s="1"/>
  <c r="AB905" i="1"/>
  <c r="C905" i="1"/>
  <c r="O852" i="1" l="1"/>
  <c r="P852" i="1" s="1"/>
  <c r="X852" i="1" s="1"/>
  <c r="B852" i="1" s="1"/>
  <c r="N853" i="1"/>
  <c r="Q906" i="1"/>
  <c r="R906" i="1" s="1"/>
  <c r="S906" i="1" s="1"/>
  <c r="Z906" i="1" s="1"/>
  <c r="E907" i="1"/>
  <c r="D907" i="1" s="1"/>
  <c r="G906" i="1"/>
  <c r="L853" i="1"/>
  <c r="U853" i="1"/>
  <c r="W853" i="1" s="1"/>
  <c r="C906" i="1"/>
  <c r="AB906" i="1"/>
  <c r="T907" i="1"/>
  <c r="H906" i="1"/>
  <c r="A907" i="1"/>
  <c r="F906" i="1"/>
  <c r="J854" i="1"/>
  <c r="K854" i="1" s="1"/>
  <c r="M854" i="1"/>
  <c r="I855" i="1"/>
  <c r="O853" i="1" l="1"/>
  <c r="P853" i="1" s="1"/>
  <c r="X853" i="1" s="1"/>
  <c r="B853" i="1" s="1"/>
  <c r="N854" i="1"/>
  <c r="E908" i="1"/>
  <c r="D908" i="1" s="1"/>
  <c r="G908" i="1" s="1"/>
  <c r="Q907" i="1"/>
  <c r="R907" i="1" s="1"/>
  <c r="S907" i="1" s="1"/>
  <c r="Z907" i="1" s="1"/>
  <c r="G907" i="1"/>
  <c r="AB907" i="1"/>
  <c r="C907" i="1"/>
  <c r="A908" i="1"/>
  <c r="H907" i="1"/>
  <c r="F907" i="1"/>
  <c r="M855" i="1"/>
  <c r="J855" i="1"/>
  <c r="K855" i="1" s="1"/>
  <c r="I856" i="1"/>
  <c r="T908" i="1"/>
  <c r="L854" i="1"/>
  <c r="U854" i="1"/>
  <c r="W854" i="1" s="1"/>
  <c r="O854" i="1" l="1"/>
  <c r="P854" i="1" s="1"/>
  <c r="X854" i="1" s="1"/>
  <c r="B854" i="1" s="1"/>
  <c r="N855" i="1"/>
  <c r="Q908" i="1"/>
  <c r="R908" i="1" s="1"/>
  <c r="S908" i="1" s="1"/>
  <c r="Z908" i="1" s="1"/>
  <c r="E909" i="1"/>
  <c r="D909" i="1" s="1"/>
  <c r="L855" i="1"/>
  <c r="U855" i="1"/>
  <c r="W855" i="1" s="1"/>
  <c r="AB908" i="1"/>
  <c r="C908" i="1"/>
  <c r="T909" i="1"/>
  <c r="J856" i="1"/>
  <c r="K856" i="1" s="1"/>
  <c r="M856" i="1"/>
  <c r="I857" i="1"/>
  <c r="H908" i="1"/>
  <c r="A909" i="1"/>
  <c r="F908" i="1"/>
  <c r="N856" i="1" l="1"/>
  <c r="O855" i="1"/>
  <c r="P855" i="1" s="1"/>
  <c r="X855" i="1" s="1"/>
  <c r="B855" i="1" s="1"/>
  <c r="G909" i="1"/>
  <c r="E910" i="1"/>
  <c r="D910" i="1" s="1"/>
  <c r="Q909" i="1"/>
  <c r="R909" i="1" s="1"/>
  <c r="S909" i="1" s="1"/>
  <c r="Z909" i="1" s="1"/>
  <c r="L856" i="1"/>
  <c r="U856" i="1"/>
  <c r="W856" i="1" s="1"/>
  <c r="AB909" i="1"/>
  <c r="C909" i="1"/>
  <c r="H909" i="1"/>
  <c r="A910" i="1"/>
  <c r="F909" i="1"/>
  <c r="J857" i="1"/>
  <c r="K857" i="1" s="1"/>
  <c r="M857" i="1"/>
  <c r="I858" i="1"/>
  <c r="T910" i="1"/>
  <c r="N857" i="1" l="1"/>
  <c r="O856" i="1"/>
  <c r="P856" i="1" s="1"/>
  <c r="X856" i="1" s="1"/>
  <c r="B856" i="1" s="1"/>
  <c r="Q910" i="1"/>
  <c r="R910" i="1" s="1"/>
  <c r="S910" i="1" s="1"/>
  <c r="Z910" i="1" s="1"/>
  <c r="E911" i="1"/>
  <c r="D911" i="1" s="1"/>
  <c r="G910" i="1"/>
  <c r="J858" i="1"/>
  <c r="K858" i="1" s="1"/>
  <c r="M858" i="1"/>
  <c r="I859" i="1"/>
  <c r="H910" i="1"/>
  <c r="A911" i="1"/>
  <c r="F910" i="1"/>
  <c r="L857" i="1"/>
  <c r="U857" i="1"/>
  <c r="W857" i="1" s="1"/>
  <c r="T911" i="1"/>
  <c r="C910" i="1"/>
  <c r="AB910" i="1"/>
  <c r="N858" i="1" l="1"/>
  <c r="O857" i="1"/>
  <c r="P857" i="1" s="1"/>
  <c r="X857" i="1" s="1"/>
  <c r="B857" i="1" s="1"/>
  <c r="E912" i="1"/>
  <c r="D912" i="1" s="1"/>
  <c r="Q911" i="1"/>
  <c r="R911" i="1" s="1"/>
  <c r="S911" i="1" s="1"/>
  <c r="Z911" i="1" s="1"/>
  <c r="G911" i="1"/>
  <c r="A912" i="1"/>
  <c r="H911" i="1"/>
  <c r="F911" i="1"/>
  <c r="M859" i="1"/>
  <c r="J859" i="1"/>
  <c r="K859" i="1" s="1"/>
  <c r="I860" i="1"/>
  <c r="T912" i="1"/>
  <c r="AB911" i="1"/>
  <c r="C911" i="1"/>
  <c r="L858" i="1"/>
  <c r="U858" i="1"/>
  <c r="W858" i="1" s="1"/>
  <c r="N859" i="1" l="1"/>
  <c r="O858" i="1"/>
  <c r="P858" i="1" s="1"/>
  <c r="X858" i="1" s="1"/>
  <c r="B858" i="1" s="1"/>
  <c r="G912" i="1"/>
  <c r="Q912" i="1"/>
  <c r="R912" i="1" s="1"/>
  <c r="S912" i="1" s="1"/>
  <c r="Z912" i="1" s="1"/>
  <c r="E913" i="1"/>
  <c r="D913" i="1" s="1"/>
  <c r="T913" i="1"/>
  <c r="AB912" i="1"/>
  <c r="C912" i="1"/>
  <c r="J860" i="1"/>
  <c r="K860" i="1" s="1"/>
  <c r="M860" i="1"/>
  <c r="I861" i="1"/>
  <c r="H912" i="1"/>
  <c r="A913" i="1"/>
  <c r="F912" i="1"/>
  <c r="L859" i="1"/>
  <c r="U859" i="1"/>
  <c r="W859" i="1" s="1"/>
  <c r="N860" i="1" l="1"/>
  <c r="O859" i="1"/>
  <c r="P859" i="1" s="1"/>
  <c r="X859" i="1" s="1"/>
  <c r="B859" i="1" s="1"/>
  <c r="G913" i="1"/>
  <c r="Q913" i="1"/>
  <c r="R913" i="1" s="1"/>
  <c r="S913" i="1" s="1"/>
  <c r="Z913" i="1" s="1"/>
  <c r="E914" i="1"/>
  <c r="D914" i="1" s="1"/>
  <c r="H913" i="1"/>
  <c r="A914" i="1"/>
  <c r="F913" i="1"/>
  <c r="J861" i="1"/>
  <c r="K861" i="1" s="1"/>
  <c r="I862" i="1"/>
  <c r="L860" i="1"/>
  <c r="U860" i="1"/>
  <c r="W860" i="1" s="1"/>
  <c r="T914" i="1"/>
  <c r="AB913" i="1"/>
  <c r="C913" i="1"/>
  <c r="O860" i="1" l="1"/>
  <c r="P860" i="1" s="1"/>
  <c r="X860" i="1" s="1"/>
  <c r="B860" i="1" s="1"/>
  <c r="Q914" i="1"/>
  <c r="R914" i="1" s="1"/>
  <c r="S914" i="1" s="1"/>
  <c r="Z914" i="1" s="1"/>
  <c r="E915" i="1"/>
  <c r="D915" i="1" s="1"/>
  <c r="G914" i="1"/>
  <c r="J862" i="1"/>
  <c r="K862" i="1" s="1"/>
  <c r="I863" i="1"/>
  <c r="C914" i="1"/>
  <c r="AB914" i="1"/>
  <c r="L861" i="1"/>
  <c r="U861" i="1"/>
  <c r="W861" i="1" s="1"/>
  <c r="H914" i="1"/>
  <c r="A915" i="1"/>
  <c r="F914" i="1"/>
  <c r="T915" i="1"/>
  <c r="M861" i="1"/>
  <c r="N861" i="1" s="1"/>
  <c r="G915" i="1" l="1"/>
  <c r="E916" i="1"/>
  <c r="D916" i="1" s="1"/>
  <c r="Q915" i="1"/>
  <c r="R915" i="1" s="1"/>
  <c r="S915" i="1" s="1"/>
  <c r="Z915" i="1" s="1"/>
  <c r="A916" i="1"/>
  <c r="H915" i="1"/>
  <c r="F915" i="1"/>
  <c r="J863" i="1"/>
  <c r="K863" i="1" s="1"/>
  <c r="I864" i="1"/>
  <c r="AB915" i="1"/>
  <c r="C915" i="1"/>
  <c r="T916" i="1"/>
  <c r="L862" i="1"/>
  <c r="U862" i="1"/>
  <c r="W862" i="1" s="1"/>
  <c r="O861" i="1"/>
  <c r="P861" i="1" s="1"/>
  <c r="M862" i="1"/>
  <c r="N862" i="1" s="1"/>
  <c r="G916" i="1" l="1"/>
  <c r="Q916" i="1"/>
  <c r="R916" i="1" s="1"/>
  <c r="S916" i="1" s="1"/>
  <c r="Z916" i="1" s="1"/>
  <c r="E917" i="1"/>
  <c r="D917" i="1" s="1"/>
  <c r="O862" i="1"/>
  <c r="P862" i="1" s="1"/>
  <c r="J864" i="1"/>
  <c r="K864" i="1" s="1"/>
  <c r="I865" i="1"/>
  <c r="AB916" i="1"/>
  <c r="C916" i="1"/>
  <c r="M863" i="1"/>
  <c r="N863" i="1" s="1"/>
  <c r="H916" i="1"/>
  <c r="A917" i="1"/>
  <c r="F916" i="1"/>
  <c r="L863" i="1"/>
  <c r="U863" i="1"/>
  <c r="W863" i="1" s="1"/>
  <c r="X861" i="1"/>
  <c r="B861" i="1" s="1"/>
  <c r="T917" i="1"/>
  <c r="G917" i="1" l="1"/>
  <c r="Q917" i="1"/>
  <c r="R917" i="1" s="1"/>
  <c r="S917" i="1" s="1"/>
  <c r="Z917" i="1" s="1"/>
  <c r="E918" i="1"/>
  <c r="D918" i="1" s="1"/>
  <c r="L864" i="1"/>
  <c r="U864" i="1"/>
  <c r="W864" i="1" s="1"/>
  <c r="O863" i="1"/>
  <c r="P863" i="1" s="1"/>
  <c r="T918" i="1"/>
  <c r="AB917" i="1"/>
  <c r="C917" i="1"/>
  <c r="J865" i="1"/>
  <c r="K865" i="1" s="1"/>
  <c r="I866" i="1"/>
  <c r="X862" i="1"/>
  <c r="B862" i="1" s="1"/>
  <c r="H917" i="1"/>
  <c r="A918" i="1"/>
  <c r="F917" i="1"/>
  <c r="M864" i="1"/>
  <c r="N864" i="1" s="1"/>
  <c r="G918" i="1" l="1"/>
  <c r="Q918" i="1"/>
  <c r="R918" i="1" s="1"/>
  <c r="S918" i="1" s="1"/>
  <c r="Z918" i="1" s="1"/>
  <c r="E919" i="1"/>
  <c r="D919" i="1" s="1"/>
  <c r="C918" i="1"/>
  <c r="AB918" i="1"/>
  <c r="J866" i="1"/>
  <c r="K866" i="1" s="1"/>
  <c r="I867" i="1"/>
  <c r="L865" i="1"/>
  <c r="U865" i="1"/>
  <c r="W865" i="1" s="1"/>
  <c r="T919" i="1"/>
  <c r="O864" i="1"/>
  <c r="P864" i="1" s="1"/>
  <c r="H918" i="1"/>
  <c r="A919" i="1"/>
  <c r="F918" i="1"/>
  <c r="M865" i="1"/>
  <c r="N865" i="1" s="1"/>
  <c r="X863" i="1"/>
  <c r="B863" i="1" s="1"/>
  <c r="G919" i="1" l="1"/>
  <c r="Q919" i="1"/>
  <c r="R919" i="1" s="1"/>
  <c r="S919" i="1" s="1"/>
  <c r="Z919" i="1" s="1"/>
  <c r="E920" i="1"/>
  <c r="D920" i="1" s="1"/>
  <c r="A920" i="1"/>
  <c r="H919" i="1"/>
  <c r="F919" i="1"/>
  <c r="AB919" i="1"/>
  <c r="C919" i="1"/>
  <c r="T920" i="1"/>
  <c r="L866" i="1"/>
  <c r="U866" i="1"/>
  <c r="W866" i="1" s="1"/>
  <c r="O865" i="1"/>
  <c r="P865" i="1" s="1"/>
  <c r="M866" i="1"/>
  <c r="N866" i="1" s="1"/>
  <c r="X864" i="1"/>
  <c r="B864" i="1" s="1"/>
  <c r="J867" i="1"/>
  <c r="K867" i="1" s="1"/>
  <c r="I868" i="1"/>
  <c r="G920" i="1" l="1"/>
  <c r="E921" i="1"/>
  <c r="D921" i="1" s="1"/>
  <c r="Q920" i="1"/>
  <c r="R920" i="1" s="1"/>
  <c r="S920" i="1" s="1"/>
  <c r="Z920" i="1" s="1"/>
  <c r="M867" i="1"/>
  <c r="N867" i="1" s="1"/>
  <c r="X865" i="1"/>
  <c r="B865" i="1" s="1"/>
  <c r="T921" i="1"/>
  <c r="AB920" i="1"/>
  <c r="C920" i="1"/>
  <c r="L867" i="1"/>
  <c r="U867" i="1"/>
  <c r="W867" i="1" s="1"/>
  <c r="O866" i="1"/>
  <c r="P866" i="1" s="1"/>
  <c r="H920" i="1"/>
  <c r="A921" i="1"/>
  <c r="F920" i="1"/>
  <c r="J868" i="1"/>
  <c r="K868" i="1" s="1"/>
  <c r="I869" i="1"/>
  <c r="G921" i="1" l="1"/>
  <c r="Q921" i="1"/>
  <c r="R921" i="1" s="1"/>
  <c r="S921" i="1" s="1"/>
  <c r="Z921" i="1" s="1"/>
  <c r="E922" i="1"/>
  <c r="D922" i="1" s="1"/>
  <c r="M868" i="1"/>
  <c r="M869" i="1" s="1"/>
  <c r="N868" i="1"/>
  <c r="N869" i="1" s="1"/>
  <c r="AB921" i="1"/>
  <c r="C921" i="1"/>
  <c r="H921" i="1"/>
  <c r="A922" i="1"/>
  <c r="F921" i="1"/>
  <c r="T922" i="1"/>
  <c r="X866" i="1"/>
  <c r="B866" i="1" s="1"/>
  <c r="L868" i="1"/>
  <c r="U868" i="1"/>
  <c r="W868" i="1" s="1"/>
  <c r="J869" i="1"/>
  <c r="K869" i="1" s="1"/>
  <c r="I870" i="1"/>
  <c r="O867" i="1"/>
  <c r="P867" i="1" s="1"/>
  <c r="O868" i="1" l="1"/>
  <c r="P868" i="1" s="1"/>
  <c r="X868" i="1" s="1"/>
  <c r="B868" i="1" s="1"/>
  <c r="Q922" i="1"/>
  <c r="R922" i="1" s="1"/>
  <c r="S922" i="1" s="1"/>
  <c r="Z922" i="1" s="1"/>
  <c r="E923" i="1"/>
  <c r="D923" i="1" s="1"/>
  <c r="G922" i="1"/>
  <c r="X867" i="1"/>
  <c r="B867" i="1" s="1"/>
  <c r="H922" i="1"/>
  <c r="A923" i="1"/>
  <c r="F922" i="1"/>
  <c r="T923" i="1"/>
  <c r="L869" i="1"/>
  <c r="O869" i="1" s="1"/>
  <c r="P869" i="1" s="1"/>
  <c r="U869" i="1"/>
  <c r="W869" i="1" s="1"/>
  <c r="M870" i="1"/>
  <c r="N870" i="1" s="1"/>
  <c r="J870" i="1"/>
  <c r="K870" i="1" s="1"/>
  <c r="I871" i="1"/>
  <c r="C922" i="1"/>
  <c r="AB922" i="1"/>
  <c r="E924" i="1" l="1"/>
  <c r="D924" i="1" s="1"/>
  <c r="G924" i="1" s="1"/>
  <c r="Q923" i="1"/>
  <c r="R923" i="1" s="1"/>
  <c r="S923" i="1" s="1"/>
  <c r="Z923" i="1" s="1"/>
  <c r="G923" i="1"/>
  <c r="L870" i="1"/>
  <c r="O870" i="1" s="1"/>
  <c r="P870" i="1" s="1"/>
  <c r="U870" i="1"/>
  <c r="W870" i="1" s="1"/>
  <c r="T924" i="1"/>
  <c r="AB923" i="1"/>
  <c r="C923" i="1"/>
  <c r="J871" i="1"/>
  <c r="K871" i="1" s="1"/>
  <c r="M871" i="1"/>
  <c r="N871" i="1" s="1"/>
  <c r="I872" i="1"/>
  <c r="X869" i="1"/>
  <c r="B869" i="1" s="1"/>
  <c r="A924" i="1"/>
  <c r="H923" i="1"/>
  <c r="F923" i="1"/>
  <c r="Q924" i="1" l="1"/>
  <c r="R924" i="1" s="1"/>
  <c r="S924" i="1" s="1"/>
  <c r="Z924" i="1" s="1"/>
  <c r="E925" i="1"/>
  <c r="D925" i="1" s="1"/>
  <c r="AB924" i="1"/>
  <c r="C924" i="1"/>
  <c r="A925" i="1"/>
  <c r="H924" i="1"/>
  <c r="F924" i="1"/>
  <c r="J872" i="1"/>
  <c r="K872" i="1" s="1"/>
  <c r="M872" i="1"/>
  <c r="N872" i="1" s="1"/>
  <c r="I873" i="1"/>
  <c r="X870" i="1"/>
  <c r="B870" i="1" s="1"/>
  <c r="L871" i="1"/>
  <c r="O871" i="1" s="1"/>
  <c r="P871" i="1" s="1"/>
  <c r="U871" i="1"/>
  <c r="W871" i="1" s="1"/>
  <c r="T925" i="1"/>
  <c r="G925" i="1" l="1"/>
  <c r="E926" i="1"/>
  <c r="D926" i="1" s="1"/>
  <c r="Q925" i="1"/>
  <c r="R925" i="1" s="1"/>
  <c r="S925" i="1" s="1"/>
  <c r="Z925" i="1" s="1"/>
  <c r="L872" i="1"/>
  <c r="O872" i="1" s="1"/>
  <c r="P872" i="1" s="1"/>
  <c r="U872" i="1"/>
  <c r="W872" i="1" s="1"/>
  <c r="X871" i="1"/>
  <c r="B871" i="1" s="1"/>
  <c r="AB925" i="1"/>
  <c r="C925" i="1"/>
  <c r="T926" i="1"/>
  <c r="M873" i="1"/>
  <c r="N873" i="1" s="1"/>
  <c r="J873" i="1"/>
  <c r="K873" i="1" s="1"/>
  <c r="I874" i="1"/>
  <c r="A926" i="1"/>
  <c r="H925" i="1"/>
  <c r="F925" i="1"/>
  <c r="Q926" i="1" l="1"/>
  <c r="R926" i="1" s="1"/>
  <c r="S926" i="1" s="1"/>
  <c r="Z926" i="1" s="1"/>
  <c r="E927" i="1"/>
  <c r="D927" i="1" s="1"/>
  <c r="G926" i="1"/>
  <c r="AB926" i="1"/>
  <c r="C926" i="1"/>
  <c r="T927" i="1"/>
  <c r="H926" i="1"/>
  <c r="A927" i="1"/>
  <c r="F926" i="1"/>
  <c r="M874" i="1"/>
  <c r="N874" i="1" s="1"/>
  <c r="J874" i="1"/>
  <c r="K874" i="1" s="1"/>
  <c r="I875" i="1"/>
  <c r="X872" i="1"/>
  <c r="B872" i="1" s="1"/>
  <c r="L873" i="1"/>
  <c r="O873" i="1" s="1"/>
  <c r="P873" i="1" s="1"/>
  <c r="U873" i="1"/>
  <c r="W873" i="1" s="1"/>
  <c r="G927" i="1" l="1"/>
  <c r="E928" i="1"/>
  <c r="D928" i="1" s="1"/>
  <c r="G928" i="1" s="1"/>
  <c r="Q927" i="1"/>
  <c r="R927" i="1" s="1"/>
  <c r="S927" i="1" s="1"/>
  <c r="Z927" i="1" s="1"/>
  <c r="X873" i="1"/>
  <c r="B873" i="1" s="1"/>
  <c r="J875" i="1"/>
  <c r="K875" i="1" s="1"/>
  <c r="M875" i="1"/>
  <c r="N875" i="1" s="1"/>
  <c r="I876" i="1"/>
  <c r="AB927" i="1"/>
  <c r="C927" i="1"/>
  <c r="H927" i="1"/>
  <c r="A928" i="1"/>
  <c r="F927" i="1"/>
  <c r="T928" i="1"/>
  <c r="L874" i="1"/>
  <c r="O874" i="1" s="1"/>
  <c r="P874" i="1" s="1"/>
  <c r="U874" i="1"/>
  <c r="W874" i="1" s="1"/>
  <c r="Q928" i="1" l="1"/>
  <c r="R928" i="1" s="1"/>
  <c r="S928" i="1" s="1"/>
  <c r="Z928" i="1" s="1"/>
  <c r="E929" i="1"/>
  <c r="D929" i="1" s="1"/>
  <c r="L875" i="1"/>
  <c r="O875" i="1" s="1"/>
  <c r="P875" i="1" s="1"/>
  <c r="U875" i="1"/>
  <c r="W875" i="1" s="1"/>
  <c r="C928" i="1"/>
  <c r="AB928" i="1"/>
  <c r="T929" i="1"/>
  <c r="X874" i="1"/>
  <c r="B874" i="1" s="1"/>
  <c r="H928" i="1"/>
  <c r="A929" i="1"/>
  <c r="F928" i="1"/>
  <c r="J876" i="1"/>
  <c r="K876" i="1" s="1"/>
  <c r="M876" i="1"/>
  <c r="N876" i="1" s="1"/>
  <c r="I877" i="1"/>
  <c r="Q929" i="1" l="1"/>
  <c r="R929" i="1" s="1"/>
  <c r="S929" i="1" s="1"/>
  <c r="Z929" i="1" s="1"/>
  <c r="E930" i="1"/>
  <c r="D930" i="1" s="1"/>
  <c r="G929" i="1"/>
  <c r="C929" i="1"/>
  <c r="AB929" i="1"/>
  <c r="T930" i="1"/>
  <c r="L876" i="1"/>
  <c r="O876" i="1" s="1"/>
  <c r="P876" i="1" s="1"/>
  <c r="U876" i="1"/>
  <c r="W876" i="1" s="1"/>
  <c r="M877" i="1"/>
  <c r="N877" i="1" s="1"/>
  <c r="J877" i="1"/>
  <c r="K877" i="1" s="1"/>
  <c r="I878" i="1"/>
  <c r="H929" i="1"/>
  <c r="A930" i="1"/>
  <c r="F929" i="1"/>
  <c r="X875" i="1"/>
  <c r="B875" i="1" s="1"/>
  <c r="G930" i="1" l="1"/>
  <c r="Q930" i="1"/>
  <c r="R930" i="1" s="1"/>
  <c r="S930" i="1" s="1"/>
  <c r="Z930" i="1" s="1"/>
  <c r="E931" i="1"/>
  <c r="D931" i="1" s="1"/>
  <c r="L877" i="1"/>
  <c r="O877" i="1" s="1"/>
  <c r="P877" i="1" s="1"/>
  <c r="U877" i="1"/>
  <c r="W877" i="1" s="1"/>
  <c r="H930" i="1"/>
  <c r="A931" i="1"/>
  <c r="F930" i="1"/>
  <c r="M878" i="1"/>
  <c r="N878" i="1" s="1"/>
  <c r="J878" i="1"/>
  <c r="K878" i="1" s="1"/>
  <c r="I879" i="1"/>
  <c r="T931" i="1"/>
  <c r="C930" i="1"/>
  <c r="AB930" i="1"/>
  <c r="X876" i="1"/>
  <c r="B876" i="1" s="1"/>
  <c r="E932" i="1" l="1"/>
  <c r="D932" i="1" s="1"/>
  <c r="G932" i="1" s="1"/>
  <c r="Q931" i="1"/>
  <c r="R931" i="1" s="1"/>
  <c r="S931" i="1" s="1"/>
  <c r="Z931" i="1" s="1"/>
  <c r="G931" i="1"/>
  <c r="L878" i="1"/>
  <c r="O878" i="1" s="1"/>
  <c r="P878" i="1" s="1"/>
  <c r="U878" i="1"/>
  <c r="W878" i="1" s="1"/>
  <c r="AB931" i="1"/>
  <c r="C931" i="1"/>
  <c r="T932" i="1"/>
  <c r="J879" i="1"/>
  <c r="K879" i="1" s="1"/>
  <c r="M879" i="1"/>
  <c r="N879" i="1" s="1"/>
  <c r="I880" i="1"/>
  <c r="A932" i="1"/>
  <c r="H931" i="1"/>
  <c r="F931" i="1"/>
  <c r="X877" i="1"/>
  <c r="B877" i="1" s="1"/>
  <c r="Q932" i="1" l="1"/>
  <c r="R932" i="1" s="1"/>
  <c r="S932" i="1" s="1"/>
  <c r="Z932" i="1" s="1"/>
  <c r="E933" i="1"/>
  <c r="D933" i="1" s="1"/>
  <c r="L879" i="1"/>
  <c r="O879" i="1" s="1"/>
  <c r="P879" i="1" s="1"/>
  <c r="U879" i="1"/>
  <c r="W879" i="1" s="1"/>
  <c r="H932" i="1"/>
  <c r="A933" i="1"/>
  <c r="F932" i="1"/>
  <c r="J880" i="1"/>
  <c r="K880" i="1" s="1"/>
  <c r="M880" i="1"/>
  <c r="N880" i="1" s="1"/>
  <c r="I881" i="1"/>
  <c r="AB932" i="1"/>
  <c r="C932" i="1"/>
  <c r="T933" i="1"/>
  <c r="X878" i="1"/>
  <c r="B878" i="1" s="1"/>
  <c r="Q933" i="1" l="1"/>
  <c r="R933" i="1" s="1"/>
  <c r="S933" i="1" s="1"/>
  <c r="Z933" i="1" s="1"/>
  <c r="E934" i="1"/>
  <c r="D934" i="1" s="1"/>
  <c r="G933" i="1"/>
  <c r="L880" i="1"/>
  <c r="O880" i="1" s="1"/>
  <c r="P880" i="1" s="1"/>
  <c r="U880" i="1"/>
  <c r="W880" i="1" s="1"/>
  <c r="H933" i="1"/>
  <c r="A934" i="1"/>
  <c r="F933" i="1"/>
  <c r="AB933" i="1"/>
  <c r="C933" i="1"/>
  <c r="T934" i="1"/>
  <c r="M881" i="1"/>
  <c r="N881" i="1" s="1"/>
  <c r="J881" i="1"/>
  <c r="K881" i="1" s="1"/>
  <c r="I882" i="1"/>
  <c r="X879" i="1"/>
  <c r="B879" i="1" s="1"/>
  <c r="G934" i="1" l="1"/>
  <c r="Q934" i="1"/>
  <c r="R934" i="1" s="1"/>
  <c r="S934" i="1" s="1"/>
  <c r="Z934" i="1" s="1"/>
  <c r="E935" i="1"/>
  <c r="D935" i="1" s="1"/>
  <c r="L881" i="1"/>
  <c r="O881" i="1" s="1"/>
  <c r="P881" i="1" s="1"/>
  <c r="U881" i="1"/>
  <c r="W881" i="1" s="1"/>
  <c r="H934" i="1"/>
  <c r="A935" i="1"/>
  <c r="F934" i="1"/>
  <c r="C934" i="1"/>
  <c r="AB934" i="1"/>
  <c r="J882" i="1"/>
  <c r="K882" i="1" s="1"/>
  <c r="M882" i="1"/>
  <c r="N882" i="1" s="1"/>
  <c r="I883" i="1"/>
  <c r="T935" i="1"/>
  <c r="X880" i="1"/>
  <c r="B880" i="1" s="1"/>
  <c r="Q935" i="1" l="1"/>
  <c r="R935" i="1" s="1"/>
  <c r="S935" i="1" s="1"/>
  <c r="Z935" i="1" s="1"/>
  <c r="E936" i="1"/>
  <c r="D936" i="1" s="1"/>
  <c r="G935" i="1"/>
  <c r="T936" i="1"/>
  <c r="L882" i="1"/>
  <c r="O882" i="1" s="1"/>
  <c r="P882" i="1" s="1"/>
  <c r="U882" i="1"/>
  <c r="W882" i="1" s="1"/>
  <c r="AB935" i="1"/>
  <c r="C935" i="1"/>
  <c r="J883" i="1"/>
  <c r="K883" i="1" s="1"/>
  <c r="M883" i="1"/>
  <c r="N883" i="1" s="1"/>
  <c r="I884" i="1"/>
  <c r="A936" i="1"/>
  <c r="H935" i="1"/>
  <c r="F935" i="1"/>
  <c r="X881" i="1"/>
  <c r="B881" i="1" s="1"/>
  <c r="G936" i="1" l="1"/>
  <c r="E937" i="1"/>
  <c r="D937" i="1" s="1"/>
  <c r="Q936" i="1"/>
  <c r="R936" i="1" s="1"/>
  <c r="S936" i="1" s="1"/>
  <c r="Z936" i="1" s="1"/>
  <c r="J884" i="1"/>
  <c r="K884" i="1" s="1"/>
  <c r="M884" i="1"/>
  <c r="N884" i="1" s="1"/>
  <c r="I885" i="1"/>
  <c r="T937" i="1"/>
  <c r="H936" i="1"/>
  <c r="A937" i="1"/>
  <c r="F936" i="1"/>
  <c r="AB936" i="1"/>
  <c r="C936" i="1"/>
  <c r="L883" i="1"/>
  <c r="O883" i="1" s="1"/>
  <c r="P883" i="1" s="1"/>
  <c r="U883" i="1"/>
  <c r="W883" i="1" s="1"/>
  <c r="X882" i="1"/>
  <c r="B882" i="1" s="1"/>
  <c r="G937" i="1" l="1"/>
  <c r="Q937" i="1"/>
  <c r="R937" i="1" s="1"/>
  <c r="S937" i="1" s="1"/>
  <c r="Z937" i="1" s="1"/>
  <c r="E938" i="1"/>
  <c r="D938" i="1" s="1"/>
  <c r="AB937" i="1"/>
  <c r="C937" i="1"/>
  <c r="J885" i="1"/>
  <c r="K885" i="1" s="1"/>
  <c r="M885" i="1"/>
  <c r="N885" i="1" s="1"/>
  <c r="I886" i="1"/>
  <c r="H937" i="1"/>
  <c r="A938" i="1"/>
  <c r="F937" i="1"/>
  <c r="T938" i="1"/>
  <c r="L884" i="1"/>
  <c r="O884" i="1" s="1"/>
  <c r="P884" i="1" s="1"/>
  <c r="U884" i="1"/>
  <c r="W884" i="1" s="1"/>
  <c r="X883" i="1"/>
  <c r="B883" i="1" s="1"/>
  <c r="Q938" i="1" l="1"/>
  <c r="R938" i="1" s="1"/>
  <c r="S938" i="1" s="1"/>
  <c r="Z938" i="1" s="1"/>
  <c r="E939" i="1"/>
  <c r="D939" i="1" s="1"/>
  <c r="G938" i="1"/>
  <c r="T939" i="1"/>
  <c r="J886" i="1"/>
  <c r="K886" i="1" s="1"/>
  <c r="M886" i="1"/>
  <c r="N886" i="1" s="1"/>
  <c r="I887" i="1"/>
  <c r="C938" i="1"/>
  <c r="AB938" i="1"/>
  <c r="L885" i="1"/>
  <c r="O885" i="1" s="1"/>
  <c r="P885" i="1" s="1"/>
  <c r="U885" i="1"/>
  <c r="W885" i="1" s="1"/>
  <c r="X884" i="1"/>
  <c r="B884" i="1" s="1"/>
  <c r="H938" i="1"/>
  <c r="A939" i="1"/>
  <c r="F938" i="1"/>
  <c r="G939" i="1" l="1"/>
  <c r="E940" i="1"/>
  <c r="D940" i="1" s="1"/>
  <c r="Q939" i="1"/>
  <c r="R939" i="1" s="1"/>
  <c r="S939" i="1" s="1"/>
  <c r="Z939" i="1" s="1"/>
  <c r="L886" i="1"/>
  <c r="O886" i="1" s="1"/>
  <c r="P886" i="1" s="1"/>
  <c r="U886" i="1"/>
  <c r="W886" i="1" s="1"/>
  <c r="A940" i="1"/>
  <c r="H939" i="1"/>
  <c r="F939" i="1"/>
  <c r="M887" i="1"/>
  <c r="N887" i="1"/>
  <c r="J887" i="1"/>
  <c r="K887" i="1" s="1"/>
  <c r="I888" i="1"/>
  <c r="T940" i="1"/>
  <c r="AB939" i="1"/>
  <c r="C939" i="1"/>
  <c r="X885" i="1"/>
  <c r="B885" i="1" s="1"/>
  <c r="Q940" i="1" l="1"/>
  <c r="R940" i="1" s="1"/>
  <c r="S940" i="1" s="1"/>
  <c r="Z940" i="1" s="1"/>
  <c r="E941" i="1"/>
  <c r="D941" i="1" s="1"/>
  <c r="G940" i="1"/>
  <c r="J888" i="1"/>
  <c r="K888" i="1" s="1"/>
  <c r="M888" i="1"/>
  <c r="N888" i="1" s="1"/>
  <c r="I889" i="1"/>
  <c r="T941" i="1"/>
  <c r="AB940" i="1"/>
  <c r="C940" i="1"/>
  <c r="X886" i="1"/>
  <c r="B886" i="1" s="1"/>
  <c r="L887" i="1"/>
  <c r="O887" i="1" s="1"/>
  <c r="P887" i="1" s="1"/>
  <c r="U887" i="1"/>
  <c r="W887" i="1" s="1"/>
  <c r="H940" i="1"/>
  <c r="A941" i="1"/>
  <c r="F940" i="1"/>
  <c r="G941" i="1" l="1"/>
  <c r="E942" i="1"/>
  <c r="D942" i="1" s="1"/>
  <c r="Q941" i="1"/>
  <c r="R941" i="1" s="1"/>
  <c r="S941" i="1" s="1"/>
  <c r="Z941" i="1" s="1"/>
  <c r="AB941" i="1"/>
  <c r="C941" i="1"/>
  <c r="J889" i="1"/>
  <c r="K889" i="1" s="1"/>
  <c r="M889" i="1"/>
  <c r="N889" i="1" s="1"/>
  <c r="I890" i="1"/>
  <c r="X887" i="1"/>
  <c r="B887" i="1" s="1"/>
  <c r="H941" i="1"/>
  <c r="A942" i="1"/>
  <c r="F941" i="1"/>
  <c r="T942" i="1"/>
  <c r="L888" i="1"/>
  <c r="O888" i="1" s="1"/>
  <c r="P888" i="1" s="1"/>
  <c r="U888" i="1"/>
  <c r="W888" i="1" s="1"/>
  <c r="Q942" i="1" l="1"/>
  <c r="R942" i="1" s="1"/>
  <c r="S942" i="1" s="1"/>
  <c r="Z942" i="1" s="1"/>
  <c r="E943" i="1"/>
  <c r="D943" i="1" s="1"/>
  <c r="G942" i="1"/>
  <c r="C942" i="1"/>
  <c r="AB942" i="1"/>
  <c r="J890" i="1"/>
  <c r="K890" i="1" s="1"/>
  <c r="M890" i="1"/>
  <c r="N890" i="1" s="1"/>
  <c r="I891" i="1"/>
  <c r="L889" i="1"/>
  <c r="O889" i="1" s="1"/>
  <c r="P889" i="1" s="1"/>
  <c r="U889" i="1"/>
  <c r="W889" i="1" s="1"/>
  <c r="X888" i="1"/>
  <c r="B888" i="1" s="1"/>
  <c r="H942" i="1"/>
  <c r="A943" i="1"/>
  <c r="F942" i="1"/>
  <c r="T943" i="1"/>
  <c r="G943" i="1" l="1"/>
  <c r="E944" i="1"/>
  <c r="D944" i="1" s="1"/>
  <c r="Q943" i="1"/>
  <c r="R943" i="1" s="1"/>
  <c r="S943" i="1" s="1"/>
  <c r="Z943" i="1" s="1"/>
  <c r="AB943" i="1"/>
  <c r="C943" i="1"/>
  <c r="J891" i="1"/>
  <c r="K891" i="1" s="1"/>
  <c r="M891" i="1"/>
  <c r="N891" i="1" s="1"/>
  <c r="I892" i="1"/>
  <c r="T944" i="1"/>
  <c r="X889" i="1"/>
  <c r="B889" i="1" s="1"/>
  <c r="L890" i="1"/>
  <c r="O890" i="1" s="1"/>
  <c r="P890" i="1" s="1"/>
  <c r="U890" i="1"/>
  <c r="W890" i="1" s="1"/>
  <c r="A944" i="1"/>
  <c r="H943" i="1"/>
  <c r="F943" i="1"/>
  <c r="Q944" i="1" l="1"/>
  <c r="R944" i="1" s="1"/>
  <c r="S944" i="1" s="1"/>
  <c r="Z944" i="1" s="1"/>
  <c r="E945" i="1"/>
  <c r="D945" i="1" s="1"/>
  <c r="G944" i="1"/>
  <c r="J892" i="1"/>
  <c r="K892" i="1" s="1"/>
  <c r="I893" i="1"/>
  <c r="X890" i="1"/>
  <c r="B890" i="1" s="1"/>
  <c r="T945" i="1"/>
  <c r="L891" i="1"/>
  <c r="O891" i="1" s="1"/>
  <c r="P891" i="1" s="1"/>
  <c r="U891" i="1"/>
  <c r="W891" i="1" s="1"/>
  <c r="AB944" i="1"/>
  <c r="C944" i="1"/>
  <c r="H944" i="1"/>
  <c r="A945" i="1"/>
  <c r="F944" i="1"/>
  <c r="G945" i="1" l="1"/>
  <c r="Q945" i="1"/>
  <c r="R945" i="1" s="1"/>
  <c r="S945" i="1" s="1"/>
  <c r="Z945" i="1" s="1"/>
  <c r="E946" i="1"/>
  <c r="D946" i="1" s="1"/>
  <c r="M892" i="1"/>
  <c r="N892" i="1" s="1"/>
  <c r="L892" i="1"/>
  <c r="U892" i="1"/>
  <c r="W892" i="1" s="1"/>
  <c r="T946" i="1"/>
  <c r="AB945" i="1"/>
  <c r="C945" i="1"/>
  <c r="H945" i="1"/>
  <c r="A946" i="1"/>
  <c r="F945" i="1"/>
  <c r="X891" i="1"/>
  <c r="B891" i="1" s="1"/>
  <c r="J893" i="1"/>
  <c r="K893" i="1" s="1"/>
  <c r="I894" i="1"/>
  <c r="G946" i="1" l="1"/>
  <c r="Q946" i="1"/>
  <c r="R946" i="1" s="1"/>
  <c r="S946" i="1" s="1"/>
  <c r="Z946" i="1" s="1"/>
  <c r="E947" i="1"/>
  <c r="D947" i="1" s="1"/>
  <c r="M893" i="1"/>
  <c r="M894" i="1" s="1"/>
  <c r="O892" i="1"/>
  <c r="P892" i="1" s="1"/>
  <c r="X892" i="1" s="1"/>
  <c r="B892" i="1" s="1"/>
  <c r="N893" i="1"/>
  <c r="J894" i="1"/>
  <c r="K894" i="1" s="1"/>
  <c r="I895" i="1"/>
  <c r="T947" i="1"/>
  <c r="L893" i="1"/>
  <c r="U893" i="1"/>
  <c r="W893" i="1" s="1"/>
  <c r="C946" i="1"/>
  <c r="AB946" i="1"/>
  <c r="H946" i="1"/>
  <c r="A947" i="1"/>
  <c r="F946" i="1"/>
  <c r="E948" i="1" l="1"/>
  <c r="D948" i="1" s="1"/>
  <c r="Q947" i="1"/>
  <c r="R947" i="1" s="1"/>
  <c r="S947" i="1" s="1"/>
  <c r="Z947" i="1" s="1"/>
  <c r="G947" i="1"/>
  <c r="N894" i="1"/>
  <c r="O893" i="1"/>
  <c r="P893" i="1" s="1"/>
  <c r="X893" i="1" s="1"/>
  <c r="B893" i="1" s="1"/>
  <c r="L894" i="1"/>
  <c r="U894" i="1"/>
  <c r="W894" i="1" s="1"/>
  <c r="AB947" i="1"/>
  <c r="C947" i="1"/>
  <c r="T948" i="1"/>
  <c r="A948" i="1"/>
  <c r="H947" i="1"/>
  <c r="F947" i="1"/>
  <c r="J895" i="1"/>
  <c r="K895" i="1" s="1"/>
  <c r="M895" i="1"/>
  <c r="I896" i="1"/>
  <c r="N895" i="1" l="1"/>
  <c r="O894" i="1"/>
  <c r="P894" i="1" s="1"/>
  <c r="X894" i="1" s="1"/>
  <c r="B894" i="1" s="1"/>
  <c r="Q948" i="1"/>
  <c r="R948" i="1" s="1"/>
  <c r="S948" i="1" s="1"/>
  <c r="Z948" i="1" s="1"/>
  <c r="E949" i="1"/>
  <c r="D949" i="1" s="1"/>
  <c r="G948" i="1"/>
  <c r="L895" i="1"/>
  <c r="U895" i="1"/>
  <c r="W895" i="1" s="1"/>
  <c r="AB948" i="1"/>
  <c r="C948" i="1"/>
  <c r="T949" i="1"/>
  <c r="J896" i="1"/>
  <c r="K896" i="1" s="1"/>
  <c r="M896" i="1"/>
  <c r="I897" i="1"/>
  <c r="H948" i="1"/>
  <c r="A949" i="1"/>
  <c r="F948" i="1"/>
  <c r="O895" i="1" l="1"/>
  <c r="P895" i="1" s="1"/>
  <c r="X895" i="1" s="1"/>
  <c r="B895" i="1" s="1"/>
  <c r="N896" i="1"/>
  <c r="G949" i="1"/>
  <c r="Q949" i="1"/>
  <c r="R949" i="1" s="1"/>
  <c r="S949" i="1" s="1"/>
  <c r="Z949" i="1" s="1"/>
  <c r="E950" i="1"/>
  <c r="D950" i="1" s="1"/>
  <c r="H949" i="1"/>
  <c r="A950" i="1"/>
  <c r="F949" i="1"/>
  <c r="L896" i="1"/>
  <c r="U896" i="1"/>
  <c r="W896" i="1" s="1"/>
  <c r="AB949" i="1"/>
  <c r="C949" i="1"/>
  <c r="M897" i="1"/>
  <c r="J897" i="1"/>
  <c r="K897" i="1" s="1"/>
  <c r="I898" i="1"/>
  <c r="T950" i="1"/>
  <c r="N897" i="1" l="1"/>
  <c r="O896" i="1"/>
  <c r="P896" i="1" s="1"/>
  <c r="X896" i="1" s="1"/>
  <c r="B896" i="1" s="1"/>
  <c r="G950" i="1"/>
  <c r="Q950" i="1"/>
  <c r="R950" i="1" s="1"/>
  <c r="S950" i="1" s="1"/>
  <c r="Z950" i="1" s="1"/>
  <c r="E951" i="1"/>
  <c r="D951" i="1" s="1"/>
  <c r="L897" i="1"/>
  <c r="U897" i="1"/>
  <c r="W897" i="1" s="1"/>
  <c r="H950" i="1"/>
  <c r="A951" i="1"/>
  <c r="F950" i="1"/>
  <c r="T951" i="1"/>
  <c r="J898" i="1"/>
  <c r="K898" i="1" s="1"/>
  <c r="M898" i="1"/>
  <c r="I899" i="1"/>
  <c r="C950" i="1"/>
  <c r="AB950" i="1"/>
  <c r="O897" i="1" l="1"/>
  <c r="P897" i="1" s="1"/>
  <c r="X897" i="1" s="1"/>
  <c r="B897" i="1" s="1"/>
  <c r="N898" i="1"/>
  <c r="Q951" i="1"/>
  <c r="R951" i="1" s="1"/>
  <c r="S951" i="1" s="1"/>
  <c r="Z951" i="1" s="1"/>
  <c r="E952" i="1"/>
  <c r="D952" i="1" s="1"/>
  <c r="G951" i="1"/>
  <c r="L898" i="1"/>
  <c r="U898" i="1"/>
  <c r="W898" i="1" s="1"/>
  <c r="T952" i="1"/>
  <c r="AB951" i="1"/>
  <c r="C951" i="1"/>
  <c r="J899" i="1"/>
  <c r="K899" i="1" s="1"/>
  <c r="M899" i="1"/>
  <c r="I900" i="1"/>
  <c r="A952" i="1"/>
  <c r="H951" i="1"/>
  <c r="F951" i="1"/>
  <c r="O898" i="1" l="1"/>
  <c r="P898" i="1" s="1"/>
  <c r="X898" i="1" s="1"/>
  <c r="B898" i="1" s="1"/>
  <c r="N899" i="1"/>
  <c r="G952" i="1"/>
  <c r="Q952" i="1"/>
  <c r="R952" i="1" s="1"/>
  <c r="S952" i="1" s="1"/>
  <c r="Z952" i="1" s="1"/>
  <c r="E953" i="1"/>
  <c r="D953" i="1" s="1"/>
  <c r="AB952" i="1"/>
  <c r="C952" i="1"/>
  <c r="H952" i="1"/>
  <c r="A953" i="1"/>
  <c r="F952" i="1"/>
  <c r="J900" i="1"/>
  <c r="K900" i="1" s="1"/>
  <c r="M900" i="1"/>
  <c r="I901" i="1"/>
  <c r="T953" i="1"/>
  <c r="L899" i="1"/>
  <c r="U899" i="1"/>
  <c r="W899" i="1" s="1"/>
  <c r="N900" i="1" l="1"/>
  <c r="N901" i="1" s="1"/>
  <c r="O899" i="1"/>
  <c r="P899" i="1" s="1"/>
  <c r="X899" i="1" s="1"/>
  <c r="B899" i="1" s="1"/>
  <c r="Q953" i="1"/>
  <c r="R953" i="1" s="1"/>
  <c r="S953" i="1" s="1"/>
  <c r="Z953" i="1" s="1"/>
  <c r="E954" i="1"/>
  <c r="D954" i="1" s="1"/>
  <c r="G953" i="1"/>
  <c r="T954" i="1"/>
  <c r="H953" i="1"/>
  <c r="A954" i="1"/>
  <c r="F953" i="1"/>
  <c r="L900" i="1"/>
  <c r="U900" i="1"/>
  <c r="W900" i="1" s="1"/>
  <c r="M901" i="1"/>
  <c r="J901" i="1"/>
  <c r="K901" i="1" s="1"/>
  <c r="I902" i="1"/>
  <c r="AB953" i="1"/>
  <c r="C953" i="1"/>
  <c r="O900" i="1" l="1"/>
  <c r="P900" i="1" s="1"/>
  <c r="X900" i="1" s="1"/>
  <c r="B900" i="1" s="1"/>
  <c r="G954" i="1"/>
  <c r="Q954" i="1"/>
  <c r="R954" i="1" s="1"/>
  <c r="S954" i="1" s="1"/>
  <c r="Z954" i="1" s="1"/>
  <c r="E955" i="1"/>
  <c r="D955" i="1" s="1"/>
  <c r="T955" i="1"/>
  <c r="J902" i="1"/>
  <c r="K902" i="1" s="1"/>
  <c r="M902" i="1"/>
  <c r="N902" i="1" s="1"/>
  <c r="I903" i="1"/>
  <c r="C954" i="1"/>
  <c r="AB954" i="1"/>
  <c r="L901" i="1"/>
  <c r="O901" i="1" s="1"/>
  <c r="P901" i="1" s="1"/>
  <c r="U901" i="1"/>
  <c r="W901" i="1" s="1"/>
  <c r="H954" i="1"/>
  <c r="A955" i="1"/>
  <c r="F954" i="1"/>
  <c r="E956" i="1" l="1"/>
  <c r="D956" i="1" s="1"/>
  <c r="Q955" i="1"/>
  <c r="R955" i="1" s="1"/>
  <c r="S955" i="1" s="1"/>
  <c r="Z955" i="1" s="1"/>
  <c r="G955" i="1"/>
  <c r="X901" i="1"/>
  <c r="B901" i="1" s="1"/>
  <c r="A956" i="1"/>
  <c r="H955" i="1"/>
  <c r="F955" i="1"/>
  <c r="J903" i="1"/>
  <c r="K903" i="1" s="1"/>
  <c r="M903" i="1"/>
  <c r="N903" i="1" s="1"/>
  <c r="I904" i="1"/>
  <c r="T956" i="1"/>
  <c r="L902" i="1"/>
  <c r="O902" i="1" s="1"/>
  <c r="P902" i="1" s="1"/>
  <c r="U902" i="1"/>
  <c r="W902" i="1" s="1"/>
  <c r="AB955" i="1"/>
  <c r="C955" i="1"/>
  <c r="G956" i="1" l="1"/>
  <c r="Q956" i="1"/>
  <c r="R956" i="1" s="1"/>
  <c r="S956" i="1" s="1"/>
  <c r="Z956" i="1" s="1"/>
  <c r="E957" i="1"/>
  <c r="D957" i="1" s="1"/>
  <c r="L903" i="1"/>
  <c r="O903" i="1" s="1"/>
  <c r="P903" i="1" s="1"/>
  <c r="U903" i="1"/>
  <c r="W903" i="1" s="1"/>
  <c r="T957" i="1"/>
  <c r="H956" i="1"/>
  <c r="A957" i="1"/>
  <c r="F956" i="1"/>
  <c r="X902" i="1"/>
  <c r="B902" i="1" s="1"/>
  <c r="J904" i="1"/>
  <c r="K904" i="1" s="1"/>
  <c r="M904" i="1"/>
  <c r="N904" i="1" s="1"/>
  <c r="I905" i="1"/>
  <c r="AB956" i="1"/>
  <c r="C956" i="1"/>
  <c r="E958" i="1" l="1"/>
  <c r="D958" i="1" s="1"/>
  <c r="G958" i="1" s="1"/>
  <c r="Q957" i="1"/>
  <c r="R957" i="1" s="1"/>
  <c r="S957" i="1" s="1"/>
  <c r="Z957" i="1" s="1"/>
  <c r="G957" i="1"/>
  <c r="T958" i="1"/>
  <c r="M905" i="1"/>
  <c r="N905" i="1" s="1"/>
  <c r="J905" i="1"/>
  <c r="K905" i="1" s="1"/>
  <c r="I906" i="1"/>
  <c r="AB957" i="1"/>
  <c r="C957" i="1"/>
  <c r="L904" i="1"/>
  <c r="O904" i="1" s="1"/>
  <c r="P904" i="1" s="1"/>
  <c r="U904" i="1"/>
  <c r="W904" i="1" s="1"/>
  <c r="H957" i="1"/>
  <c r="A958" i="1"/>
  <c r="F957" i="1"/>
  <c r="X903" i="1"/>
  <c r="B903" i="1" s="1"/>
  <c r="Q958" i="1" l="1"/>
  <c r="R958" i="1" s="1"/>
  <c r="S958" i="1" s="1"/>
  <c r="Z958" i="1" s="1"/>
  <c r="E959" i="1"/>
  <c r="D959" i="1" s="1"/>
  <c r="C958" i="1"/>
  <c r="AB958" i="1"/>
  <c r="H958" i="1"/>
  <c r="A959" i="1"/>
  <c r="F958" i="1"/>
  <c r="J906" i="1"/>
  <c r="K906" i="1" s="1"/>
  <c r="M906" i="1"/>
  <c r="N906" i="1" s="1"/>
  <c r="I907" i="1"/>
  <c r="L905" i="1"/>
  <c r="O905" i="1" s="1"/>
  <c r="P905" i="1" s="1"/>
  <c r="U905" i="1"/>
  <c r="W905" i="1" s="1"/>
  <c r="X904" i="1"/>
  <c r="B904" i="1" s="1"/>
  <c r="T959" i="1"/>
  <c r="E960" i="1" l="1"/>
  <c r="D960" i="1" s="1"/>
  <c r="Q959" i="1"/>
  <c r="R959" i="1" s="1"/>
  <c r="S959" i="1" s="1"/>
  <c r="Z959" i="1" s="1"/>
  <c r="G959" i="1"/>
  <c r="T960" i="1"/>
  <c r="J907" i="1"/>
  <c r="K907" i="1" s="1"/>
  <c r="M907" i="1"/>
  <c r="N907" i="1" s="1"/>
  <c r="I908" i="1"/>
  <c r="AB959" i="1"/>
  <c r="C959" i="1"/>
  <c r="L906" i="1"/>
  <c r="O906" i="1" s="1"/>
  <c r="P906" i="1" s="1"/>
  <c r="U906" i="1"/>
  <c r="W906" i="1" s="1"/>
  <c r="X905" i="1"/>
  <c r="B905" i="1" s="1"/>
  <c r="A960" i="1"/>
  <c r="H959" i="1"/>
  <c r="F959" i="1"/>
  <c r="G960" i="1" l="1"/>
  <c r="Q960" i="1"/>
  <c r="R960" i="1" s="1"/>
  <c r="S960" i="1" s="1"/>
  <c r="Z960" i="1" s="1"/>
  <c r="E961" i="1"/>
  <c r="D961" i="1" s="1"/>
  <c r="L907" i="1"/>
  <c r="O907" i="1" s="1"/>
  <c r="P907" i="1" s="1"/>
  <c r="U907" i="1"/>
  <c r="W907" i="1" s="1"/>
  <c r="AB960" i="1"/>
  <c r="C960" i="1"/>
  <c r="H960" i="1"/>
  <c r="A961" i="1"/>
  <c r="F960" i="1"/>
  <c r="J908" i="1"/>
  <c r="K908" i="1" s="1"/>
  <c r="M908" i="1"/>
  <c r="N908" i="1" s="1"/>
  <c r="I909" i="1"/>
  <c r="T961" i="1"/>
  <c r="X906" i="1"/>
  <c r="B906" i="1" s="1"/>
  <c r="G961" i="1" l="1"/>
  <c r="Q961" i="1"/>
  <c r="R961" i="1" s="1"/>
  <c r="S961" i="1" s="1"/>
  <c r="Z961" i="1" s="1"/>
  <c r="E962" i="1"/>
  <c r="D962" i="1" s="1"/>
  <c r="L908" i="1"/>
  <c r="O908" i="1" s="1"/>
  <c r="P908" i="1" s="1"/>
  <c r="U908" i="1"/>
  <c r="W908" i="1" s="1"/>
  <c r="M909" i="1"/>
  <c r="N909" i="1" s="1"/>
  <c r="J909" i="1"/>
  <c r="K909" i="1" s="1"/>
  <c r="I910" i="1"/>
  <c r="AB961" i="1"/>
  <c r="C961" i="1"/>
  <c r="H961" i="1"/>
  <c r="A962" i="1"/>
  <c r="F961" i="1"/>
  <c r="T962" i="1"/>
  <c r="X907" i="1"/>
  <c r="B907" i="1" s="1"/>
  <c r="Q962" i="1" l="1"/>
  <c r="R962" i="1" s="1"/>
  <c r="S962" i="1" s="1"/>
  <c r="Z962" i="1" s="1"/>
  <c r="E963" i="1"/>
  <c r="D963" i="1" s="1"/>
  <c r="G962" i="1"/>
  <c r="C962" i="1"/>
  <c r="AB962" i="1"/>
  <c r="H962" i="1"/>
  <c r="A963" i="1"/>
  <c r="F962" i="1"/>
  <c r="T963" i="1"/>
  <c r="J910" i="1"/>
  <c r="K910" i="1" s="1"/>
  <c r="M910" i="1"/>
  <c r="N910" i="1" s="1"/>
  <c r="I911" i="1"/>
  <c r="L909" i="1"/>
  <c r="O909" i="1" s="1"/>
  <c r="P909" i="1" s="1"/>
  <c r="U909" i="1"/>
  <c r="W909" i="1" s="1"/>
  <c r="X908" i="1"/>
  <c r="B908" i="1" s="1"/>
  <c r="G963" i="1" l="1"/>
  <c r="E964" i="1"/>
  <c r="D964" i="1" s="1"/>
  <c r="Q963" i="1"/>
  <c r="R963" i="1" s="1"/>
  <c r="S963" i="1" s="1"/>
  <c r="Z963" i="1" s="1"/>
  <c r="X909" i="1"/>
  <c r="B909" i="1" s="1"/>
  <c r="J911" i="1"/>
  <c r="K911" i="1" s="1"/>
  <c r="M911" i="1"/>
  <c r="N911" i="1" s="1"/>
  <c r="I912" i="1"/>
  <c r="AB963" i="1"/>
  <c r="C963" i="1"/>
  <c r="T964" i="1"/>
  <c r="L910" i="1"/>
  <c r="O910" i="1" s="1"/>
  <c r="P910" i="1" s="1"/>
  <c r="U910" i="1"/>
  <c r="W910" i="1" s="1"/>
  <c r="A964" i="1"/>
  <c r="H963" i="1"/>
  <c r="F963" i="1"/>
  <c r="Q964" i="1" l="1"/>
  <c r="R964" i="1" s="1"/>
  <c r="S964" i="1" s="1"/>
  <c r="Z964" i="1" s="1"/>
  <c r="E965" i="1"/>
  <c r="D965" i="1" s="1"/>
  <c r="G964" i="1"/>
  <c r="A965" i="1"/>
  <c r="H964" i="1"/>
  <c r="F964" i="1"/>
  <c r="X910" i="1"/>
  <c r="B910" i="1" s="1"/>
  <c r="J912" i="1"/>
  <c r="K912" i="1" s="1"/>
  <c r="M912" i="1"/>
  <c r="N912" i="1" s="1"/>
  <c r="I913" i="1"/>
  <c r="AB964" i="1"/>
  <c r="C964" i="1"/>
  <c r="T965" i="1"/>
  <c r="L911" i="1"/>
  <c r="O911" i="1" s="1"/>
  <c r="P911" i="1" s="1"/>
  <c r="U911" i="1"/>
  <c r="W911" i="1" s="1"/>
  <c r="G965" i="1" l="1"/>
  <c r="Q965" i="1"/>
  <c r="R965" i="1" s="1"/>
  <c r="S965" i="1" s="1"/>
  <c r="Z965" i="1" s="1"/>
  <c r="E966" i="1"/>
  <c r="D966" i="1" s="1"/>
  <c r="L912" i="1"/>
  <c r="O912" i="1" s="1"/>
  <c r="P912" i="1" s="1"/>
  <c r="U912" i="1"/>
  <c r="W912" i="1" s="1"/>
  <c r="X911" i="1"/>
  <c r="B911" i="1" s="1"/>
  <c r="T966" i="1"/>
  <c r="M913" i="1"/>
  <c r="N913" i="1" s="1"/>
  <c r="J913" i="1"/>
  <c r="K913" i="1" s="1"/>
  <c r="I914" i="1"/>
  <c r="AB965" i="1"/>
  <c r="C965" i="1"/>
  <c r="A966" i="1"/>
  <c r="H965" i="1"/>
  <c r="F965" i="1"/>
  <c r="G966" i="1" l="1"/>
  <c r="Q966" i="1"/>
  <c r="R966" i="1" s="1"/>
  <c r="S966" i="1" s="1"/>
  <c r="Z966" i="1" s="1"/>
  <c r="E967" i="1"/>
  <c r="D967" i="1" s="1"/>
  <c r="L913" i="1"/>
  <c r="O913" i="1" s="1"/>
  <c r="P913" i="1" s="1"/>
  <c r="U913" i="1"/>
  <c r="W913" i="1" s="1"/>
  <c r="T967" i="1"/>
  <c r="H966" i="1"/>
  <c r="A967" i="1"/>
  <c r="F966" i="1"/>
  <c r="AB966" i="1"/>
  <c r="C966" i="1"/>
  <c r="J914" i="1"/>
  <c r="K914" i="1" s="1"/>
  <c r="M914" i="1"/>
  <c r="N914" i="1" s="1"/>
  <c r="I915" i="1"/>
  <c r="X912" i="1"/>
  <c r="B912" i="1" s="1"/>
  <c r="G967" i="1" l="1"/>
  <c r="Q967" i="1"/>
  <c r="R967" i="1" s="1"/>
  <c r="S967" i="1" s="1"/>
  <c r="Z967" i="1" s="1"/>
  <c r="E968" i="1"/>
  <c r="D968" i="1" s="1"/>
  <c r="T968" i="1"/>
  <c r="J915" i="1"/>
  <c r="K915" i="1" s="1"/>
  <c r="M915" i="1"/>
  <c r="N915" i="1" s="1"/>
  <c r="I916" i="1"/>
  <c r="L914" i="1"/>
  <c r="O914" i="1" s="1"/>
  <c r="P914" i="1" s="1"/>
  <c r="U914" i="1"/>
  <c r="W914" i="1" s="1"/>
  <c r="AB967" i="1"/>
  <c r="C967" i="1"/>
  <c r="H967" i="1"/>
  <c r="A968" i="1"/>
  <c r="F967" i="1"/>
  <c r="X913" i="1"/>
  <c r="B913" i="1" s="1"/>
  <c r="E969" i="1" l="1"/>
  <c r="D969" i="1" s="1"/>
  <c r="Q968" i="1"/>
  <c r="R968" i="1" s="1"/>
  <c r="S968" i="1" s="1"/>
  <c r="Z968" i="1" s="1"/>
  <c r="G968" i="1"/>
  <c r="X914" i="1"/>
  <c r="B914" i="1" s="1"/>
  <c r="C968" i="1"/>
  <c r="AB968" i="1"/>
  <c r="J916" i="1"/>
  <c r="K916" i="1" s="1"/>
  <c r="M916" i="1"/>
  <c r="N916" i="1" s="1"/>
  <c r="I917" i="1"/>
  <c r="H968" i="1"/>
  <c r="A969" i="1"/>
  <c r="F968" i="1"/>
  <c r="T969" i="1"/>
  <c r="L915" i="1"/>
  <c r="O915" i="1" s="1"/>
  <c r="P915" i="1" s="1"/>
  <c r="U915" i="1"/>
  <c r="W915" i="1" s="1"/>
  <c r="Q969" i="1" l="1"/>
  <c r="R969" i="1" s="1"/>
  <c r="S969" i="1" s="1"/>
  <c r="Z969" i="1" s="1"/>
  <c r="E970" i="1"/>
  <c r="D970" i="1" s="1"/>
  <c r="G969" i="1"/>
  <c r="C969" i="1"/>
  <c r="AB969" i="1"/>
  <c r="H969" i="1"/>
  <c r="A970" i="1"/>
  <c r="F969" i="1"/>
  <c r="M917" i="1"/>
  <c r="N917" i="1" s="1"/>
  <c r="J917" i="1"/>
  <c r="K917" i="1" s="1"/>
  <c r="I918" i="1"/>
  <c r="X915" i="1"/>
  <c r="B915" i="1" s="1"/>
  <c r="L916" i="1"/>
  <c r="O916" i="1" s="1"/>
  <c r="P916" i="1" s="1"/>
  <c r="U916" i="1"/>
  <c r="W916" i="1" s="1"/>
  <c r="T970" i="1"/>
  <c r="G970" i="1" l="1"/>
  <c r="Q970" i="1"/>
  <c r="R970" i="1" s="1"/>
  <c r="S970" i="1" s="1"/>
  <c r="Z970" i="1" s="1"/>
  <c r="E971" i="1"/>
  <c r="D971" i="1" s="1"/>
  <c r="L917" i="1"/>
  <c r="O917" i="1" s="1"/>
  <c r="P917" i="1" s="1"/>
  <c r="U917" i="1"/>
  <c r="W917" i="1" s="1"/>
  <c r="C970" i="1"/>
  <c r="AB970" i="1"/>
  <c r="X916" i="1"/>
  <c r="B916" i="1" s="1"/>
  <c r="H970" i="1"/>
  <c r="A971" i="1"/>
  <c r="F970" i="1"/>
  <c r="T971" i="1"/>
  <c r="J918" i="1"/>
  <c r="K918" i="1" s="1"/>
  <c r="M918" i="1"/>
  <c r="N918" i="1" s="1"/>
  <c r="I919" i="1"/>
  <c r="G971" i="1" l="1"/>
  <c r="E972" i="1"/>
  <c r="D972" i="1" s="1"/>
  <c r="Q971" i="1"/>
  <c r="R971" i="1" s="1"/>
  <c r="S971" i="1" s="1"/>
  <c r="Z971" i="1" s="1"/>
  <c r="L918" i="1"/>
  <c r="O918" i="1" s="1"/>
  <c r="P918" i="1" s="1"/>
  <c r="U918" i="1"/>
  <c r="W918" i="1" s="1"/>
  <c r="A972" i="1"/>
  <c r="H971" i="1"/>
  <c r="F971" i="1"/>
  <c r="AB971" i="1"/>
  <c r="C971" i="1"/>
  <c r="J919" i="1"/>
  <c r="K919" i="1" s="1"/>
  <c r="M919" i="1"/>
  <c r="N919" i="1" s="1"/>
  <c r="I920" i="1"/>
  <c r="T972" i="1"/>
  <c r="X917" i="1"/>
  <c r="B917" i="1" s="1"/>
  <c r="Q972" i="1" l="1"/>
  <c r="R972" i="1" s="1"/>
  <c r="S972" i="1" s="1"/>
  <c r="Z972" i="1" s="1"/>
  <c r="E973" i="1"/>
  <c r="D973" i="1" s="1"/>
  <c r="G972" i="1"/>
  <c r="T973" i="1"/>
  <c r="AB972" i="1"/>
  <c r="C972" i="1"/>
  <c r="J920" i="1"/>
  <c r="K920" i="1" s="1"/>
  <c r="M920" i="1"/>
  <c r="N920" i="1" s="1"/>
  <c r="I921" i="1"/>
  <c r="H972" i="1"/>
  <c r="A973" i="1"/>
  <c r="F972" i="1"/>
  <c r="L919" i="1"/>
  <c r="O919" i="1" s="1"/>
  <c r="P919" i="1" s="1"/>
  <c r="U919" i="1"/>
  <c r="W919" i="1" s="1"/>
  <c r="X918" i="1"/>
  <c r="B918" i="1" s="1"/>
  <c r="G973" i="1" l="1"/>
  <c r="E974" i="1"/>
  <c r="D974" i="1" s="1"/>
  <c r="Q973" i="1"/>
  <c r="R973" i="1" s="1"/>
  <c r="S973" i="1" s="1"/>
  <c r="Z973" i="1" s="1"/>
  <c r="H973" i="1"/>
  <c r="A974" i="1"/>
  <c r="F973" i="1"/>
  <c r="AB973" i="1"/>
  <c r="C973" i="1"/>
  <c r="M921" i="1"/>
  <c r="N921" i="1" s="1"/>
  <c r="J921" i="1"/>
  <c r="K921" i="1" s="1"/>
  <c r="I922" i="1"/>
  <c r="X919" i="1"/>
  <c r="B919" i="1" s="1"/>
  <c r="T974" i="1"/>
  <c r="L920" i="1"/>
  <c r="O920" i="1" s="1"/>
  <c r="P920" i="1" s="1"/>
  <c r="U920" i="1"/>
  <c r="W920" i="1" s="1"/>
  <c r="G974" i="1" l="1"/>
  <c r="Q974" i="1"/>
  <c r="R974" i="1" s="1"/>
  <c r="S974" i="1" s="1"/>
  <c r="Z974" i="1" s="1"/>
  <c r="E975" i="1"/>
  <c r="D975" i="1" s="1"/>
  <c r="X920" i="1"/>
  <c r="B920" i="1" s="1"/>
  <c r="H974" i="1"/>
  <c r="A975" i="1"/>
  <c r="F974" i="1"/>
  <c r="T975" i="1"/>
  <c r="J922" i="1"/>
  <c r="K922" i="1" s="1"/>
  <c r="I923" i="1"/>
  <c r="L921" i="1"/>
  <c r="O921" i="1" s="1"/>
  <c r="P921" i="1" s="1"/>
  <c r="U921" i="1"/>
  <c r="W921" i="1" s="1"/>
  <c r="C974" i="1"/>
  <c r="AB974" i="1"/>
  <c r="E976" i="1" l="1"/>
  <c r="D976" i="1" s="1"/>
  <c r="G976" i="1" s="1"/>
  <c r="Q975" i="1"/>
  <c r="R975" i="1" s="1"/>
  <c r="S975" i="1" s="1"/>
  <c r="Z975" i="1" s="1"/>
  <c r="G975" i="1"/>
  <c r="X921" i="1"/>
  <c r="J923" i="1"/>
  <c r="K923" i="1" s="1"/>
  <c r="I924" i="1"/>
  <c r="T976" i="1"/>
  <c r="M922" i="1"/>
  <c r="N922" i="1" s="1"/>
  <c r="A976" i="1"/>
  <c r="H975" i="1"/>
  <c r="F975" i="1"/>
  <c r="L922" i="1"/>
  <c r="U922" i="1"/>
  <c r="W922" i="1" s="1"/>
  <c r="AB975" i="1"/>
  <c r="C975" i="1"/>
  <c r="Q976" i="1" l="1"/>
  <c r="R976" i="1" s="1"/>
  <c r="S976" i="1" s="1"/>
  <c r="Z976" i="1" s="1"/>
  <c r="E977" i="1"/>
  <c r="D977" i="1" s="1"/>
  <c r="O922" i="1"/>
  <c r="P922" i="1" s="1"/>
  <c r="X922" i="1" s="1"/>
  <c r="B922" i="1" s="1"/>
  <c r="M923" i="1"/>
  <c r="N923" i="1" s="1"/>
  <c r="AB976" i="1"/>
  <c r="C976" i="1"/>
  <c r="J924" i="1"/>
  <c r="K924" i="1" s="1"/>
  <c r="I925" i="1"/>
  <c r="L923" i="1"/>
  <c r="U923" i="1"/>
  <c r="W923" i="1" s="1"/>
  <c r="B921" i="1"/>
  <c r="T977" i="1"/>
  <c r="H976" i="1"/>
  <c r="A977" i="1"/>
  <c r="F976" i="1"/>
  <c r="G977" i="1" l="1"/>
  <c r="Q977" i="1"/>
  <c r="R977" i="1" s="1"/>
  <c r="S977" i="1" s="1"/>
  <c r="Z977" i="1" s="1"/>
  <c r="E978" i="1"/>
  <c r="D978" i="1" s="1"/>
  <c r="M924" i="1"/>
  <c r="N924" i="1" s="1"/>
  <c r="O923" i="1"/>
  <c r="P923" i="1" s="1"/>
  <c r="X923" i="1" s="1"/>
  <c r="B923" i="1" s="1"/>
  <c r="J925" i="1"/>
  <c r="K925" i="1" s="1"/>
  <c r="I926" i="1"/>
  <c r="L924" i="1"/>
  <c r="U924" i="1"/>
  <c r="W924" i="1" s="1"/>
  <c r="AB977" i="1"/>
  <c r="C977" i="1"/>
  <c r="H977" i="1"/>
  <c r="A978" i="1"/>
  <c r="F977" i="1"/>
  <c r="T978" i="1"/>
  <c r="Q978" i="1" l="1"/>
  <c r="R978" i="1" s="1"/>
  <c r="S978" i="1" s="1"/>
  <c r="Z978" i="1" s="1"/>
  <c r="E979" i="1"/>
  <c r="D979" i="1" s="1"/>
  <c r="G978" i="1"/>
  <c r="M925" i="1"/>
  <c r="M926" i="1" s="1"/>
  <c r="O924" i="1"/>
  <c r="P924" i="1" s="1"/>
  <c r="X924" i="1" s="1"/>
  <c r="B924" i="1" s="1"/>
  <c r="N925" i="1"/>
  <c r="H978" i="1"/>
  <c r="A979" i="1"/>
  <c r="F978" i="1"/>
  <c r="J926" i="1"/>
  <c r="K926" i="1" s="1"/>
  <c r="I927" i="1"/>
  <c r="L925" i="1"/>
  <c r="U925" i="1"/>
  <c r="W925" i="1" s="1"/>
  <c r="T979" i="1"/>
  <c r="C978" i="1"/>
  <c r="AB978" i="1"/>
  <c r="O925" i="1" l="1"/>
  <c r="P925" i="1" s="1"/>
  <c r="X925" i="1" s="1"/>
  <c r="G979" i="1"/>
  <c r="E980" i="1"/>
  <c r="D980" i="1" s="1"/>
  <c r="Q979" i="1"/>
  <c r="R979" i="1" s="1"/>
  <c r="S979" i="1" s="1"/>
  <c r="Z979" i="1" s="1"/>
  <c r="N926" i="1"/>
  <c r="T980" i="1"/>
  <c r="M927" i="1"/>
  <c r="J927" i="1"/>
  <c r="K927" i="1" s="1"/>
  <c r="I928" i="1"/>
  <c r="AB979" i="1"/>
  <c r="C979" i="1"/>
  <c r="A980" i="1"/>
  <c r="H979" i="1"/>
  <c r="F979" i="1"/>
  <c r="L926" i="1"/>
  <c r="U926" i="1"/>
  <c r="W926" i="1" s="1"/>
  <c r="O926" i="1" l="1"/>
  <c r="P926" i="1" s="1"/>
  <c r="X926" i="1" s="1"/>
  <c r="B926" i="1" s="1"/>
  <c r="G980" i="1"/>
  <c r="Q980" i="1"/>
  <c r="R980" i="1" s="1"/>
  <c r="S980" i="1" s="1"/>
  <c r="Z980" i="1" s="1"/>
  <c r="E981" i="1"/>
  <c r="D981" i="1" s="1"/>
  <c r="N927" i="1"/>
  <c r="AB980" i="1"/>
  <c r="C980" i="1"/>
  <c r="H980" i="1"/>
  <c r="A981" i="1"/>
  <c r="F980" i="1"/>
  <c r="J928" i="1"/>
  <c r="K928" i="1" s="1"/>
  <c r="M928" i="1"/>
  <c r="I929" i="1"/>
  <c r="T981" i="1"/>
  <c r="B925" i="1"/>
  <c r="L927" i="1"/>
  <c r="U927" i="1"/>
  <c r="W927" i="1" s="1"/>
  <c r="O927" i="1" l="1"/>
  <c r="P927" i="1" s="1"/>
  <c r="X927" i="1" s="1"/>
  <c r="B927" i="1" s="1"/>
  <c r="G981" i="1"/>
  <c r="Q981" i="1"/>
  <c r="R981" i="1" s="1"/>
  <c r="S981" i="1" s="1"/>
  <c r="Z981" i="1" s="1"/>
  <c r="E982" i="1"/>
  <c r="D982" i="1" s="1"/>
  <c r="N928" i="1"/>
  <c r="L928" i="1"/>
  <c r="U928" i="1"/>
  <c r="W928" i="1" s="1"/>
  <c r="H981" i="1"/>
  <c r="A982" i="1"/>
  <c r="F981" i="1"/>
  <c r="T982" i="1"/>
  <c r="J929" i="1"/>
  <c r="K929" i="1" s="1"/>
  <c r="M929" i="1"/>
  <c r="I930" i="1"/>
  <c r="AB981" i="1"/>
  <c r="C981" i="1"/>
  <c r="N929" i="1" l="1"/>
  <c r="O928" i="1"/>
  <c r="P928" i="1" s="1"/>
  <c r="X928" i="1" s="1"/>
  <c r="B928" i="1" s="1"/>
  <c r="G982" i="1"/>
  <c r="Q982" i="1"/>
  <c r="R982" i="1" s="1"/>
  <c r="S982" i="1" s="1"/>
  <c r="Z982" i="1" s="1"/>
  <c r="E983" i="1"/>
  <c r="D983" i="1" s="1"/>
  <c r="L929" i="1"/>
  <c r="U929" i="1"/>
  <c r="W929" i="1" s="1"/>
  <c r="C982" i="1"/>
  <c r="AB982" i="1"/>
  <c r="T983" i="1"/>
  <c r="H982" i="1"/>
  <c r="A983" i="1"/>
  <c r="F982" i="1"/>
  <c r="J930" i="1"/>
  <c r="K930" i="1" s="1"/>
  <c r="M930" i="1"/>
  <c r="I931" i="1"/>
  <c r="O929" i="1" l="1"/>
  <c r="P929" i="1" s="1"/>
  <c r="X929" i="1" s="1"/>
  <c r="B929" i="1" s="1"/>
  <c r="N930" i="1"/>
  <c r="Q983" i="1"/>
  <c r="R983" i="1" s="1"/>
  <c r="S983" i="1" s="1"/>
  <c r="Z983" i="1" s="1"/>
  <c r="E984" i="1"/>
  <c r="D984" i="1" s="1"/>
  <c r="G983" i="1"/>
  <c r="L930" i="1"/>
  <c r="U930" i="1"/>
  <c r="W930" i="1" s="1"/>
  <c r="AB983" i="1"/>
  <c r="C983" i="1"/>
  <c r="A984" i="1"/>
  <c r="H983" i="1"/>
  <c r="F983" i="1"/>
  <c r="J931" i="1"/>
  <c r="K931" i="1" s="1"/>
  <c r="M931" i="1"/>
  <c r="I932" i="1"/>
  <c r="T984" i="1"/>
  <c r="O930" i="1" l="1"/>
  <c r="P930" i="1" s="1"/>
  <c r="X930" i="1" s="1"/>
  <c r="B930" i="1" s="1"/>
  <c r="N931" i="1"/>
  <c r="G984" i="1"/>
  <c r="E985" i="1"/>
  <c r="D985" i="1" s="1"/>
  <c r="Q984" i="1"/>
  <c r="R984" i="1" s="1"/>
  <c r="S984" i="1" s="1"/>
  <c r="Z984" i="1" s="1"/>
  <c r="J932" i="1"/>
  <c r="K932" i="1" s="1"/>
  <c r="M932" i="1"/>
  <c r="I933" i="1"/>
  <c r="AB984" i="1"/>
  <c r="C984" i="1"/>
  <c r="L931" i="1"/>
  <c r="U931" i="1"/>
  <c r="W931" i="1" s="1"/>
  <c r="T985" i="1"/>
  <c r="H984" i="1"/>
  <c r="A985" i="1"/>
  <c r="F984" i="1"/>
  <c r="O931" i="1" l="1"/>
  <c r="P931" i="1" s="1"/>
  <c r="X931" i="1" s="1"/>
  <c r="B931" i="1" s="1"/>
  <c r="N932" i="1"/>
  <c r="G985" i="1"/>
  <c r="Q985" i="1"/>
  <c r="R985" i="1" s="1"/>
  <c r="S985" i="1" s="1"/>
  <c r="Z985" i="1" s="1"/>
  <c r="E986" i="1"/>
  <c r="D986" i="1" s="1"/>
  <c r="AB985" i="1"/>
  <c r="C985" i="1"/>
  <c r="T986" i="1"/>
  <c r="M933" i="1"/>
  <c r="J933" i="1"/>
  <c r="K933" i="1" s="1"/>
  <c r="I934" i="1"/>
  <c r="L932" i="1"/>
  <c r="U932" i="1"/>
  <c r="W932" i="1" s="1"/>
  <c r="H985" i="1"/>
  <c r="A986" i="1"/>
  <c r="F985" i="1"/>
  <c r="N933" i="1" l="1"/>
  <c r="O932" i="1"/>
  <c r="P932" i="1" s="1"/>
  <c r="X932" i="1" s="1"/>
  <c r="B932" i="1" s="1"/>
  <c r="Q986" i="1"/>
  <c r="R986" i="1" s="1"/>
  <c r="S986" i="1" s="1"/>
  <c r="Z986" i="1" s="1"/>
  <c r="E987" i="1"/>
  <c r="D987" i="1" s="1"/>
  <c r="G986" i="1"/>
  <c r="C986" i="1"/>
  <c r="AB986" i="1"/>
  <c r="J934" i="1"/>
  <c r="K934" i="1" s="1"/>
  <c r="M934" i="1"/>
  <c r="I935" i="1"/>
  <c r="L933" i="1"/>
  <c r="U933" i="1"/>
  <c r="W933" i="1" s="1"/>
  <c r="H986" i="1"/>
  <c r="A987" i="1"/>
  <c r="F986" i="1"/>
  <c r="T987" i="1"/>
  <c r="N934" i="1" l="1"/>
  <c r="O933" i="1"/>
  <c r="P933" i="1" s="1"/>
  <c r="X933" i="1" s="1"/>
  <c r="B933" i="1" s="1"/>
  <c r="G987" i="1"/>
  <c r="E988" i="1"/>
  <c r="D988" i="1" s="1"/>
  <c r="Q987" i="1"/>
  <c r="R987" i="1" s="1"/>
  <c r="S987" i="1" s="1"/>
  <c r="Z987" i="1" s="1"/>
  <c r="L934" i="1"/>
  <c r="U934" i="1"/>
  <c r="W934" i="1" s="1"/>
  <c r="T988" i="1"/>
  <c r="A988" i="1"/>
  <c r="H987" i="1"/>
  <c r="F987" i="1"/>
  <c r="J935" i="1"/>
  <c r="K935" i="1" s="1"/>
  <c r="M935" i="1"/>
  <c r="I936" i="1"/>
  <c r="AB987" i="1"/>
  <c r="C987" i="1"/>
  <c r="O934" i="1" l="1"/>
  <c r="P934" i="1" s="1"/>
  <c r="X934" i="1" s="1"/>
  <c r="B934" i="1" s="1"/>
  <c r="N935" i="1"/>
  <c r="Q988" i="1"/>
  <c r="R988" i="1" s="1"/>
  <c r="S988" i="1" s="1"/>
  <c r="Z988" i="1" s="1"/>
  <c r="E989" i="1"/>
  <c r="D989" i="1" s="1"/>
  <c r="G988" i="1"/>
  <c r="J936" i="1"/>
  <c r="K936" i="1" s="1"/>
  <c r="M936" i="1"/>
  <c r="I937" i="1"/>
  <c r="H988" i="1"/>
  <c r="A989" i="1"/>
  <c r="F988" i="1"/>
  <c r="L935" i="1"/>
  <c r="U935" i="1"/>
  <c r="W935" i="1" s="1"/>
  <c r="T989" i="1"/>
  <c r="AB988" i="1"/>
  <c r="C988" i="1"/>
  <c r="O935" i="1" l="1"/>
  <c r="P935" i="1" s="1"/>
  <c r="X935" i="1" s="1"/>
  <c r="B935" i="1" s="1"/>
  <c r="N936" i="1"/>
  <c r="N937" i="1" s="1"/>
  <c r="G989" i="1"/>
  <c r="E990" i="1"/>
  <c r="D990" i="1" s="1"/>
  <c r="Q989" i="1"/>
  <c r="R989" i="1" s="1"/>
  <c r="S989" i="1" s="1"/>
  <c r="Z989" i="1" s="1"/>
  <c r="L936" i="1"/>
  <c r="U936" i="1"/>
  <c r="W936" i="1" s="1"/>
  <c r="AB989" i="1"/>
  <c r="C989" i="1"/>
  <c r="T990" i="1"/>
  <c r="H989" i="1"/>
  <c r="A990" i="1"/>
  <c r="F989" i="1"/>
  <c r="M937" i="1"/>
  <c r="J937" i="1"/>
  <c r="K937" i="1" s="1"/>
  <c r="I938" i="1"/>
  <c r="O936" i="1" l="1"/>
  <c r="P936" i="1" s="1"/>
  <c r="X936" i="1" s="1"/>
  <c r="B936" i="1" s="1"/>
  <c r="G990" i="1"/>
  <c r="Q990" i="1"/>
  <c r="R990" i="1" s="1"/>
  <c r="S990" i="1" s="1"/>
  <c r="Z990" i="1" s="1"/>
  <c r="E991" i="1"/>
  <c r="D991" i="1" s="1"/>
  <c r="J938" i="1"/>
  <c r="K938" i="1" s="1"/>
  <c r="M938" i="1"/>
  <c r="N938" i="1" s="1"/>
  <c r="I939" i="1"/>
  <c r="C990" i="1"/>
  <c r="AB990" i="1"/>
  <c r="L937" i="1"/>
  <c r="O937" i="1" s="1"/>
  <c r="P937" i="1" s="1"/>
  <c r="U937" i="1"/>
  <c r="W937" i="1" s="1"/>
  <c r="H990" i="1"/>
  <c r="A991" i="1"/>
  <c r="F990" i="1"/>
  <c r="T991" i="1"/>
  <c r="G991" i="1" l="1"/>
  <c r="E992" i="1"/>
  <c r="D992" i="1" s="1"/>
  <c r="Q991" i="1"/>
  <c r="R991" i="1" s="1"/>
  <c r="S991" i="1" s="1"/>
  <c r="Z991" i="1" s="1"/>
  <c r="L938" i="1"/>
  <c r="O938" i="1" s="1"/>
  <c r="P938" i="1" s="1"/>
  <c r="U938" i="1"/>
  <c r="W938" i="1" s="1"/>
  <c r="A992" i="1"/>
  <c r="H991" i="1"/>
  <c r="F991" i="1"/>
  <c r="J939" i="1"/>
  <c r="K939" i="1" s="1"/>
  <c r="M939" i="1"/>
  <c r="N939" i="1" s="1"/>
  <c r="I940" i="1"/>
  <c r="AB991" i="1"/>
  <c r="C991" i="1"/>
  <c r="T992" i="1"/>
  <c r="X937" i="1"/>
  <c r="B937" i="1" s="1"/>
  <c r="Q992" i="1" l="1"/>
  <c r="R992" i="1" s="1"/>
  <c r="S992" i="1" s="1"/>
  <c r="Z992" i="1" s="1"/>
  <c r="E993" i="1"/>
  <c r="D993" i="1" s="1"/>
  <c r="G992" i="1"/>
  <c r="AB992" i="1"/>
  <c r="C992" i="1"/>
  <c r="L939" i="1"/>
  <c r="O939" i="1" s="1"/>
  <c r="P939" i="1" s="1"/>
  <c r="U939" i="1"/>
  <c r="W939" i="1" s="1"/>
  <c r="H992" i="1"/>
  <c r="A993" i="1"/>
  <c r="F992" i="1"/>
  <c r="T993" i="1"/>
  <c r="J940" i="1"/>
  <c r="K940" i="1" s="1"/>
  <c r="M940" i="1"/>
  <c r="N940" i="1" s="1"/>
  <c r="I941" i="1"/>
  <c r="X938" i="1"/>
  <c r="B938" i="1" s="1"/>
  <c r="G993" i="1" l="1"/>
  <c r="Q993" i="1"/>
  <c r="R993" i="1" s="1"/>
  <c r="S993" i="1" s="1"/>
  <c r="Z993" i="1" s="1"/>
  <c r="E994" i="1"/>
  <c r="D994" i="1" s="1"/>
  <c r="AB993" i="1"/>
  <c r="C993" i="1"/>
  <c r="M941" i="1"/>
  <c r="N941" i="1" s="1"/>
  <c r="J941" i="1"/>
  <c r="K941" i="1" s="1"/>
  <c r="I942" i="1"/>
  <c r="H993" i="1"/>
  <c r="A994" i="1"/>
  <c r="F993" i="1"/>
  <c r="L940" i="1"/>
  <c r="O940" i="1" s="1"/>
  <c r="P940" i="1" s="1"/>
  <c r="U940" i="1"/>
  <c r="W940" i="1" s="1"/>
  <c r="X939" i="1"/>
  <c r="B939" i="1" s="1"/>
  <c r="T994" i="1"/>
  <c r="Q994" i="1" l="1"/>
  <c r="R994" i="1" s="1"/>
  <c r="S994" i="1" s="1"/>
  <c r="Z994" i="1" s="1"/>
  <c r="E995" i="1"/>
  <c r="D995" i="1" s="1"/>
  <c r="G994" i="1"/>
  <c r="L941" i="1"/>
  <c r="O941" i="1" s="1"/>
  <c r="P941" i="1" s="1"/>
  <c r="U941" i="1"/>
  <c r="W941" i="1" s="1"/>
  <c r="C994" i="1"/>
  <c r="AB994" i="1"/>
  <c r="X940" i="1"/>
  <c r="B940" i="1" s="1"/>
  <c r="H994" i="1"/>
  <c r="A995" i="1"/>
  <c r="F994" i="1"/>
  <c r="T995" i="1"/>
  <c r="J942" i="1"/>
  <c r="K942" i="1" s="1"/>
  <c r="M942" i="1"/>
  <c r="N942" i="1" s="1"/>
  <c r="I943" i="1"/>
  <c r="Q995" i="1" l="1"/>
  <c r="R995" i="1" s="1"/>
  <c r="S995" i="1" s="1"/>
  <c r="Z995" i="1" s="1"/>
  <c r="E996" i="1"/>
  <c r="D996" i="1" s="1"/>
  <c r="G995" i="1"/>
  <c r="J943" i="1"/>
  <c r="K943" i="1" s="1"/>
  <c r="M943" i="1"/>
  <c r="N943" i="1" s="1"/>
  <c r="I944" i="1"/>
  <c r="T996" i="1"/>
  <c r="AB995" i="1"/>
  <c r="C995" i="1"/>
  <c r="L942" i="1"/>
  <c r="O942" i="1" s="1"/>
  <c r="P942" i="1" s="1"/>
  <c r="U942" i="1"/>
  <c r="W942" i="1" s="1"/>
  <c r="A996" i="1"/>
  <c r="H995" i="1"/>
  <c r="F995" i="1"/>
  <c r="X941" i="1"/>
  <c r="B941" i="1" s="1"/>
  <c r="G996" i="1" l="1"/>
  <c r="Q996" i="1"/>
  <c r="R996" i="1" s="1"/>
  <c r="S996" i="1" s="1"/>
  <c r="Z996" i="1" s="1"/>
  <c r="E997" i="1"/>
  <c r="D997" i="1" s="1"/>
  <c r="L943" i="1"/>
  <c r="O943" i="1" s="1"/>
  <c r="P943" i="1" s="1"/>
  <c r="U943" i="1"/>
  <c r="W943" i="1" s="1"/>
  <c r="H996" i="1"/>
  <c r="A997" i="1"/>
  <c r="F996" i="1"/>
  <c r="X942" i="1"/>
  <c r="B942" i="1" s="1"/>
  <c r="J944" i="1"/>
  <c r="K944" i="1" s="1"/>
  <c r="M944" i="1"/>
  <c r="N944" i="1" s="1"/>
  <c r="I945" i="1"/>
  <c r="T997" i="1"/>
  <c r="AB996" i="1"/>
  <c r="C996" i="1"/>
  <c r="E998" i="1" l="1"/>
  <c r="D998" i="1" s="1"/>
  <c r="G998" i="1" s="1"/>
  <c r="Q997" i="1"/>
  <c r="R997" i="1" s="1"/>
  <c r="S997" i="1" s="1"/>
  <c r="Z997" i="1" s="1"/>
  <c r="G997" i="1"/>
  <c r="L944" i="1"/>
  <c r="O944" i="1" s="1"/>
  <c r="P944" i="1" s="1"/>
  <c r="U944" i="1"/>
  <c r="W944" i="1" s="1"/>
  <c r="M945" i="1"/>
  <c r="J945" i="1"/>
  <c r="K945" i="1" s="1"/>
  <c r="N945" i="1"/>
  <c r="I946" i="1"/>
  <c r="AB997" i="1"/>
  <c r="C997" i="1"/>
  <c r="T998" i="1"/>
  <c r="H997" i="1"/>
  <c r="A998" i="1"/>
  <c r="F997" i="1"/>
  <c r="X943" i="1"/>
  <c r="B943" i="1" s="1"/>
  <c r="Q998" i="1" l="1"/>
  <c r="R998" i="1" s="1"/>
  <c r="S998" i="1" s="1"/>
  <c r="Z998" i="1" s="1"/>
  <c r="E999" i="1"/>
  <c r="D999" i="1" s="1"/>
  <c r="L945" i="1"/>
  <c r="O945" i="1" s="1"/>
  <c r="P945" i="1" s="1"/>
  <c r="U945" i="1"/>
  <c r="W945" i="1" s="1"/>
  <c r="T999" i="1"/>
  <c r="C998" i="1"/>
  <c r="AB998" i="1"/>
  <c r="N946" i="1"/>
  <c r="J946" i="1"/>
  <c r="K946" i="1" s="1"/>
  <c r="M946" i="1"/>
  <c r="I947" i="1"/>
  <c r="H998" i="1"/>
  <c r="A999" i="1"/>
  <c r="F998" i="1"/>
  <c r="X944" i="1"/>
  <c r="B944" i="1" s="1"/>
  <c r="G999" i="1" l="1"/>
  <c r="Q999" i="1"/>
  <c r="R999" i="1" s="1"/>
  <c r="S999" i="1" s="1"/>
  <c r="Z999" i="1" s="1"/>
  <c r="E1000" i="1"/>
  <c r="D1000" i="1" s="1"/>
  <c r="A1000" i="1"/>
  <c r="H999" i="1"/>
  <c r="F999" i="1"/>
  <c r="T1000" i="1"/>
  <c r="J947" i="1"/>
  <c r="K947" i="1" s="1"/>
  <c r="M947" i="1"/>
  <c r="N947" i="1" s="1"/>
  <c r="I948" i="1"/>
  <c r="AB999" i="1"/>
  <c r="C999" i="1"/>
  <c r="L946" i="1"/>
  <c r="O946" i="1" s="1"/>
  <c r="P946" i="1" s="1"/>
  <c r="U946" i="1"/>
  <c r="W946" i="1" s="1"/>
  <c r="X945" i="1"/>
  <c r="B945" i="1" s="1"/>
  <c r="Q1000" i="1" l="1"/>
  <c r="R1000" i="1" s="1"/>
  <c r="S1000" i="1" s="1"/>
  <c r="Z1000" i="1" s="1"/>
  <c r="E1001" i="1"/>
  <c r="D1001" i="1" s="1"/>
  <c r="G1000" i="1"/>
  <c r="J948" i="1"/>
  <c r="K948" i="1" s="1"/>
  <c r="M948" i="1"/>
  <c r="N948" i="1" s="1"/>
  <c r="I949" i="1"/>
  <c r="T1001" i="1"/>
  <c r="X946" i="1"/>
  <c r="B946" i="1" s="1"/>
  <c r="L947" i="1"/>
  <c r="O947" i="1" s="1"/>
  <c r="P947" i="1" s="1"/>
  <c r="U947" i="1"/>
  <c r="W947" i="1" s="1"/>
  <c r="AB1000" i="1"/>
  <c r="C1000" i="1"/>
  <c r="H1000" i="1"/>
  <c r="A1001" i="1"/>
  <c r="F1000" i="1"/>
  <c r="G1001" i="1" l="1"/>
  <c r="Q1001" i="1"/>
  <c r="R1001" i="1" s="1"/>
  <c r="S1001" i="1" s="1"/>
  <c r="Z1001" i="1" s="1"/>
  <c r="E1002" i="1"/>
  <c r="D1002" i="1" s="1"/>
  <c r="L948" i="1"/>
  <c r="O948" i="1" s="1"/>
  <c r="P948" i="1" s="1"/>
  <c r="U948" i="1"/>
  <c r="W948" i="1" s="1"/>
  <c r="AB1001" i="1"/>
  <c r="C1001" i="1"/>
  <c r="X947" i="1"/>
  <c r="B947" i="1" s="1"/>
  <c r="T1002" i="1"/>
  <c r="H1001" i="1"/>
  <c r="A1002" i="1"/>
  <c r="F1001" i="1"/>
  <c r="M949" i="1"/>
  <c r="N949" i="1" s="1"/>
  <c r="J949" i="1"/>
  <c r="K949" i="1" s="1"/>
  <c r="I950" i="1"/>
  <c r="Q1002" i="1" l="1"/>
  <c r="R1002" i="1" s="1"/>
  <c r="S1002" i="1" s="1"/>
  <c r="Z1002" i="1" s="1"/>
  <c r="E1003" i="1"/>
  <c r="D1003" i="1" s="1"/>
  <c r="G1002" i="1"/>
  <c r="J950" i="1"/>
  <c r="K950" i="1" s="1"/>
  <c r="M950" i="1"/>
  <c r="N950" i="1" s="1"/>
  <c r="I951" i="1"/>
  <c r="T1003" i="1"/>
  <c r="C1002" i="1"/>
  <c r="AB1002" i="1"/>
  <c r="L949" i="1"/>
  <c r="O949" i="1" s="1"/>
  <c r="P949" i="1" s="1"/>
  <c r="U949" i="1"/>
  <c r="W949" i="1" s="1"/>
  <c r="H1002" i="1"/>
  <c r="A1003" i="1"/>
  <c r="F1002" i="1"/>
  <c r="X948" i="1"/>
  <c r="B948" i="1" s="1"/>
  <c r="G1003" i="1" l="1"/>
  <c r="Q1003" i="1"/>
  <c r="R1003" i="1" s="1"/>
  <c r="S1003" i="1" s="1"/>
  <c r="Z1003" i="1" s="1"/>
  <c r="E1004" i="1"/>
  <c r="D1004" i="1" s="1"/>
  <c r="X949" i="1"/>
  <c r="B949" i="1" s="1"/>
  <c r="J951" i="1"/>
  <c r="K951" i="1" s="1"/>
  <c r="M951" i="1"/>
  <c r="N951" i="1" s="1"/>
  <c r="I952" i="1"/>
  <c r="AB1003" i="1"/>
  <c r="C1003" i="1"/>
  <c r="L950" i="1"/>
  <c r="O950" i="1" s="1"/>
  <c r="P950" i="1" s="1"/>
  <c r="U950" i="1"/>
  <c r="W950" i="1" s="1"/>
  <c r="T1004" i="1"/>
  <c r="A1004" i="1"/>
  <c r="H1003" i="1"/>
  <c r="F1003" i="1"/>
  <c r="G1004" i="1" l="1"/>
  <c r="Q1004" i="1"/>
  <c r="R1004" i="1" s="1"/>
  <c r="S1004" i="1" s="1"/>
  <c r="Z1004" i="1" s="1"/>
  <c r="E1005" i="1"/>
  <c r="D1005" i="1" s="1"/>
  <c r="T1005" i="1"/>
  <c r="J952" i="1"/>
  <c r="K952" i="1" s="1"/>
  <c r="M952" i="1"/>
  <c r="N952" i="1" s="1"/>
  <c r="I953" i="1"/>
  <c r="AB1004" i="1"/>
  <c r="C1004" i="1"/>
  <c r="L951" i="1"/>
  <c r="O951" i="1" s="1"/>
  <c r="P951" i="1" s="1"/>
  <c r="U951" i="1"/>
  <c r="W951" i="1" s="1"/>
  <c r="A1005" i="1"/>
  <c r="H1004" i="1"/>
  <c r="F1004" i="1"/>
  <c r="X950" i="1"/>
  <c r="B950" i="1" s="1"/>
  <c r="G1005" i="1" l="1"/>
  <c r="Q1005" i="1"/>
  <c r="R1005" i="1" s="1"/>
  <c r="S1005" i="1" s="1"/>
  <c r="Z1005" i="1" s="1"/>
  <c r="E1006" i="1"/>
  <c r="D1006" i="1" s="1"/>
  <c r="A1006" i="1"/>
  <c r="H1005" i="1"/>
  <c r="F1005" i="1"/>
  <c r="M953" i="1"/>
  <c r="N953" i="1" s="1"/>
  <c r="J953" i="1"/>
  <c r="K953" i="1" s="1"/>
  <c r="I954" i="1"/>
  <c r="AB1005" i="1"/>
  <c r="C1005" i="1"/>
  <c r="X951" i="1"/>
  <c r="B951" i="1" s="1"/>
  <c r="T1006" i="1"/>
  <c r="L952" i="1"/>
  <c r="O952" i="1" s="1"/>
  <c r="P952" i="1" s="1"/>
  <c r="U952" i="1"/>
  <c r="W952" i="1" s="1"/>
  <c r="G1006" i="1" l="1"/>
  <c r="Q1006" i="1"/>
  <c r="R1006" i="1" s="1"/>
  <c r="S1006" i="1" s="1"/>
  <c r="Z1006" i="1" s="1"/>
  <c r="E1007" i="1"/>
  <c r="D1007" i="1" s="1"/>
  <c r="J954" i="1"/>
  <c r="K954" i="1" s="1"/>
  <c r="M954" i="1"/>
  <c r="N954" i="1" s="1"/>
  <c r="I955" i="1"/>
  <c r="L953" i="1"/>
  <c r="O953" i="1" s="1"/>
  <c r="P953" i="1" s="1"/>
  <c r="U953" i="1"/>
  <c r="W953" i="1" s="1"/>
  <c r="X952" i="1"/>
  <c r="B952" i="1" s="1"/>
  <c r="AB1006" i="1"/>
  <c r="C1006" i="1"/>
  <c r="T1007" i="1"/>
  <c r="H1006" i="1"/>
  <c r="A1007" i="1"/>
  <c r="F1006" i="1"/>
  <c r="Q1007" i="1" l="1"/>
  <c r="R1007" i="1" s="1"/>
  <c r="S1007" i="1" s="1"/>
  <c r="Z1007" i="1" s="1"/>
  <c r="E1008" i="1"/>
  <c r="D1008" i="1" s="1"/>
  <c r="G1007" i="1"/>
  <c r="L954" i="1"/>
  <c r="O954" i="1" s="1"/>
  <c r="P954" i="1" s="1"/>
  <c r="U954" i="1"/>
  <c r="W954" i="1" s="1"/>
  <c r="X953" i="1"/>
  <c r="B953" i="1" s="1"/>
  <c r="AB1007" i="1"/>
  <c r="C1007" i="1"/>
  <c r="H1007" i="1"/>
  <c r="A1008" i="1"/>
  <c r="F1007" i="1"/>
  <c r="T1008" i="1"/>
  <c r="J955" i="1"/>
  <c r="K955" i="1" s="1"/>
  <c r="I956" i="1"/>
  <c r="G1008" i="1" l="1"/>
  <c r="Q1008" i="1"/>
  <c r="R1008" i="1" s="1"/>
  <c r="S1008" i="1" s="1"/>
  <c r="Z1008" i="1" s="1"/>
  <c r="E1009" i="1"/>
  <c r="D1009" i="1" s="1"/>
  <c r="M955" i="1"/>
  <c r="N955" i="1" s="1"/>
  <c r="C1008" i="1"/>
  <c r="AB1008" i="1"/>
  <c r="H1008" i="1"/>
  <c r="A1009" i="1"/>
  <c r="F1008" i="1"/>
  <c r="L955" i="1"/>
  <c r="U955" i="1"/>
  <c r="W955" i="1" s="1"/>
  <c r="J956" i="1"/>
  <c r="K956" i="1" s="1"/>
  <c r="I957" i="1"/>
  <c r="T1009" i="1"/>
  <c r="X954" i="1"/>
  <c r="B954" i="1" s="1"/>
  <c r="O955" i="1" l="1"/>
  <c r="P955" i="1" s="1"/>
  <c r="X955" i="1" s="1"/>
  <c r="B955" i="1" s="1"/>
  <c r="M956" i="1"/>
  <c r="N956" i="1" s="1"/>
  <c r="G1009" i="1"/>
  <c r="Q1009" i="1"/>
  <c r="R1009" i="1" s="1"/>
  <c r="S1009" i="1" s="1"/>
  <c r="Z1009" i="1" s="1"/>
  <c r="E1010" i="1"/>
  <c r="D1010" i="1" s="1"/>
  <c r="J957" i="1"/>
  <c r="K957" i="1" s="1"/>
  <c r="I958" i="1"/>
  <c r="T1010" i="1"/>
  <c r="C1009" i="1"/>
  <c r="AB1009" i="1"/>
  <c r="H1009" i="1"/>
  <c r="A1010" i="1"/>
  <c r="F1009" i="1"/>
  <c r="L956" i="1"/>
  <c r="U956" i="1"/>
  <c r="W956" i="1" s="1"/>
  <c r="O956" i="1" l="1"/>
  <c r="P956" i="1" s="1"/>
  <c r="X956" i="1" s="1"/>
  <c r="B956" i="1" s="1"/>
  <c r="M957" i="1"/>
  <c r="N957" i="1" s="1"/>
  <c r="G1010" i="1"/>
  <c r="Q1010" i="1"/>
  <c r="R1010" i="1" s="1"/>
  <c r="S1010" i="1" s="1"/>
  <c r="Z1010" i="1" s="1"/>
  <c r="E1011" i="1"/>
  <c r="D1011" i="1" s="1"/>
  <c r="C1010" i="1"/>
  <c r="AB1010" i="1"/>
  <c r="J958" i="1"/>
  <c r="K958" i="1" s="1"/>
  <c r="I959" i="1"/>
  <c r="L957" i="1"/>
  <c r="U957" i="1"/>
  <c r="W957" i="1" s="1"/>
  <c r="H1010" i="1"/>
  <c r="A1011" i="1"/>
  <c r="F1010" i="1"/>
  <c r="T1011" i="1"/>
  <c r="O957" i="1" l="1"/>
  <c r="P957" i="1" s="1"/>
  <c r="X957" i="1" s="1"/>
  <c r="B957" i="1" s="1"/>
  <c r="M958" i="1"/>
  <c r="N958" i="1" s="1"/>
  <c r="N959" i="1" s="1"/>
  <c r="G1011" i="1"/>
  <c r="Q1011" i="1"/>
  <c r="R1011" i="1" s="1"/>
  <c r="S1011" i="1" s="1"/>
  <c r="Z1011" i="1" s="1"/>
  <c r="E1012" i="1"/>
  <c r="D1012" i="1" s="1"/>
  <c r="A1012" i="1"/>
  <c r="H1011" i="1"/>
  <c r="F1011" i="1"/>
  <c r="L958" i="1"/>
  <c r="U958" i="1"/>
  <c r="W958" i="1" s="1"/>
  <c r="T1012" i="1"/>
  <c r="AB1011" i="1"/>
  <c r="C1011" i="1"/>
  <c r="J959" i="1"/>
  <c r="K959" i="1" s="1"/>
  <c r="I960" i="1"/>
  <c r="O958" i="1" l="1"/>
  <c r="P958" i="1" s="1"/>
  <c r="X958" i="1" s="1"/>
  <c r="B958" i="1" s="1"/>
  <c r="M959" i="1"/>
  <c r="M960" i="1" s="1"/>
  <c r="N960" i="1" s="1"/>
  <c r="G1012" i="1"/>
  <c r="Q1012" i="1"/>
  <c r="R1012" i="1" s="1"/>
  <c r="S1012" i="1" s="1"/>
  <c r="Z1012" i="1" s="1"/>
  <c r="E1013" i="1"/>
  <c r="D1013" i="1" s="1"/>
  <c r="L959" i="1"/>
  <c r="O959" i="1" s="1"/>
  <c r="P959" i="1" s="1"/>
  <c r="U959" i="1"/>
  <c r="W959" i="1" s="1"/>
  <c r="AB1012" i="1"/>
  <c r="C1012" i="1"/>
  <c r="J960" i="1"/>
  <c r="K960" i="1" s="1"/>
  <c r="I961" i="1"/>
  <c r="T1013" i="1"/>
  <c r="H1012" i="1"/>
  <c r="A1013" i="1"/>
  <c r="F1012" i="1"/>
  <c r="E1014" i="1" l="1"/>
  <c r="D1014" i="1" s="1"/>
  <c r="G1014" i="1" s="1"/>
  <c r="Q1013" i="1"/>
  <c r="R1013" i="1" s="1"/>
  <c r="S1013" i="1" s="1"/>
  <c r="Z1013" i="1" s="1"/>
  <c r="G1013" i="1"/>
  <c r="L960" i="1"/>
  <c r="O960" i="1" s="1"/>
  <c r="P960" i="1" s="1"/>
  <c r="U960" i="1"/>
  <c r="W960" i="1" s="1"/>
  <c r="AB1013" i="1"/>
  <c r="C1013" i="1"/>
  <c r="M961" i="1"/>
  <c r="N961" i="1" s="1"/>
  <c r="J961" i="1"/>
  <c r="K961" i="1" s="1"/>
  <c r="I962" i="1"/>
  <c r="H1013" i="1"/>
  <c r="A1014" i="1"/>
  <c r="F1013" i="1"/>
  <c r="T1014" i="1"/>
  <c r="X959" i="1"/>
  <c r="B959" i="1" s="1"/>
  <c r="Q1014" i="1" l="1"/>
  <c r="R1014" i="1" s="1"/>
  <c r="S1014" i="1" s="1"/>
  <c r="Z1014" i="1" s="1"/>
  <c r="E1015" i="1"/>
  <c r="D1015" i="1" s="1"/>
  <c r="J962" i="1"/>
  <c r="K962" i="1" s="1"/>
  <c r="M962" i="1"/>
  <c r="N962" i="1" s="1"/>
  <c r="I963" i="1"/>
  <c r="T1015" i="1"/>
  <c r="L961" i="1"/>
  <c r="O961" i="1" s="1"/>
  <c r="P961" i="1" s="1"/>
  <c r="U961" i="1"/>
  <c r="W961" i="1" s="1"/>
  <c r="C1014" i="1"/>
  <c r="AB1014" i="1"/>
  <c r="H1014" i="1"/>
  <c r="A1015" i="1"/>
  <c r="F1014" i="1"/>
  <c r="X960" i="1"/>
  <c r="B960" i="1" s="1"/>
  <c r="G1015" i="1" l="1"/>
  <c r="Q1015" i="1"/>
  <c r="R1015" i="1" s="1"/>
  <c r="S1015" i="1" s="1"/>
  <c r="Z1015" i="1" s="1"/>
  <c r="E1016" i="1"/>
  <c r="D1016" i="1" s="1"/>
  <c r="J963" i="1"/>
  <c r="K963" i="1" s="1"/>
  <c r="M963" i="1"/>
  <c r="N963" i="1" s="1"/>
  <c r="I964" i="1"/>
  <c r="AB1015" i="1"/>
  <c r="C1015" i="1"/>
  <c r="T1016" i="1"/>
  <c r="L962" i="1"/>
  <c r="O962" i="1" s="1"/>
  <c r="P962" i="1" s="1"/>
  <c r="U962" i="1"/>
  <c r="W962" i="1" s="1"/>
  <c r="A1016" i="1"/>
  <c r="H1015" i="1"/>
  <c r="F1015" i="1"/>
  <c r="X961" i="1"/>
  <c r="B961" i="1" s="1"/>
  <c r="G1016" i="1" l="1"/>
  <c r="Q1016" i="1"/>
  <c r="R1016" i="1" s="1"/>
  <c r="S1016" i="1" s="1"/>
  <c r="Z1016" i="1" s="1"/>
  <c r="E1017" i="1"/>
  <c r="D1017" i="1" s="1"/>
  <c r="J964" i="1"/>
  <c r="K964" i="1" s="1"/>
  <c r="M964" i="1"/>
  <c r="N964" i="1" s="1"/>
  <c r="I965" i="1"/>
  <c r="AB1016" i="1"/>
  <c r="C1016" i="1"/>
  <c r="L963" i="1"/>
  <c r="O963" i="1" s="1"/>
  <c r="P963" i="1" s="1"/>
  <c r="U963" i="1"/>
  <c r="W963" i="1" s="1"/>
  <c r="X962" i="1"/>
  <c r="B962" i="1" s="1"/>
  <c r="H1016" i="1"/>
  <c r="A1017" i="1"/>
  <c r="F1016" i="1"/>
  <c r="T1017" i="1"/>
  <c r="G1017" i="1" l="1"/>
  <c r="Q1017" i="1"/>
  <c r="R1017" i="1" s="1"/>
  <c r="S1017" i="1" s="1"/>
  <c r="Z1017" i="1" s="1"/>
  <c r="E1018" i="1"/>
  <c r="D1018" i="1" s="1"/>
  <c r="L964" i="1"/>
  <c r="O964" i="1" s="1"/>
  <c r="P964" i="1" s="1"/>
  <c r="U964" i="1"/>
  <c r="W964" i="1" s="1"/>
  <c r="X963" i="1"/>
  <c r="B963" i="1" s="1"/>
  <c r="H1017" i="1"/>
  <c r="A1018" i="1"/>
  <c r="F1017" i="1"/>
  <c r="T1018" i="1"/>
  <c r="J965" i="1"/>
  <c r="K965" i="1" s="1"/>
  <c r="M965" i="1"/>
  <c r="N965" i="1" s="1"/>
  <c r="I966" i="1"/>
  <c r="AB1017" i="1"/>
  <c r="C1017" i="1"/>
  <c r="Q1018" i="1" l="1"/>
  <c r="R1018" i="1" s="1"/>
  <c r="S1018" i="1" s="1"/>
  <c r="Z1018" i="1" s="1"/>
  <c r="E1019" i="1"/>
  <c r="D1019" i="1" s="1"/>
  <c r="G1018" i="1"/>
  <c r="L965" i="1"/>
  <c r="O965" i="1" s="1"/>
  <c r="P965" i="1" s="1"/>
  <c r="U965" i="1"/>
  <c r="W965" i="1" s="1"/>
  <c r="T1019" i="1"/>
  <c r="C1018" i="1"/>
  <c r="AB1018" i="1"/>
  <c r="J966" i="1"/>
  <c r="K966" i="1" s="1"/>
  <c r="M966" i="1"/>
  <c r="N966" i="1" s="1"/>
  <c r="I967" i="1"/>
  <c r="H1018" i="1"/>
  <c r="A1019" i="1"/>
  <c r="F1018" i="1"/>
  <c r="X964" i="1"/>
  <c r="B964" i="1" s="1"/>
  <c r="G1019" i="1" l="1"/>
  <c r="Q1019" i="1"/>
  <c r="R1019" i="1" s="1"/>
  <c r="S1019" i="1" s="1"/>
  <c r="Z1019" i="1" s="1"/>
  <c r="E1020" i="1"/>
  <c r="D1020" i="1" s="1"/>
  <c r="A1020" i="1"/>
  <c r="H1019" i="1"/>
  <c r="F1019" i="1"/>
  <c r="T1020" i="1"/>
  <c r="AB1019" i="1"/>
  <c r="C1019" i="1"/>
  <c r="M967" i="1"/>
  <c r="N967" i="1" s="1"/>
  <c r="J967" i="1"/>
  <c r="K967" i="1" s="1"/>
  <c r="I968" i="1"/>
  <c r="L966" i="1"/>
  <c r="O966" i="1" s="1"/>
  <c r="P966" i="1" s="1"/>
  <c r="U966" i="1"/>
  <c r="W966" i="1" s="1"/>
  <c r="X965" i="1"/>
  <c r="B965" i="1" s="1"/>
  <c r="G1020" i="1" l="1"/>
  <c r="Q1020" i="1"/>
  <c r="R1020" i="1" s="1"/>
  <c r="S1020" i="1" s="1"/>
  <c r="Z1020" i="1" s="1"/>
  <c r="E1021" i="1"/>
  <c r="D1021" i="1" s="1"/>
  <c r="J968" i="1"/>
  <c r="K968" i="1" s="1"/>
  <c r="M968" i="1"/>
  <c r="N968" i="1" s="1"/>
  <c r="I969" i="1"/>
  <c r="T1021" i="1"/>
  <c r="X966" i="1"/>
  <c r="B966" i="1" s="1"/>
  <c r="AB1020" i="1"/>
  <c r="C1020" i="1"/>
  <c r="L967" i="1"/>
  <c r="O967" i="1" s="1"/>
  <c r="P967" i="1" s="1"/>
  <c r="U967" i="1"/>
  <c r="W967" i="1" s="1"/>
  <c r="H1020" i="1"/>
  <c r="A1021" i="1"/>
  <c r="F1020" i="1"/>
  <c r="Q1021" i="1" l="1"/>
  <c r="R1021" i="1" s="1"/>
  <c r="S1021" i="1" s="1"/>
  <c r="Z1021" i="1" s="1"/>
  <c r="E1022" i="1"/>
  <c r="D1022" i="1" s="1"/>
  <c r="G1021" i="1"/>
  <c r="AB1021" i="1"/>
  <c r="C1021" i="1"/>
  <c r="T1022" i="1"/>
  <c r="L968" i="1"/>
  <c r="O968" i="1" s="1"/>
  <c r="P968" i="1" s="1"/>
  <c r="U968" i="1"/>
  <c r="W968" i="1" s="1"/>
  <c r="H1021" i="1"/>
  <c r="A1022" i="1"/>
  <c r="F1021" i="1"/>
  <c r="X967" i="1"/>
  <c r="B967" i="1" s="1"/>
  <c r="J969" i="1"/>
  <c r="K969" i="1" s="1"/>
  <c r="M969" i="1"/>
  <c r="N969" i="1" s="1"/>
  <c r="I970" i="1"/>
  <c r="Q1022" i="1" l="1"/>
  <c r="R1022" i="1" s="1"/>
  <c r="S1022" i="1" s="1"/>
  <c r="Z1022" i="1" s="1"/>
  <c r="E1023" i="1"/>
  <c r="D1023" i="1" s="1"/>
  <c r="G1022" i="1"/>
  <c r="L969" i="1"/>
  <c r="O969" i="1" s="1"/>
  <c r="P969" i="1" s="1"/>
  <c r="U969" i="1"/>
  <c r="W969" i="1" s="1"/>
  <c r="X968" i="1"/>
  <c r="B968" i="1" s="1"/>
  <c r="C1022" i="1"/>
  <c r="AB1022" i="1"/>
  <c r="J970" i="1"/>
  <c r="K970" i="1" s="1"/>
  <c r="M970" i="1"/>
  <c r="N970" i="1" s="1"/>
  <c r="I971" i="1"/>
  <c r="H1022" i="1"/>
  <c r="A1023" i="1"/>
  <c r="F1022" i="1"/>
  <c r="T1023" i="1"/>
  <c r="G1023" i="1" l="1"/>
  <c r="Q1023" i="1"/>
  <c r="R1023" i="1" s="1"/>
  <c r="S1023" i="1" s="1"/>
  <c r="Z1023" i="1" s="1"/>
  <c r="E1024" i="1"/>
  <c r="D1024" i="1" s="1"/>
  <c r="L970" i="1"/>
  <c r="O970" i="1" s="1"/>
  <c r="P970" i="1" s="1"/>
  <c r="U970" i="1"/>
  <c r="W970" i="1" s="1"/>
  <c r="AB1023" i="1"/>
  <c r="C1023" i="1"/>
  <c r="J971" i="1"/>
  <c r="K971" i="1" s="1"/>
  <c r="M971" i="1"/>
  <c r="N971" i="1" s="1"/>
  <c r="I972" i="1"/>
  <c r="T1024" i="1"/>
  <c r="A1024" i="1"/>
  <c r="H1023" i="1"/>
  <c r="F1023" i="1"/>
  <c r="X969" i="1"/>
  <c r="B969" i="1" s="1"/>
  <c r="G1024" i="1" l="1"/>
  <c r="Q1024" i="1"/>
  <c r="R1024" i="1" s="1"/>
  <c r="S1024" i="1" s="1"/>
  <c r="Z1024" i="1" s="1"/>
  <c r="E1025" i="1"/>
  <c r="D1025" i="1" s="1"/>
  <c r="AB1024" i="1"/>
  <c r="C1024" i="1"/>
  <c r="H1024" i="1"/>
  <c r="A1025" i="1"/>
  <c r="F1024" i="1"/>
  <c r="J972" i="1"/>
  <c r="K972" i="1" s="1"/>
  <c r="M972" i="1"/>
  <c r="N972" i="1" s="1"/>
  <c r="I973" i="1"/>
  <c r="T1025" i="1"/>
  <c r="L971" i="1"/>
  <c r="O971" i="1" s="1"/>
  <c r="P971" i="1" s="1"/>
  <c r="U971" i="1"/>
  <c r="W971" i="1" s="1"/>
  <c r="X970" i="1"/>
  <c r="B970" i="1" s="1"/>
  <c r="G1025" i="1" l="1"/>
  <c r="Q1025" i="1"/>
  <c r="R1025" i="1" s="1"/>
  <c r="S1025" i="1" s="1"/>
  <c r="Z1025" i="1" s="1"/>
  <c r="E1026" i="1"/>
  <c r="D1026" i="1" s="1"/>
  <c r="L972" i="1"/>
  <c r="O972" i="1" s="1"/>
  <c r="P972" i="1" s="1"/>
  <c r="U972" i="1"/>
  <c r="W972" i="1" s="1"/>
  <c r="X971" i="1"/>
  <c r="B971" i="1" s="1"/>
  <c r="M973" i="1"/>
  <c r="N973" i="1" s="1"/>
  <c r="J973" i="1"/>
  <c r="K973" i="1" s="1"/>
  <c r="I974" i="1"/>
  <c r="AB1025" i="1"/>
  <c r="C1025" i="1"/>
  <c r="T1026" i="1"/>
  <c r="H1025" i="1"/>
  <c r="A1026" i="1"/>
  <c r="F1025" i="1"/>
  <c r="Q1026" i="1" l="1"/>
  <c r="R1026" i="1" s="1"/>
  <c r="S1026" i="1" s="1"/>
  <c r="Z1026" i="1" s="1"/>
  <c r="E1027" i="1"/>
  <c r="D1027" i="1" s="1"/>
  <c r="G1026" i="1"/>
  <c r="H1026" i="1"/>
  <c r="A1027" i="1"/>
  <c r="F1026" i="1"/>
  <c r="J974" i="1"/>
  <c r="K974" i="1" s="1"/>
  <c r="M974" i="1"/>
  <c r="N974" i="1" s="1"/>
  <c r="I975" i="1"/>
  <c r="C1026" i="1"/>
  <c r="AB1026" i="1"/>
  <c r="L973" i="1"/>
  <c r="O973" i="1" s="1"/>
  <c r="P973" i="1" s="1"/>
  <c r="U973" i="1"/>
  <c r="W973" i="1" s="1"/>
  <c r="T1027" i="1"/>
  <c r="X972" i="1"/>
  <c r="B972" i="1" s="1"/>
  <c r="G1027" i="1" l="1"/>
  <c r="Q1027" i="1"/>
  <c r="R1027" i="1" s="1"/>
  <c r="S1027" i="1" s="1"/>
  <c r="Z1027" i="1" s="1"/>
  <c r="E1028" i="1"/>
  <c r="D1028" i="1" s="1"/>
  <c r="L974" i="1"/>
  <c r="O974" i="1" s="1"/>
  <c r="P974" i="1" s="1"/>
  <c r="U974" i="1"/>
  <c r="W974" i="1" s="1"/>
  <c r="AB1027" i="1"/>
  <c r="C1027" i="1"/>
  <c r="X973" i="1"/>
  <c r="B973" i="1" s="1"/>
  <c r="T1028" i="1"/>
  <c r="J975" i="1"/>
  <c r="K975" i="1" s="1"/>
  <c r="M975" i="1"/>
  <c r="N975" i="1" s="1"/>
  <c r="I976" i="1"/>
  <c r="A1028" i="1"/>
  <c r="H1027" i="1"/>
  <c r="F1027" i="1"/>
  <c r="Q1028" i="1" l="1"/>
  <c r="R1028" i="1" s="1"/>
  <c r="S1028" i="1" s="1"/>
  <c r="Z1028" i="1" s="1"/>
  <c r="E1029" i="1"/>
  <c r="D1029" i="1" s="1"/>
  <c r="G1028" i="1"/>
  <c r="L975" i="1"/>
  <c r="O975" i="1" s="1"/>
  <c r="P975" i="1" s="1"/>
  <c r="U975" i="1"/>
  <c r="W975" i="1" s="1"/>
  <c r="AB1028" i="1"/>
  <c r="C1028" i="1"/>
  <c r="H1028" i="1"/>
  <c r="A1029" i="1"/>
  <c r="F1028" i="1"/>
  <c r="J976" i="1"/>
  <c r="K976" i="1" s="1"/>
  <c r="M976" i="1"/>
  <c r="N976" i="1" s="1"/>
  <c r="I977" i="1"/>
  <c r="T1029" i="1"/>
  <c r="X974" i="1"/>
  <c r="B974" i="1" s="1"/>
  <c r="G1029" i="1" l="1"/>
  <c r="E1030" i="1"/>
  <c r="D1030" i="1" s="1"/>
  <c r="Q1029" i="1"/>
  <c r="R1029" i="1" s="1"/>
  <c r="S1029" i="1" s="1"/>
  <c r="Z1029" i="1" s="1"/>
  <c r="L976" i="1"/>
  <c r="O976" i="1" s="1"/>
  <c r="P976" i="1" s="1"/>
  <c r="U976" i="1"/>
  <c r="W976" i="1" s="1"/>
  <c r="AB1029" i="1"/>
  <c r="C1029" i="1"/>
  <c r="H1029" i="1"/>
  <c r="A1030" i="1"/>
  <c r="F1029" i="1"/>
  <c r="M977" i="1"/>
  <c r="N977" i="1" s="1"/>
  <c r="J977" i="1"/>
  <c r="K977" i="1" s="1"/>
  <c r="I978" i="1"/>
  <c r="T1030" i="1"/>
  <c r="X975" i="1"/>
  <c r="B975" i="1" s="1"/>
  <c r="Q1030" i="1" l="1"/>
  <c r="R1030" i="1" s="1"/>
  <c r="S1030" i="1" s="1"/>
  <c r="Z1030" i="1" s="1"/>
  <c r="E1031" i="1"/>
  <c r="D1031" i="1" s="1"/>
  <c r="G1030" i="1"/>
  <c r="J978" i="1"/>
  <c r="K978" i="1" s="1"/>
  <c r="M978" i="1"/>
  <c r="N978" i="1" s="1"/>
  <c r="I979" i="1"/>
  <c r="C1030" i="1"/>
  <c r="AB1030" i="1"/>
  <c r="T1031" i="1"/>
  <c r="H1030" i="1"/>
  <c r="A1031" i="1"/>
  <c r="F1030" i="1"/>
  <c r="L977" i="1"/>
  <c r="O977" i="1" s="1"/>
  <c r="P977" i="1" s="1"/>
  <c r="U977" i="1"/>
  <c r="W977" i="1" s="1"/>
  <c r="X976" i="1"/>
  <c r="B976" i="1" s="1"/>
  <c r="G1031" i="1" l="1"/>
  <c r="Q1031" i="1"/>
  <c r="R1031" i="1" s="1"/>
  <c r="S1031" i="1" s="1"/>
  <c r="Z1031" i="1" s="1"/>
  <c r="E1032" i="1"/>
  <c r="D1032" i="1" s="1"/>
  <c r="J979" i="1"/>
  <c r="K979" i="1" s="1"/>
  <c r="M979" i="1"/>
  <c r="N979" i="1" s="1"/>
  <c r="I980" i="1"/>
  <c r="X977" i="1"/>
  <c r="B977" i="1" s="1"/>
  <c r="AB1031" i="1"/>
  <c r="C1031" i="1"/>
  <c r="T1032" i="1"/>
  <c r="L978" i="1"/>
  <c r="O978" i="1" s="1"/>
  <c r="P978" i="1" s="1"/>
  <c r="U978" i="1"/>
  <c r="W978" i="1" s="1"/>
  <c r="A1032" i="1"/>
  <c r="H1031" i="1"/>
  <c r="F1031" i="1"/>
  <c r="G1032" i="1" l="1"/>
  <c r="Q1032" i="1"/>
  <c r="R1032" i="1" s="1"/>
  <c r="S1032" i="1" s="1"/>
  <c r="Z1032" i="1" s="1"/>
  <c r="E1033" i="1"/>
  <c r="D1033" i="1" s="1"/>
  <c r="X978" i="1"/>
  <c r="B978" i="1" s="1"/>
  <c r="L979" i="1"/>
  <c r="O979" i="1" s="1"/>
  <c r="P979" i="1" s="1"/>
  <c r="U979" i="1"/>
  <c r="W979" i="1" s="1"/>
  <c r="T1033" i="1"/>
  <c r="H1032" i="1"/>
  <c r="A1033" i="1"/>
  <c r="F1032" i="1"/>
  <c r="AB1032" i="1"/>
  <c r="C1032" i="1"/>
  <c r="J980" i="1"/>
  <c r="K980" i="1" s="1"/>
  <c r="M980" i="1"/>
  <c r="N980" i="1" s="1"/>
  <c r="I981" i="1"/>
  <c r="G1033" i="1" l="1"/>
  <c r="Q1033" i="1"/>
  <c r="R1033" i="1" s="1"/>
  <c r="S1033" i="1" s="1"/>
  <c r="Z1033" i="1" s="1"/>
  <c r="E1034" i="1"/>
  <c r="D1034" i="1" s="1"/>
  <c r="H1033" i="1"/>
  <c r="A1034" i="1"/>
  <c r="F1033" i="1"/>
  <c r="T1034" i="1"/>
  <c r="L980" i="1"/>
  <c r="O980" i="1" s="1"/>
  <c r="P980" i="1" s="1"/>
  <c r="U980" i="1"/>
  <c r="W980" i="1" s="1"/>
  <c r="M981" i="1"/>
  <c r="N981" i="1" s="1"/>
  <c r="J981" i="1"/>
  <c r="K981" i="1" s="1"/>
  <c r="I982" i="1"/>
  <c r="AB1033" i="1"/>
  <c r="C1033" i="1"/>
  <c r="X979" i="1"/>
  <c r="B979" i="1" s="1"/>
  <c r="G1034" i="1" l="1"/>
  <c r="Q1034" i="1"/>
  <c r="R1034" i="1" s="1"/>
  <c r="S1034" i="1" s="1"/>
  <c r="Z1034" i="1" s="1"/>
  <c r="E1035" i="1"/>
  <c r="D1035" i="1" s="1"/>
  <c r="T1035" i="1"/>
  <c r="J982" i="1"/>
  <c r="K982" i="1" s="1"/>
  <c r="M982" i="1"/>
  <c r="N982" i="1" s="1"/>
  <c r="I983" i="1"/>
  <c r="C1034" i="1"/>
  <c r="AB1034" i="1"/>
  <c r="L981" i="1"/>
  <c r="O981" i="1" s="1"/>
  <c r="P981" i="1" s="1"/>
  <c r="U981" i="1"/>
  <c r="W981" i="1" s="1"/>
  <c r="X980" i="1"/>
  <c r="B980" i="1" s="1"/>
  <c r="H1034" i="1"/>
  <c r="A1035" i="1"/>
  <c r="F1034" i="1"/>
  <c r="Q1035" i="1" l="1"/>
  <c r="R1035" i="1" s="1"/>
  <c r="S1035" i="1" s="1"/>
  <c r="Z1035" i="1" s="1"/>
  <c r="E1036" i="1"/>
  <c r="D1036" i="1" s="1"/>
  <c r="G1035" i="1"/>
  <c r="L982" i="1"/>
  <c r="O982" i="1" s="1"/>
  <c r="P982" i="1" s="1"/>
  <c r="U982" i="1"/>
  <c r="W982" i="1" s="1"/>
  <c r="X981" i="1"/>
  <c r="B981" i="1" s="1"/>
  <c r="AB1035" i="1"/>
  <c r="C1035" i="1"/>
  <c r="J983" i="1"/>
  <c r="K983" i="1" s="1"/>
  <c r="I984" i="1"/>
  <c r="T1036" i="1"/>
  <c r="A1036" i="1"/>
  <c r="H1035" i="1"/>
  <c r="F1035" i="1"/>
  <c r="G1036" i="1" l="1"/>
  <c r="Q1036" i="1"/>
  <c r="R1036" i="1" s="1"/>
  <c r="S1036" i="1" s="1"/>
  <c r="Z1036" i="1" s="1"/>
  <c r="E1037" i="1"/>
  <c r="D1037" i="1" s="1"/>
  <c r="M983" i="1"/>
  <c r="N983" i="1" s="1"/>
  <c r="AB1036" i="1"/>
  <c r="C1036" i="1"/>
  <c r="T1037" i="1"/>
  <c r="H1036" i="1"/>
  <c r="A1037" i="1"/>
  <c r="F1036" i="1"/>
  <c r="J984" i="1"/>
  <c r="K984" i="1" s="1"/>
  <c r="I985" i="1"/>
  <c r="L983" i="1"/>
  <c r="U983" i="1"/>
  <c r="W983" i="1" s="1"/>
  <c r="X982" i="1"/>
  <c r="B982" i="1" s="1"/>
  <c r="O983" i="1" l="1"/>
  <c r="P983" i="1" s="1"/>
  <c r="X983" i="1" s="1"/>
  <c r="B983" i="1" s="1"/>
  <c r="M984" i="1"/>
  <c r="N984" i="1" s="1"/>
  <c r="Q1037" i="1"/>
  <c r="R1037" i="1" s="1"/>
  <c r="S1037" i="1" s="1"/>
  <c r="Z1037" i="1" s="1"/>
  <c r="E1038" i="1"/>
  <c r="D1038" i="1" s="1"/>
  <c r="G1037" i="1"/>
  <c r="AB1037" i="1"/>
  <c r="C1037" i="1"/>
  <c r="J985" i="1"/>
  <c r="K985" i="1" s="1"/>
  <c r="I986" i="1"/>
  <c r="H1037" i="1"/>
  <c r="A1038" i="1"/>
  <c r="F1037" i="1"/>
  <c r="T1038" i="1"/>
  <c r="L984" i="1"/>
  <c r="U984" i="1"/>
  <c r="W984" i="1" s="1"/>
  <c r="M985" i="1" l="1"/>
  <c r="N985" i="1" s="1"/>
  <c r="O984" i="1"/>
  <c r="P984" i="1" s="1"/>
  <c r="X984" i="1" s="1"/>
  <c r="B984" i="1" s="1"/>
  <c r="G1038" i="1"/>
  <c r="Q1038" i="1"/>
  <c r="R1038" i="1" s="1"/>
  <c r="S1038" i="1" s="1"/>
  <c r="Z1038" i="1" s="1"/>
  <c r="E1039" i="1"/>
  <c r="D1039" i="1" s="1"/>
  <c r="T1039" i="1"/>
  <c r="C1038" i="1"/>
  <c r="AB1038" i="1"/>
  <c r="J986" i="1"/>
  <c r="K986" i="1" s="1"/>
  <c r="I987" i="1"/>
  <c r="L985" i="1"/>
  <c r="U985" i="1"/>
  <c r="W985" i="1" s="1"/>
  <c r="H1038" i="1"/>
  <c r="A1039" i="1"/>
  <c r="F1038" i="1"/>
  <c r="O985" i="1" l="1"/>
  <c r="P985" i="1" s="1"/>
  <c r="X985" i="1" s="1"/>
  <c r="B985" i="1" s="1"/>
  <c r="M986" i="1"/>
  <c r="N986" i="1" s="1"/>
  <c r="Q1039" i="1"/>
  <c r="R1039" i="1" s="1"/>
  <c r="S1039" i="1" s="1"/>
  <c r="Z1039" i="1" s="1"/>
  <c r="E1040" i="1"/>
  <c r="D1040" i="1" s="1"/>
  <c r="G1039" i="1"/>
  <c r="L986" i="1"/>
  <c r="U986" i="1"/>
  <c r="W986" i="1" s="1"/>
  <c r="A1040" i="1"/>
  <c r="H1039" i="1"/>
  <c r="F1039" i="1"/>
  <c r="J987" i="1"/>
  <c r="K987" i="1" s="1"/>
  <c r="I988" i="1"/>
  <c r="T1040" i="1"/>
  <c r="AB1039" i="1"/>
  <c r="C1039" i="1"/>
  <c r="O986" i="1" l="1"/>
  <c r="P986" i="1" s="1"/>
  <c r="X986" i="1" s="1"/>
  <c r="B986" i="1" s="1"/>
  <c r="M987" i="1"/>
  <c r="N987" i="1" s="1"/>
  <c r="G1040" i="1"/>
  <c r="Q1040" i="1"/>
  <c r="R1040" i="1" s="1"/>
  <c r="S1040" i="1" s="1"/>
  <c r="Z1040" i="1" s="1"/>
  <c r="E1041" i="1"/>
  <c r="D1041" i="1" s="1"/>
  <c r="L987" i="1"/>
  <c r="U987" i="1"/>
  <c r="W987" i="1" s="1"/>
  <c r="J988" i="1"/>
  <c r="K988" i="1" s="1"/>
  <c r="I989" i="1"/>
  <c r="H1040" i="1"/>
  <c r="A1041" i="1"/>
  <c r="F1040" i="1"/>
  <c r="T1041" i="1"/>
  <c r="AB1040" i="1"/>
  <c r="C1040" i="1"/>
  <c r="O987" i="1" l="1"/>
  <c r="P987" i="1" s="1"/>
  <c r="X987" i="1" s="1"/>
  <c r="B987" i="1" s="1"/>
  <c r="M988" i="1"/>
  <c r="N988" i="1" s="1"/>
  <c r="Q1041" i="1"/>
  <c r="R1041" i="1" s="1"/>
  <c r="S1041" i="1" s="1"/>
  <c r="Z1041" i="1" s="1"/>
  <c r="E1042" i="1"/>
  <c r="D1042" i="1" s="1"/>
  <c r="G1041" i="1"/>
  <c r="L988" i="1"/>
  <c r="U988" i="1"/>
  <c r="W988" i="1" s="1"/>
  <c r="AB1041" i="1"/>
  <c r="C1041" i="1"/>
  <c r="T1042" i="1"/>
  <c r="H1041" i="1"/>
  <c r="A1042" i="1"/>
  <c r="F1041" i="1"/>
  <c r="J989" i="1"/>
  <c r="K989" i="1" s="1"/>
  <c r="I990" i="1"/>
  <c r="O988" i="1" l="1"/>
  <c r="P988" i="1" s="1"/>
  <c r="X988" i="1" s="1"/>
  <c r="B988" i="1" s="1"/>
  <c r="M989" i="1"/>
  <c r="N989" i="1" s="1"/>
  <c r="G1042" i="1"/>
  <c r="Q1042" i="1"/>
  <c r="R1042" i="1" s="1"/>
  <c r="S1042" i="1" s="1"/>
  <c r="Z1042" i="1" s="1"/>
  <c r="E1043" i="1"/>
  <c r="D1043" i="1" s="1"/>
  <c r="C1042" i="1"/>
  <c r="AB1042" i="1"/>
  <c r="H1042" i="1"/>
  <c r="A1043" i="1"/>
  <c r="F1042" i="1"/>
  <c r="J990" i="1"/>
  <c r="K990" i="1" s="1"/>
  <c r="I991" i="1"/>
  <c r="T1043" i="1"/>
  <c r="L989" i="1"/>
  <c r="U989" i="1"/>
  <c r="W989" i="1" s="1"/>
  <c r="M990" i="1" l="1"/>
  <c r="N990" i="1" s="1"/>
  <c r="O989" i="1"/>
  <c r="P989" i="1" s="1"/>
  <c r="X989" i="1" s="1"/>
  <c r="B989" i="1" s="1"/>
  <c r="Q1043" i="1"/>
  <c r="R1043" i="1" s="1"/>
  <c r="S1043" i="1" s="1"/>
  <c r="Z1043" i="1" s="1"/>
  <c r="E1044" i="1"/>
  <c r="D1044" i="1" s="1"/>
  <c r="G1043" i="1"/>
  <c r="AB1043" i="1"/>
  <c r="C1043" i="1"/>
  <c r="J991" i="1"/>
  <c r="K991" i="1" s="1"/>
  <c r="I992" i="1"/>
  <c r="A1044" i="1"/>
  <c r="H1043" i="1"/>
  <c r="F1043" i="1"/>
  <c r="T1044" i="1"/>
  <c r="L990" i="1"/>
  <c r="U990" i="1"/>
  <c r="W990" i="1" s="1"/>
  <c r="O990" i="1" l="1"/>
  <c r="P990" i="1" s="1"/>
  <c r="X990" i="1" s="1"/>
  <c r="B990" i="1" s="1"/>
  <c r="M991" i="1"/>
  <c r="N991" i="1" s="1"/>
  <c r="Q1044" i="1"/>
  <c r="R1044" i="1" s="1"/>
  <c r="S1044" i="1" s="1"/>
  <c r="Z1044" i="1" s="1"/>
  <c r="E1045" i="1"/>
  <c r="D1045" i="1" s="1"/>
  <c r="G1044" i="1"/>
  <c r="T1045" i="1"/>
  <c r="J992" i="1"/>
  <c r="K992" i="1" s="1"/>
  <c r="I993" i="1"/>
  <c r="L991" i="1"/>
  <c r="U991" i="1"/>
  <c r="W991" i="1" s="1"/>
  <c r="AB1044" i="1"/>
  <c r="C1044" i="1"/>
  <c r="A1045" i="1"/>
  <c r="H1044" i="1"/>
  <c r="F1044" i="1"/>
  <c r="O991" i="1" l="1"/>
  <c r="P991" i="1" s="1"/>
  <c r="X991" i="1" s="1"/>
  <c r="B991" i="1" s="1"/>
  <c r="M992" i="1"/>
  <c r="N992" i="1" s="1"/>
  <c r="G1045" i="1"/>
  <c r="E1046" i="1"/>
  <c r="D1046" i="1" s="1"/>
  <c r="Q1045" i="1"/>
  <c r="R1045" i="1" s="1"/>
  <c r="S1045" i="1" s="1"/>
  <c r="Z1045" i="1" s="1"/>
  <c r="L992" i="1"/>
  <c r="U992" i="1"/>
  <c r="W992" i="1" s="1"/>
  <c r="A1046" i="1"/>
  <c r="H1045" i="1"/>
  <c r="F1045" i="1"/>
  <c r="J993" i="1"/>
  <c r="K993" i="1" s="1"/>
  <c r="I994" i="1"/>
  <c r="T1046" i="1"/>
  <c r="AB1045" i="1"/>
  <c r="C1045" i="1"/>
  <c r="O992" i="1" l="1"/>
  <c r="P992" i="1" s="1"/>
  <c r="X992" i="1" s="1"/>
  <c r="B992" i="1" s="1"/>
  <c r="M993" i="1"/>
  <c r="N993" i="1" s="1"/>
  <c r="G1046" i="1"/>
  <c r="Q1046" i="1"/>
  <c r="R1046" i="1" s="1"/>
  <c r="S1046" i="1" s="1"/>
  <c r="Z1046" i="1" s="1"/>
  <c r="E1047" i="1"/>
  <c r="D1047" i="1" s="1"/>
  <c r="AB1046" i="1"/>
  <c r="C1046" i="1"/>
  <c r="H1046" i="1"/>
  <c r="A1047" i="1"/>
  <c r="F1046" i="1"/>
  <c r="T1047" i="1"/>
  <c r="J994" i="1"/>
  <c r="K994" i="1" s="1"/>
  <c r="I995" i="1"/>
  <c r="L993" i="1"/>
  <c r="U993" i="1"/>
  <c r="W993" i="1" s="1"/>
  <c r="O993" i="1" l="1"/>
  <c r="P993" i="1" s="1"/>
  <c r="X993" i="1" s="1"/>
  <c r="B993" i="1" s="1"/>
  <c r="M994" i="1"/>
  <c r="N994" i="1" s="1"/>
  <c r="G1047" i="1"/>
  <c r="Q1047" i="1"/>
  <c r="R1047" i="1" s="1"/>
  <c r="S1047" i="1" s="1"/>
  <c r="Z1047" i="1" s="1"/>
  <c r="E1048" i="1"/>
  <c r="D1048" i="1" s="1"/>
  <c r="AB1047" i="1"/>
  <c r="C1047" i="1"/>
  <c r="H1047" i="1"/>
  <c r="A1048" i="1"/>
  <c r="F1047" i="1"/>
  <c r="J995" i="1"/>
  <c r="K995" i="1" s="1"/>
  <c r="I996" i="1"/>
  <c r="T1048" i="1"/>
  <c r="L994" i="1"/>
  <c r="U994" i="1"/>
  <c r="W994" i="1" s="1"/>
  <c r="M995" i="1" l="1"/>
  <c r="M996" i="1" s="1"/>
  <c r="N995" i="1"/>
  <c r="O994" i="1"/>
  <c r="P994" i="1" s="1"/>
  <c r="X994" i="1" s="1"/>
  <c r="B994" i="1" s="1"/>
  <c r="G1048" i="1"/>
  <c r="Q1048" i="1"/>
  <c r="R1048" i="1" s="1"/>
  <c r="S1048" i="1" s="1"/>
  <c r="Z1048" i="1" s="1"/>
  <c r="E1049" i="1"/>
  <c r="D1049" i="1" s="1"/>
  <c r="J996" i="1"/>
  <c r="K996" i="1" s="1"/>
  <c r="I997" i="1"/>
  <c r="H1048" i="1"/>
  <c r="A1049" i="1"/>
  <c r="F1048" i="1"/>
  <c r="L995" i="1"/>
  <c r="U995" i="1"/>
  <c r="W995" i="1" s="1"/>
  <c r="T1049" i="1"/>
  <c r="C1048" i="1"/>
  <c r="AB1048" i="1"/>
  <c r="O995" i="1" l="1"/>
  <c r="P995" i="1" s="1"/>
  <c r="X995" i="1" s="1"/>
  <c r="B995" i="1" s="1"/>
  <c r="N996" i="1"/>
  <c r="G1049" i="1"/>
  <c r="Q1049" i="1"/>
  <c r="R1049" i="1" s="1"/>
  <c r="S1049" i="1" s="1"/>
  <c r="Z1049" i="1" s="1"/>
  <c r="E1050" i="1"/>
  <c r="D1050" i="1" s="1"/>
  <c r="M997" i="1"/>
  <c r="J997" i="1"/>
  <c r="K997" i="1" s="1"/>
  <c r="I998" i="1"/>
  <c r="H1049" i="1"/>
  <c r="A1050" i="1"/>
  <c r="F1049" i="1"/>
  <c r="T1050" i="1"/>
  <c r="C1049" i="1"/>
  <c r="AB1049" i="1"/>
  <c r="L996" i="1"/>
  <c r="U996" i="1"/>
  <c r="W996" i="1" s="1"/>
  <c r="O996" i="1" l="1"/>
  <c r="P996" i="1" s="1"/>
  <c r="X996" i="1" s="1"/>
  <c r="B996" i="1" s="1"/>
  <c r="N997" i="1"/>
  <c r="G1050" i="1"/>
  <c r="Q1050" i="1"/>
  <c r="R1050" i="1" s="1"/>
  <c r="S1050" i="1" s="1"/>
  <c r="Z1050" i="1" s="1"/>
  <c r="E1051" i="1"/>
  <c r="D1051" i="1" s="1"/>
  <c r="T1051" i="1"/>
  <c r="H1050" i="1"/>
  <c r="A1051" i="1"/>
  <c r="F1050" i="1"/>
  <c r="C1050" i="1"/>
  <c r="AB1050" i="1"/>
  <c r="J998" i="1"/>
  <c r="K998" i="1" s="1"/>
  <c r="M998" i="1"/>
  <c r="I999" i="1"/>
  <c r="L997" i="1"/>
  <c r="U997" i="1"/>
  <c r="W997" i="1" s="1"/>
  <c r="N998" i="1" l="1"/>
  <c r="O997" i="1"/>
  <c r="P997" i="1" s="1"/>
  <c r="X997" i="1" s="1"/>
  <c r="B997" i="1" s="1"/>
  <c r="G1051" i="1"/>
  <c r="Q1051" i="1"/>
  <c r="R1051" i="1" s="1"/>
  <c r="S1051" i="1" s="1"/>
  <c r="Z1051" i="1" s="1"/>
  <c r="E1052" i="1"/>
  <c r="D1052" i="1" s="1"/>
  <c r="J999" i="1"/>
  <c r="K999" i="1" s="1"/>
  <c r="M999" i="1"/>
  <c r="I1000" i="1"/>
  <c r="AB1051" i="1"/>
  <c r="C1051" i="1"/>
  <c r="A1052" i="1"/>
  <c r="H1051" i="1"/>
  <c r="F1051" i="1"/>
  <c r="L998" i="1"/>
  <c r="U998" i="1"/>
  <c r="W998" i="1" s="1"/>
  <c r="T1052" i="1"/>
  <c r="O998" i="1" l="1"/>
  <c r="P998" i="1" s="1"/>
  <c r="X998" i="1" s="1"/>
  <c r="B998" i="1" s="1"/>
  <c r="N999" i="1"/>
  <c r="G1052" i="1"/>
  <c r="Q1052" i="1"/>
  <c r="R1052" i="1" s="1"/>
  <c r="S1052" i="1" s="1"/>
  <c r="Z1052" i="1" s="1"/>
  <c r="E1053" i="1"/>
  <c r="D1053" i="1" s="1"/>
  <c r="J1000" i="1"/>
  <c r="K1000" i="1" s="1"/>
  <c r="M1000" i="1"/>
  <c r="I1001" i="1"/>
  <c r="T1053" i="1"/>
  <c r="L999" i="1"/>
  <c r="U999" i="1"/>
  <c r="W999" i="1" s="1"/>
  <c r="AB1052" i="1"/>
  <c r="C1052" i="1"/>
  <c r="H1052" i="1"/>
  <c r="A1053" i="1"/>
  <c r="F1052" i="1"/>
  <c r="O999" i="1" l="1"/>
  <c r="P999" i="1" s="1"/>
  <c r="X999" i="1" s="1"/>
  <c r="B999" i="1" s="1"/>
  <c r="N1000" i="1"/>
  <c r="G1053" i="1"/>
  <c r="Q1053" i="1"/>
  <c r="R1053" i="1" s="1"/>
  <c r="S1053" i="1" s="1"/>
  <c r="Z1053" i="1" s="1"/>
  <c r="E1054" i="1"/>
  <c r="D1054" i="1" s="1"/>
  <c r="AB1053" i="1"/>
  <c r="C1053" i="1"/>
  <c r="M1001" i="1"/>
  <c r="J1001" i="1"/>
  <c r="K1001" i="1" s="1"/>
  <c r="I1002" i="1"/>
  <c r="H1053" i="1"/>
  <c r="A1054" i="1"/>
  <c r="F1053" i="1"/>
  <c r="T1054" i="1"/>
  <c r="L1000" i="1"/>
  <c r="U1000" i="1"/>
  <c r="W1000" i="1" s="1"/>
  <c r="O1000" i="1" l="1"/>
  <c r="P1000" i="1" s="1"/>
  <c r="X1000" i="1" s="1"/>
  <c r="B1000" i="1" s="1"/>
  <c r="N1001" i="1"/>
  <c r="G1054" i="1"/>
  <c r="Q1054" i="1"/>
  <c r="R1054" i="1" s="1"/>
  <c r="S1054" i="1" s="1"/>
  <c r="Z1054" i="1" s="1"/>
  <c r="E1055" i="1"/>
  <c r="D1055" i="1" s="1"/>
  <c r="L1001" i="1"/>
  <c r="U1001" i="1"/>
  <c r="W1001" i="1" s="1"/>
  <c r="T1055" i="1"/>
  <c r="C1054" i="1"/>
  <c r="AB1054" i="1"/>
  <c r="H1054" i="1"/>
  <c r="A1055" i="1"/>
  <c r="F1054" i="1"/>
  <c r="J1002" i="1"/>
  <c r="K1002" i="1" s="1"/>
  <c r="M1002" i="1"/>
  <c r="I1003" i="1"/>
  <c r="N1002" i="1" l="1"/>
  <c r="O1001" i="1"/>
  <c r="P1001" i="1" s="1"/>
  <c r="X1001" i="1" s="1"/>
  <c r="B1001" i="1" s="1"/>
  <c r="Q1055" i="1"/>
  <c r="R1055" i="1" s="1"/>
  <c r="S1055" i="1" s="1"/>
  <c r="Z1055" i="1" s="1"/>
  <c r="E1056" i="1"/>
  <c r="D1056" i="1" s="1"/>
  <c r="G1055" i="1"/>
  <c r="L1002" i="1"/>
  <c r="U1002" i="1"/>
  <c r="W1002" i="1" s="1"/>
  <c r="AB1055" i="1"/>
  <c r="C1055" i="1"/>
  <c r="J1003" i="1"/>
  <c r="K1003" i="1" s="1"/>
  <c r="M1003" i="1"/>
  <c r="I1004" i="1"/>
  <c r="A1056" i="1"/>
  <c r="H1055" i="1"/>
  <c r="F1055" i="1"/>
  <c r="T1056" i="1"/>
  <c r="N1003" i="1" l="1"/>
  <c r="O1002" i="1"/>
  <c r="P1002" i="1" s="1"/>
  <c r="X1002" i="1" s="1"/>
  <c r="B1002" i="1" s="1"/>
  <c r="G1056" i="1"/>
  <c r="Q1056" i="1"/>
  <c r="R1056" i="1" s="1"/>
  <c r="S1056" i="1" s="1"/>
  <c r="Z1056" i="1" s="1"/>
  <c r="E1057" i="1"/>
  <c r="D1057" i="1" s="1"/>
  <c r="T1057" i="1"/>
  <c r="L1003" i="1"/>
  <c r="U1003" i="1"/>
  <c r="W1003" i="1" s="1"/>
  <c r="AB1056" i="1"/>
  <c r="C1056" i="1"/>
  <c r="H1056" i="1"/>
  <c r="A1057" i="1"/>
  <c r="F1056" i="1"/>
  <c r="J1004" i="1"/>
  <c r="K1004" i="1" s="1"/>
  <c r="M1004" i="1"/>
  <c r="I1005" i="1"/>
  <c r="N1004" i="1" l="1"/>
  <c r="O1003" i="1"/>
  <c r="P1003" i="1" s="1"/>
  <c r="X1003" i="1" s="1"/>
  <c r="B1003" i="1" s="1"/>
  <c r="Q1057" i="1"/>
  <c r="R1057" i="1" s="1"/>
  <c r="S1057" i="1" s="1"/>
  <c r="Z1057" i="1" s="1"/>
  <c r="E1058" i="1"/>
  <c r="D1058" i="1" s="1"/>
  <c r="G1057" i="1"/>
  <c r="AB1057" i="1"/>
  <c r="C1057" i="1"/>
  <c r="J1005" i="1"/>
  <c r="K1005" i="1" s="1"/>
  <c r="M1005" i="1"/>
  <c r="I1006" i="1"/>
  <c r="H1057" i="1"/>
  <c r="A1058" i="1"/>
  <c r="F1057" i="1"/>
  <c r="T1058" i="1"/>
  <c r="L1004" i="1"/>
  <c r="U1004" i="1"/>
  <c r="W1004" i="1" s="1"/>
  <c r="N1005" i="1" l="1"/>
  <c r="O1004" i="1"/>
  <c r="P1004" i="1" s="1"/>
  <c r="X1004" i="1" s="1"/>
  <c r="B1004" i="1" s="1"/>
  <c r="G1058" i="1"/>
  <c r="Q1058" i="1"/>
  <c r="R1058" i="1" s="1"/>
  <c r="S1058" i="1" s="1"/>
  <c r="Z1058" i="1" s="1"/>
  <c r="E1059" i="1"/>
  <c r="D1059" i="1" s="1"/>
  <c r="C1058" i="1"/>
  <c r="AB1058" i="1"/>
  <c r="T1059" i="1"/>
  <c r="H1058" i="1"/>
  <c r="A1059" i="1"/>
  <c r="F1058" i="1"/>
  <c r="J1006" i="1"/>
  <c r="K1006" i="1" s="1"/>
  <c r="M1006" i="1"/>
  <c r="I1007" i="1"/>
  <c r="L1005" i="1"/>
  <c r="U1005" i="1"/>
  <c r="W1005" i="1" s="1"/>
  <c r="N1006" i="1" l="1"/>
  <c r="O1005" i="1"/>
  <c r="P1005" i="1" s="1"/>
  <c r="X1005" i="1" s="1"/>
  <c r="B1005" i="1" s="1"/>
  <c r="G1059" i="1"/>
  <c r="Q1059" i="1"/>
  <c r="R1059" i="1" s="1"/>
  <c r="S1059" i="1" s="1"/>
  <c r="Z1059" i="1" s="1"/>
  <c r="E1060" i="1"/>
  <c r="D1060" i="1" s="1"/>
  <c r="M1007" i="1"/>
  <c r="J1007" i="1"/>
  <c r="K1007" i="1" s="1"/>
  <c r="I1008" i="1"/>
  <c r="AB1059" i="1"/>
  <c r="C1059" i="1"/>
  <c r="T1060" i="1"/>
  <c r="L1006" i="1"/>
  <c r="U1006" i="1"/>
  <c r="W1006" i="1" s="1"/>
  <c r="A1060" i="1"/>
  <c r="H1059" i="1"/>
  <c r="F1059" i="1"/>
  <c r="O1006" i="1" l="1"/>
  <c r="P1006" i="1" s="1"/>
  <c r="X1006" i="1" s="1"/>
  <c r="B1006" i="1" s="1"/>
  <c r="N1007" i="1"/>
  <c r="G1060" i="1"/>
  <c r="Q1060" i="1"/>
  <c r="R1060" i="1" s="1"/>
  <c r="S1060" i="1" s="1"/>
  <c r="Z1060" i="1" s="1"/>
  <c r="E1061" i="1"/>
  <c r="D1061" i="1" s="1"/>
  <c r="AB1060" i="1"/>
  <c r="C1060" i="1"/>
  <c r="T1061" i="1"/>
  <c r="L1007" i="1"/>
  <c r="U1007" i="1"/>
  <c r="W1007" i="1" s="1"/>
  <c r="H1060" i="1"/>
  <c r="A1061" i="1"/>
  <c r="F1060" i="1"/>
  <c r="J1008" i="1"/>
  <c r="K1008" i="1" s="1"/>
  <c r="M1008" i="1"/>
  <c r="I1009" i="1"/>
  <c r="O1007" i="1" l="1"/>
  <c r="P1007" i="1" s="1"/>
  <c r="X1007" i="1" s="1"/>
  <c r="B1007" i="1" s="1"/>
  <c r="N1008" i="1"/>
  <c r="E1062" i="1"/>
  <c r="D1062" i="1" s="1"/>
  <c r="G1062" i="1" s="1"/>
  <c r="Q1061" i="1"/>
  <c r="R1061" i="1" s="1"/>
  <c r="S1061" i="1" s="1"/>
  <c r="Z1061" i="1" s="1"/>
  <c r="G1061" i="1"/>
  <c r="J1009" i="1"/>
  <c r="K1009" i="1" s="1"/>
  <c r="M1009" i="1"/>
  <c r="I1010" i="1"/>
  <c r="AB1061" i="1"/>
  <c r="C1061" i="1"/>
  <c r="L1008" i="1"/>
  <c r="U1008" i="1"/>
  <c r="W1008" i="1" s="1"/>
  <c r="H1061" i="1"/>
  <c r="A1062" i="1"/>
  <c r="F1061" i="1"/>
  <c r="T1062" i="1"/>
  <c r="O1008" i="1" l="1"/>
  <c r="P1008" i="1" s="1"/>
  <c r="X1008" i="1" s="1"/>
  <c r="B1008" i="1" s="1"/>
  <c r="N1009" i="1"/>
  <c r="Q1062" i="1"/>
  <c r="R1062" i="1" s="1"/>
  <c r="S1062" i="1" s="1"/>
  <c r="Z1062" i="1" s="1"/>
  <c r="E1063" i="1"/>
  <c r="D1063" i="1" s="1"/>
  <c r="J1010" i="1"/>
  <c r="K1010" i="1" s="1"/>
  <c r="M1010" i="1"/>
  <c r="I1011" i="1"/>
  <c r="T1063" i="1"/>
  <c r="L1009" i="1"/>
  <c r="U1009" i="1"/>
  <c r="W1009" i="1" s="1"/>
  <c r="C1062" i="1"/>
  <c r="AB1062" i="1"/>
  <c r="H1062" i="1"/>
  <c r="A1063" i="1"/>
  <c r="F1062" i="1"/>
  <c r="N1010" i="1" l="1"/>
  <c r="O1009" i="1"/>
  <c r="P1009" i="1" s="1"/>
  <c r="X1009" i="1" s="1"/>
  <c r="B1009" i="1" s="1"/>
  <c r="G1063" i="1"/>
  <c r="Q1063" i="1"/>
  <c r="R1063" i="1" s="1"/>
  <c r="S1063" i="1" s="1"/>
  <c r="Z1063" i="1" s="1"/>
  <c r="E1064" i="1"/>
  <c r="D1064" i="1" s="1"/>
  <c r="A1064" i="1"/>
  <c r="H1063" i="1"/>
  <c r="F1063" i="1"/>
  <c r="T1064" i="1"/>
  <c r="J1011" i="1"/>
  <c r="K1011" i="1" s="1"/>
  <c r="M1011" i="1"/>
  <c r="I1012" i="1"/>
  <c r="L1010" i="1"/>
  <c r="U1010" i="1"/>
  <c r="W1010" i="1" s="1"/>
  <c r="AB1063" i="1"/>
  <c r="C1063" i="1"/>
  <c r="O1010" i="1" l="1"/>
  <c r="P1010" i="1" s="1"/>
  <c r="X1010" i="1" s="1"/>
  <c r="B1010" i="1" s="1"/>
  <c r="N1011" i="1"/>
  <c r="G1064" i="1"/>
  <c r="Q1064" i="1"/>
  <c r="R1064" i="1" s="1"/>
  <c r="S1064" i="1" s="1"/>
  <c r="Z1064" i="1" s="1"/>
  <c r="E1065" i="1"/>
  <c r="D1065" i="1" s="1"/>
  <c r="J1012" i="1"/>
  <c r="K1012" i="1" s="1"/>
  <c r="M1012" i="1"/>
  <c r="I1013" i="1"/>
  <c r="T1065" i="1"/>
  <c r="AB1064" i="1"/>
  <c r="C1064" i="1"/>
  <c r="L1011" i="1"/>
  <c r="U1011" i="1"/>
  <c r="W1011" i="1" s="1"/>
  <c r="H1064" i="1"/>
  <c r="A1065" i="1"/>
  <c r="F1064" i="1"/>
  <c r="O1011" i="1" l="1"/>
  <c r="P1011" i="1" s="1"/>
  <c r="X1011" i="1" s="1"/>
  <c r="B1011" i="1" s="1"/>
  <c r="N1012" i="1"/>
  <c r="Q1065" i="1"/>
  <c r="R1065" i="1" s="1"/>
  <c r="S1065" i="1" s="1"/>
  <c r="Z1065" i="1" s="1"/>
  <c r="E1066" i="1"/>
  <c r="D1066" i="1" s="1"/>
  <c r="G1065" i="1"/>
  <c r="L1012" i="1"/>
  <c r="U1012" i="1"/>
  <c r="W1012" i="1" s="1"/>
  <c r="T1066" i="1"/>
  <c r="H1065" i="1"/>
  <c r="A1066" i="1"/>
  <c r="F1065" i="1"/>
  <c r="AB1065" i="1"/>
  <c r="C1065" i="1"/>
  <c r="M1013" i="1"/>
  <c r="J1013" i="1"/>
  <c r="K1013" i="1" s="1"/>
  <c r="I1014" i="1"/>
  <c r="O1012" i="1" l="1"/>
  <c r="P1012" i="1" s="1"/>
  <c r="X1012" i="1" s="1"/>
  <c r="B1012" i="1" s="1"/>
  <c r="N1013" i="1"/>
  <c r="G1066" i="1"/>
  <c r="Q1066" i="1"/>
  <c r="R1066" i="1" s="1"/>
  <c r="S1066" i="1" s="1"/>
  <c r="Z1066" i="1" s="1"/>
  <c r="E1067" i="1"/>
  <c r="D1067" i="1" s="1"/>
  <c r="C1066" i="1"/>
  <c r="AB1066" i="1"/>
  <c r="J1014" i="1"/>
  <c r="K1014" i="1" s="1"/>
  <c r="I1015" i="1"/>
  <c r="H1066" i="1"/>
  <c r="A1067" i="1"/>
  <c r="F1066" i="1"/>
  <c r="L1013" i="1"/>
  <c r="U1013" i="1"/>
  <c r="W1013" i="1" s="1"/>
  <c r="T1067" i="1"/>
  <c r="O1013" i="1" l="1"/>
  <c r="P1013" i="1" s="1"/>
  <c r="X1013" i="1" s="1"/>
  <c r="B1013" i="1" s="1"/>
  <c r="G1067" i="1"/>
  <c r="Q1067" i="1"/>
  <c r="R1067" i="1" s="1"/>
  <c r="S1067" i="1" s="1"/>
  <c r="Z1067" i="1" s="1"/>
  <c r="E1068" i="1"/>
  <c r="D1068" i="1" s="1"/>
  <c r="AB1067" i="1"/>
  <c r="C1067" i="1"/>
  <c r="J1015" i="1"/>
  <c r="K1015" i="1" s="1"/>
  <c r="I1016" i="1"/>
  <c r="A1068" i="1"/>
  <c r="H1067" i="1"/>
  <c r="F1067" i="1"/>
  <c r="M1014" i="1"/>
  <c r="N1014" i="1" s="1"/>
  <c r="L1014" i="1"/>
  <c r="U1014" i="1"/>
  <c r="W1014" i="1" s="1"/>
  <c r="T1068" i="1"/>
  <c r="G1068" i="1" l="1"/>
  <c r="Q1068" i="1"/>
  <c r="R1068" i="1" s="1"/>
  <c r="S1068" i="1" s="1"/>
  <c r="Z1068" i="1" s="1"/>
  <c r="E1069" i="1"/>
  <c r="D1069" i="1" s="1"/>
  <c r="O1014" i="1"/>
  <c r="P1014" i="1" s="1"/>
  <c r="J1016" i="1"/>
  <c r="K1016" i="1" s="1"/>
  <c r="I1017" i="1"/>
  <c r="AB1068" i="1"/>
  <c r="C1068" i="1"/>
  <c r="T1069" i="1"/>
  <c r="M1015" i="1"/>
  <c r="N1015" i="1" s="1"/>
  <c r="L1015" i="1"/>
  <c r="U1015" i="1"/>
  <c r="W1015" i="1" s="1"/>
  <c r="H1068" i="1"/>
  <c r="A1069" i="1"/>
  <c r="F1068" i="1"/>
  <c r="Q1069" i="1" l="1"/>
  <c r="R1069" i="1" s="1"/>
  <c r="S1069" i="1" s="1"/>
  <c r="Z1069" i="1" s="1"/>
  <c r="E1070" i="1"/>
  <c r="D1070" i="1" s="1"/>
  <c r="G1069" i="1"/>
  <c r="AB1069" i="1"/>
  <c r="C1069" i="1"/>
  <c r="H1069" i="1"/>
  <c r="A1070" i="1"/>
  <c r="F1069" i="1"/>
  <c r="J1017" i="1"/>
  <c r="K1017" i="1" s="1"/>
  <c r="I1018" i="1"/>
  <c r="O1015" i="1"/>
  <c r="P1015" i="1" s="1"/>
  <c r="T1070" i="1"/>
  <c r="M1016" i="1"/>
  <c r="N1016" i="1" s="1"/>
  <c r="X1014" i="1"/>
  <c r="B1014" i="1" s="1"/>
  <c r="L1016" i="1"/>
  <c r="U1016" i="1"/>
  <c r="W1016" i="1" s="1"/>
  <c r="G1070" i="1" l="1"/>
  <c r="Q1070" i="1"/>
  <c r="R1070" i="1" s="1"/>
  <c r="S1070" i="1" s="1"/>
  <c r="Z1070" i="1" s="1"/>
  <c r="E1071" i="1"/>
  <c r="D1071" i="1" s="1"/>
  <c r="L1017" i="1"/>
  <c r="U1017" i="1"/>
  <c r="W1017" i="1" s="1"/>
  <c r="C1070" i="1"/>
  <c r="AB1070" i="1"/>
  <c r="T1071" i="1"/>
  <c r="X1015" i="1"/>
  <c r="B1015" i="1" s="1"/>
  <c r="M1017" i="1"/>
  <c r="N1017" i="1" s="1"/>
  <c r="H1070" i="1"/>
  <c r="A1071" i="1"/>
  <c r="F1070" i="1"/>
  <c r="O1016" i="1"/>
  <c r="P1016" i="1" s="1"/>
  <c r="J1018" i="1"/>
  <c r="K1018" i="1" s="1"/>
  <c r="I1019" i="1"/>
  <c r="Q1071" i="1" l="1"/>
  <c r="R1071" i="1" s="1"/>
  <c r="S1071" i="1" s="1"/>
  <c r="Z1071" i="1" s="1"/>
  <c r="E1072" i="1"/>
  <c r="D1072" i="1" s="1"/>
  <c r="G1071" i="1"/>
  <c r="M1018" i="1"/>
  <c r="N1018" i="1" s="1"/>
  <c r="L1018" i="1"/>
  <c r="U1018" i="1"/>
  <c r="W1018" i="1" s="1"/>
  <c r="O1017" i="1"/>
  <c r="P1017" i="1" s="1"/>
  <c r="AB1071" i="1"/>
  <c r="C1071" i="1"/>
  <c r="T1072" i="1"/>
  <c r="J1019" i="1"/>
  <c r="K1019" i="1" s="1"/>
  <c r="I1020" i="1"/>
  <c r="X1016" i="1"/>
  <c r="B1016" i="1" s="1"/>
  <c r="A1072" i="1"/>
  <c r="H1071" i="1"/>
  <c r="F1071" i="1"/>
  <c r="G1072" i="1" l="1"/>
  <c r="Q1072" i="1"/>
  <c r="R1072" i="1" s="1"/>
  <c r="S1072" i="1" s="1"/>
  <c r="Z1072" i="1" s="1"/>
  <c r="E1073" i="1"/>
  <c r="D1073" i="1" s="1"/>
  <c r="G1073" i="1" s="1"/>
  <c r="M1019" i="1"/>
  <c r="M1020" i="1" s="1"/>
  <c r="N1019" i="1"/>
  <c r="O1018" i="1"/>
  <c r="P1018" i="1" s="1"/>
  <c r="AB1072" i="1"/>
  <c r="C1072" i="1"/>
  <c r="X1017" i="1"/>
  <c r="B1017" i="1" s="1"/>
  <c r="H1072" i="1"/>
  <c r="A1073" i="1"/>
  <c r="F1072" i="1"/>
  <c r="J1020" i="1"/>
  <c r="K1020" i="1" s="1"/>
  <c r="I1021" i="1"/>
  <c r="T1073" i="1"/>
  <c r="L1019" i="1"/>
  <c r="U1019" i="1"/>
  <c r="W1019" i="1" s="1"/>
  <c r="O1019" i="1" l="1"/>
  <c r="P1019" i="1" s="1"/>
  <c r="X1019" i="1" s="1"/>
  <c r="B1019" i="1" s="1"/>
  <c r="Q1073" i="1"/>
  <c r="R1073" i="1" s="1"/>
  <c r="S1073" i="1" s="1"/>
  <c r="Z1073" i="1" s="1"/>
  <c r="E1074" i="1"/>
  <c r="D1074" i="1" s="1"/>
  <c r="N1020" i="1"/>
  <c r="X1018" i="1"/>
  <c r="B1018" i="1" s="1"/>
  <c r="H1073" i="1"/>
  <c r="A1074" i="1"/>
  <c r="F1073" i="1"/>
  <c r="L1020" i="1"/>
  <c r="U1020" i="1"/>
  <c r="W1020" i="1" s="1"/>
  <c r="T1074" i="1"/>
  <c r="M1021" i="1"/>
  <c r="J1021" i="1"/>
  <c r="K1021" i="1" s="1"/>
  <c r="I1022" i="1"/>
  <c r="AB1073" i="1"/>
  <c r="C1073" i="1"/>
  <c r="N1021" i="1" l="1"/>
  <c r="O1020" i="1"/>
  <c r="P1020" i="1" s="1"/>
  <c r="X1020" i="1" s="1"/>
  <c r="B1020" i="1" s="1"/>
  <c r="G1074" i="1"/>
  <c r="Q1074" i="1"/>
  <c r="R1074" i="1" s="1"/>
  <c r="S1074" i="1" s="1"/>
  <c r="Z1074" i="1" s="1"/>
  <c r="E1075" i="1"/>
  <c r="D1075" i="1" s="1"/>
  <c r="J1022" i="1"/>
  <c r="K1022" i="1" s="1"/>
  <c r="M1022" i="1"/>
  <c r="I1023" i="1"/>
  <c r="L1021" i="1"/>
  <c r="U1021" i="1"/>
  <c r="W1021" i="1" s="1"/>
  <c r="C1074" i="1"/>
  <c r="AB1074" i="1"/>
  <c r="T1075" i="1"/>
  <c r="H1074" i="1"/>
  <c r="A1075" i="1"/>
  <c r="F1074" i="1"/>
  <c r="N1022" i="1" l="1"/>
  <c r="O1021" i="1"/>
  <c r="P1021" i="1" s="1"/>
  <c r="X1021" i="1" s="1"/>
  <c r="B1021" i="1" s="1"/>
  <c r="Q1075" i="1"/>
  <c r="R1075" i="1" s="1"/>
  <c r="S1075" i="1" s="1"/>
  <c r="Z1075" i="1" s="1"/>
  <c r="E1076" i="1"/>
  <c r="D1076" i="1" s="1"/>
  <c r="G1075" i="1"/>
  <c r="J1023" i="1"/>
  <c r="K1023" i="1" s="1"/>
  <c r="M1023" i="1"/>
  <c r="I1024" i="1"/>
  <c r="A1076" i="1"/>
  <c r="H1075" i="1"/>
  <c r="F1075" i="1"/>
  <c r="L1022" i="1"/>
  <c r="U1022" i="1"/>
  <c r="W1022" i="1" s="1"/>
  <c r="AB1075" i="1"/>
  <c r="C1075" i="1"/>
  <c r="T1076" i="1"/>
  <c r="N1023" i="1" l="1"/>
  <c r="O1022" i="1"/>
  <c r="P1022" i="1" s="1"/>
  <c r="X1022" i="1" s="1"/>
  <c r="B1022" i="1" s="1"/>
  <c r="G1076" i="1"/>
  <c r="Q1076" i="1"/>
  <c r="R1076" i="1" s="1"/>
  <c r="S1076" i="1" s="1"/>
  <c r="Z1076" i="1" s="1"/>
  <c r="E1077" i="1"/>
  <c r="D1077" i="1" s="1"/>
  <c r="A1077" i="1"/>
  <c r="H1076" i="1"/>
  <c r="F1076" i="1"/>
  <c r="T1077" i="1"/>
  <c r="J1024" i="1"/>
  <c r="K1024" i="1" s="1"/>
  <c r="M1024" i="1"/>
  <c r="I1025" i="1"/>
  <c r="AB1076" i="1"/>
  <c r="C1076" i="1"/>
  <c r="L1023" i="1"/>
  <c r="U1023" i="1"/>
  <c r="W1023" i="1" s="1"/>
  <c r="O1023" i="1" l="1"/>
  <c r="P1023" i="1" s="1"/>
  <c r="X1023" i="1" s="1"/>
  <c r="B1023" i="1" s="1"/>
  <c r="N1024" i="1"/>
  <c r="E1078" i="1"/>
  <c r="D1078" i="1" s="1"/>
  <c r="Q1077" i="1"/>
  <c r="R1077" i="1" s="1"/>
  <c r="S1077" i="1" s="1"/>
  <c r="Z1077" i="1" s="1"/>
  <c r="G1077" i="1"/>
  <c r="L1024" i="1"/>
  <c r="U1024" i="1"/>
  <c r="W1024" i="1" s="1"/>
  <c r="M1025" i="1"/>
  <c r="J1025" i="1"/>
  <c r="K1025" i="1" s="1"/>
  <c r="I1026" i="1"/>
  <c r="T1078" i="1"/>
  <c r="C1077" i="1"/>
  <c r="AB1077" i="1"/>
  <c r="H1077" i="1"/>
  <c r="A1078" i="1"/>
  <c r="F1077" i="1"/>
  <c r="O1024" i="1" l="1"/>
  <c r="P1024" i="1" s="1"/>
  <c r="X1024" i="1" s="1"/>
  <c r="B1024" i="1" s="1"/>
  <c r="N1025" i="1"/>
  <c r="G1078" i="1"/>
  <c r="Q1078" i="1"/>
  <c r="R1078" i="1" s="1"/>
  <c r="S1078" i="1" s="1"/>
  <c r="Z1078" i="1" s="1"/>
  <c r="E1079" i="1"/>
  <c r="D1079" i="1" s="1"/>
  <c r="AB1078" i="1"/>
  <c r="C1078" i="1"/>
  <c r="A1079" i="1"/>
  <c r="H1078" i="1"/>
  <c r="F1078" i="1"/>
  <c r="T1079" i="1"/>
  <c r="J1026" i="1"/>
  <c r="K1026" i="1" s="1"/>
  <c r="M1026" i="1"/>
  <c r="I1027" i="1"/>
  <c r="L1025" i="1"/>
  <c r="U1025" i="1"/>
  <c r="W1025" i="1" s="1"/>
  <c r="N1026" i="1" l="1"/>
  <c r="O1025" i="1"/>
  <c r="P1025" i="1" s="1"/>
  <c r="X1025" i="1" s="1"/>
  <c r="B1025" i="1" s="1"/>
  <c r="G1079" i="1"/>
  <c r="Q1079" i="1"/>
  <c r="R1079" i="1" s="1"/>
  <c r="S1079" i="1" s="1"/>
  <c r="Z1079" i="1" s="1"/>
  <c r="E1080" i="1"/>
  <c r="D1080" i="1" s="1"/>
  <c r="L1026" i="1"/>
  <c r="U1026" i="1"/>
  <c r="W1026" i="1" s="1"/>
  <c r="C1079" i="1"/>
  <c r="AB1079" i="1"/>
  <c r="T1080" i="1"/>
  <c r="J1027" i="1"/>
  <c r="K1027" i="1" s="1"/>
  <c r="M1027" i="1"/>
  <c r="I1028" i="1"/>
  <c r="H1079" i="1"/>
  <c r="A1080" i="1"/>
  <c r="F1079" i="1"/>
  <c r="O1026" i="1" l="1"/>
  <c r="P1026" i="1" s="1"/>
  <c r="X1026" i="1" s="1"/>
  <c r="B1026" i="1" s="1"/>
  <c r="N1027" i="1"/>
  <c r="G1080" i="1"/>
  <c r="Q1080" i="1"/>
  <c r="R1080" i="1" s="1"/>
  <c r="S1080" i="1" s="1"/>
  <c r="Z1080" i="1" s="1"/>
  <c r="E1081" i="1"/>
  <c r="D1081" i="1" s="1"/>
  <c r="A1081" i="1"/>
  <c r="H1080" i="1"/>
  <c r="F1080" i="1"/>
  <c r="AB1080" i="1"/>
  <c r="C1080" i="1"/>
  <c r="L1027" i="1"/>
  <c r="U1027" i="1"/>
  <c r="W1027" i="1" s="1"/>
  <c r="J1028" i="1"/>
  <c r="K1028" i="1" s="1"/>
  <c r="M1028" i="1"/>
  <c r="I1029" i="1"/>
  <c r="T1081" i="1"/>
  <c r="N1028" i="1" l="1"/>
  <c r="O1027" i="1"/>
  <c r="P1027" i="1" s="1"/>
  <c r="X1027" i="1" s="1"/>
  <c r="B1027" i="1" s="1"/>
  <c r="G1081" i="1"/>
  <c r="Q1081" i="1"/>
  <c r="R1081" i="1" s="1"/>
  <c r="S1081" i="1" s="1"/>
  <c r="Z1081" i="1" s="1"/>
  <c r="E1082" i="1"/>
  <c r="D1082" i="1" s="1"/>
  <c r="T1082" i="1"/>
  <c r="M1029" i="1"/>
  <c r="J1029" i="1"/>
  <c r="K1029" i="1" s="1"/>
  <c r="I1030" i="1"/>
  <c r="H1081" i="1"/>
  <c r="A1082" i="1"/>
  <c r="F1081" i="1"/>
  <c r="L1028" i="1"/>
  <c r="U1028" i="1"/>
  <c r="W1028" i="1" s="1"/>
  <c r="C1081" i="1"/>
  <c r="AB1081" i="1"/>
  <c r="O1028" i="1" l="1"/>
  <c r="P1028" i="1" s="1"/>
  <c r="X1028" i="1" s="1"/>
  <c r="B1028" i="1" s="1"/>
  <c r="N1029" i="1"/>
  <c r="G1082" i="1"/>
  <c r="Q1082" i="1"/>
  <c r="R1082" i="1" s="1"/>
  <c r="S1082" i="1" s="1"/>
  <c r="Z1082" i="1" s="1"/>
  <c r="E1083" i="1"/>
  <c r="D1083" i="1" s="1"/>
  <c r="J1030" i="1"/>
  <c r="K1030" i="1" s="1"/>
  <c r="M1030" i="1"/>
  <c r="I1031" i="1"/>
  <c r="T1083" i="1"/>
  <c r="L1029" i="1"/>
  <c r="U1029" i="1"/>
  <c r="W1029" i="1" s="1"/>
  <c r="AB1082" i="1"/>
  <c r="C1082" i="1"/>
  <c r="A1083" i="1"/>
  <c r="H1082" i="1"/>
  <c r="F1082" i="1"/>
  <c r="O1029" i="1" l="1"/>
  <c r="P1029" i="1" s="1"/>
  <c r="X1029" i="1" s="1"/>
  <c r="B1029" i="1" s="1"/>
  <c r="N1030" i="1"/>
  <c r="G1083" i="1"/>
  <c r="Q1083" i="1"/>
  <c r="R1083" i="1" s="1"/>
  <c r="S1083" i="1" s="1"/>
  <c r="Z1083" i="1" s="1"/>
  <c r="E1084" i="1"/>
  <c r="D1084" i="1" s="1"/>
  <c r="AB1083" i="1"/>
  <c r="C1083" i="1"/>
  <c r="T1084" i="1"/>
  <c r="A1084" i="1"/>
  <c r="H1083" i="1"/>
  <c r="F1083" i="1"/>
  <c r="J1031" i="1"/>
  <c r="K1031" i="1" s="1"/>
  <c r="M1031" i="1"/>
  <c r="I1032" i="1"/>
  <c r="L1030" i="1"/>
  <c r="U1030" i="1"/>
  <c r="W1030" i="1" s="1"/>
  <c r="N1031" i="1" l="1"/>
  <c r="O1030" i="1"/>
  <c r="P1030" i="1" s="1"/>
  <c r="X1030" i="1" s="1"/>
  <c r="B1030" i="1" s="1"/>
  <c r="G1084" i="1"/>
  <c r="Q1084" i="1"/>
  <c r="R1084" i="1" s="1"/>
  <c r="S1084" i="1" s="1"/>
  <c r="Z1084" i="1" s="1"/>
  <c r="E1085" i="1"/>
  <c r="D1085" i="1" s="1"/>
  <c r="J1032" i="1"/>
  <c r="K1032" i="1" s="1"/>
  <c r="M1032" i="1"/>
  <c r="I1033" i="1"/>
  <c r="AB1084" i="1"/>
  <c r="C1084" i="1"/>
  <c r="H1084" i="1"/>
  <c r="A1085" i="1"/>
  <c r="F1084" i="1"/>
  <c r="L1031" i="1"/>
  <c r="U1031" i="1"/>
  <c r="W1031" i="1" s="1"/>
  <c r="T1085" i="1"/>
  <c r="O1031" i="1" l="1"/>
  <c r="P1031" i="1" s="1"/>
  <c r="X1031" i="1" s="1"/>
  <c r="B1031" i="1" s="1"/>
  <c r="N1032" i="1"/>
  <c r="G1085" i="1"/>
  <c r="Q1085" i="1"/>
  <c r="R1085" i="1" s="1"/>
  <c r="S1085" i="1" s="1"/>
  <c r="Z1085" i="1" s="1"/>
  <c r="E1086" i="1"/>
  <c r="D1086" i="1" s="1"/>
  <c r="T1086" i="1"/>
  <c r="M1033" i="1"/>
  <c r="J1033" i="1"/>
  <c r="K1033" i="1" s="1"/>
  <c r="I1034" i="1"/>
  <c r="H1085" i="1"/>
  <c r="A1086" i="1"/>
  <c r="F1085" i="1"/>
  <c r="AB1085" i="1"/>
  <c r="C1085" i="1"/>
  <c r="L1032" i="1"/>
  <c r="U1032" i="1"/>
  <c r="W1032" i="1" s="1"/>
  <c r="N1033" i="1" l="1"/>
  <c r="O1032" i="1"/>
  <c r="P1032" i="1" s="1"/>
  <c r="X1032" i="1" s="1"/>
  <c r="B1032" i="1" s="1"/>
  <c r="Q1086" i="1"/>
  <c r="R1086" i="1" s="1"/>
  <c r="S1086" i="1" s="1"/>
  <c r="Z1086" i="1" s="1"/>
  <c r="E1087" i="1"/>
  <c r="D1087" i="1" s="1"/>
  <c r="G1086" i="1"/>
  <c r="AB1086" i="1"/>
  <c r="C1086" i="1"/>
  <c r="H1086" i="1"/>
  <c r="A1087" i="1"/>
  <c r="F1086" i="1"/>
  <c r="J1034" i="1"/>
  <c r="K1034" i="1" s="1"/>
  <c r="M1034" i="1"/>
  <c r="I1035" i="1"/>
  <c r="L1033" i="1"/>
  <c r="U1033" i="1"/>
  <c r="W1033" i="1" s="1"/>
  <c r="T1087" i="1"/>
  <c r="N1034" i="1" l="1"/>
  <c r="O1033" i="1"/>
  <c r="P1033" i="1" s="1"/>
  <c r="X1033" i="1" s="1"/>
  <c r="B1033" i="1" s="1"/>
  <c r="G1087" i="1"/>
  <c r="Q1087" i="1"/>
  <c r="R1087" i="1" s="1"/>
  <c r="S1087" i="1" s="1"/>
  <c r="Z1087" i="1" s="1"/>
  <c r="E1088" i="1"/>
  <c r="D1088" i="1" s="1"/>
  <c r="C1087" i="1"/>
  <c r="AB1087" i="1"/>
  <c r="J1035" i="1"/>
  <c r="K1035" i="1" s="1"/>
  <c r="M1035" i="1"/>
  <c r="I1036" i="1"/>
  <c r="H1087" i="1"/>
  <c r="A1088" i="1"/>
  <c r="F1087" i="1"/>
  <c r="T1088" i="1"/>
  <c r="L1034" i="1"/>
  <c r="U1034" i="1"/>
  <c r="W1034" i="1" s="1"/>
  <c r="N1035" i="1" l="1"/>
  <c r="O1034" i="1"/>
  <c r="P1034" i="1" s="1"/>
  <c r="X1034" i="1" s="1"/>
  <c r="B1034" i="1" s="1"/>
  <c r="G1088" i="1"/>
  <c r="Q1088" i="1"/>
  <c r="R1088" i="1" s="1"/>
  <c r="S1088" i="1" s="1"/>
  <c r="Z1088" i="1" s="1"/>
  <c r="E1089" i="1"/>
  <c r="D1089" i="1" s="1"/>
  <c r="T1089" i="1"/>
  <c r="AB1088" i="1"/>
  <c r="C1088" i="1"/>
  <c r="J1036" i="1"/>
  <c r="K1036" i="1" s="1"/>
  <c r="M1036" i="1"/>
  <c r="I1037" i="1"/>
  <c r="A1089" i="1"/>
  <c r="H1088" i="1"/>
  <c r="F1088" i="1"/>
  <c r="L1035" i="1"/>
  <c r="U1035" i="1"/>
  <c r="W1035" i="1" s="1"/>
  <c r="O1035" i="1" l="1"/>
  <c r="P1035" i="1" s="1"/>
  <c r="X1035" i="1" s="1"/>
  <c r="B1035" i="1" s="1"/>
  <c r="N1036" i="1"/>
  <c r="G1089" i="1"/>
  <c r="Q1089" i="1"/>
  <c r="R1089" i="1" s="1"/>
  <c r="S1089" i="1" s="1"/>
  <c r="Z1089" i="1" s="1"/>
  <c r="E1090" i="1"/>
  <c r="D1090" i="1" s="1"/>
  <c r="M1037" i="1"/>
  <c r="J1037" i="1"/>
  <c r="K1037" i="1" s="1"/>
  <c r="I1038" i="1"/>
  <c r="L1036" i="1"/>
  <c r="U1036" i="1"/>
  <c r="W1036" i="1" s="1"/>
  <c r="T1090" i="1"/>
  <c r="AB1089" i="1"/>
  <c r="C1089" i="1"/>
  <c r="A1090" i="1"/>
  <c r="F1089" i="1"/>
  <c r="H1089" i="1"/>
  <c r="N1037" i="1" l="1"/>
  <c r="O1036" i="1"/>
  <c r="P1036" i="1" s="1"/>
  <c r="X1036" i="1" s="1"/>
  <c r="B1036" i="1" s="1"/>
  <c r="Q1090" i="1"/>
  <c r="R1090" i="1" s="1"/>
  <c r="S1090" i="1" s="1"/>
  <c r="Z1090" i="1" s="1"/>
  <c r="E1091" i="1"/>
  <c r="D1091" i="1" s="1"/>
  <c r="G1090" i="1"/>
  <c r="A1091" i="1"/>
  <c r="F1090" i="1"/>
  <c r="H1090" i="1"/>
  <c r="J1038" i="1"/>
  <c r="K1038" i="1" s="1"/>
  <c r="M1038" i="1"/>
  <c r="I1039" i="1"/>
  <c r="L1037" i="1"/>
  <c r="U1037" i="1"/>
  <c r="W1037" i="1" s="1"/>
  <c r="T1091" i="1"/>
  <c r="AB1090" i="1"/>
  <c r="C1090" i="1"/>
  <c r="N1038" i="1" l="1"/>
  <c r="O1037" i="1"/>
  <c r="P1037" i="1" s="1"/>
  <c r="X1037" i="1" s="1"/>
  <c r="B1037" i="1" s="1"/>
  <c r="G1091" i="1"/>
  <c r="Q1091" i="1"/>
  <c r="R1091" i="1" s="1"/>
  <c r="S1091" i="1" s="1"/>
  <c r="Z1091" i="1" s="1"/>
  <c r="E1092" i="1"/>
  <c r="D1092" i="1" s="1"/>
  <c r="L1038" i="1"/>
  <c r="U1038" i="1"/>
  <c r="W1038" i="1" s="1"/>
  <c r="AB1091" i="1"/>
  <c r="C1091" i="1"/>
  <c r="T1092" i="1"/>
  <c r="J1039" i="1"/>
  <c r="K1039" i="1" s="1"/>
  <c r="M1039" i="1"/>
  <c r="I1040" i="1"/>
  <c r="H1091" i="1"/>
  <c r="A1092" i="1"/>
  <c r="F1091" i="1"/>
  <c r="N1039" i="1" l="1"/>
  <c r="O1038" i="1"/>
  <c r="P1038" i="1" s="1"/>
  <c r="X1038" i="1" s="1"/>
  <c r="B1038" i="1" s="1"/>
  <c r="Q1092" i="1"/>
  <c r="R1092" i="1" s="1"/>
  <c r="S1092" i="1" s="1"/>
  <c r="Z1092" i="1" s="1"/>
  <c r="E1093" i="1"/>
  <c r="D1093" i="1" s="1"/>
  <c r="G1092" i="1"/>
  <c r="L1039" i="1"/>
  <c r="U1039" i="1"/>
  <c r="W1039" i="1" s="1"/>
  <c r="AB1092" i="1"/>
  <c r="C1092" i="1"/>
  <c r="J1040" i="1"/>
  <c r="K1040" i="1" s="1"/>
  <c r="M1040" i="1"/>
  <c r="I1041" i="1"/>
  <c r="T1093" i="1"/>
  <c r="H1092" i="1"/>
  <c r="A1093" i="1"/>
  <c r="F1092" i="1"/>
  <c r="N1040" i="1" l="1"/>
  <c r="O1039" i="1"/>
  <c r="P1039" i="1" s="1"/>
  <c r="X1039" i="1" s="1"/>
  <c r="B1039" i="1" s="1"/>
  <c r="E1094" i="1"/>
  <c r="D1094" i="1" s="1"/>
  <c r="Q1093" i="1"/>
  <c r="R1093" i="1" s="1"/>
  <c r="S1093" i="1" s="1"/>
  <c r="Z1093" i="1" s="1"/>
  <c r="G1093" i="1"/>
  <c r="C1093" i="1"/>
  <c r="AB1093" i="1"/>
  <c r="M1041" i="1"/>
  <c r="J1041" i="1"/>
  <c r="K1041" i="1" s="1"/>
  <c r="I1042" i="1"/>
  <c r="H1093" i="1"/>
  <c r="A1094" i="1"/>
  <c r="F1093" i="1"/>
  <c r="L1040" i="1"/>
  <c r="U1040" i="1"/>
  <c r="W1040" i="1" s="1"/>
  <c r="T1094" i="1"/>
  <c r="N1041" i="1" l="1"/>
  <c r="O1040" i="1"/>
  <c r="P1040" i="1" s="1"/>
  <c r="X1040" i="1" s="1"/>
  <c r="B1040" i="1" s="1"/>
  <c r="Q1094" i="1"/>
  <c r="R1094" i="1" s="1"/>
  <c r="S1094" i="1" s="1"/>
  <c r="Z1094" i="1" s="1"/>
  <c r="E1095" i="1"/>
  <c r="D1095" i="1" s="1"/>
  <c r="G1094" i="1"/>
  <c r="T1095" i="1"/>
  <c r="J1042" i="1"/>
  <c r="K1042" i="1" s="1"/>
  <c r="M1042" i="1"/>
  <c r="I1043" i="1"/>
  <c r="L1041" i="1"/>
  <c r="U1041" i="1"/>
  <c r="W1041" i="1" s="1"/>
  <c r="AB1094" i="1"/>
  <c r="C1094" i="1"/>
  <c r="A1095" i="1"/>
  <c r="H1094" i="1"/>
  <c r="F1094" i="1"/>
  <c r="N1042" i="1" l="1"/>
  <c r="O1041" i="1"/>
  <c r="P1041" i="1" s="1"/>
  <c r="X1041" i="1" s="1"/>
  <c r="B1041" i="1" s="1"/>
  <c r="G1095" i="1"/>
  <c r="Q1095" i="1"/>
  <c r="R1095" i="1" s="1"/>
  <c r="S1095" i="1" s="1"/>
  <c r="Z1095" i="1" s="1"/>
  <c r="E1096" i="1"/>
  <c r="D1096" i="1" s="1"/>
  <c r="L1042" i="1"/>
  <c r="U1042" i="1"/>
  <c r="W1042" i="1" s="1"/>
  <c r="AB1095" i="1"/>
  <c r="C1095" i="1"/>
  <c r="H1095" i="1"/>
  <c r="A1096" i="1"/>
  <c r="F1095" i="1"/>
  <c r="J1043" i="1"/>
  <c r="K1043" i="1" s="1"/>
  <c r="M1043" i="1"/>
  <c r="I1044" i="1"/>
  <c r="T1096" i="1"/>
  <c r="N1043" i="1" l="1"/>
  <c r="O1042" i="1"/>
  <c r="P1042" i="1" s="1"/>
  <c r="X1042" i="1" s="1"/>
  <c r="B1042" i="1" s="1"/>
  <c r="Q1096" i="1"/>
  <c r="R1096" i="1" s="1"/>
  <c r="S1096" i="1" s="1"/>
  <c r="Z1096" i="1" s="1"/>
  <c r="E1097" i="1"/>
  <c r="D1097" i="1" s="1"/>
  <c r="G1096" i="1"/>
  <c r="T1097" i="1"/>
  <c r="J1044" i="1"/>
  <c r="K1044" i="1" s="1"/>
  <c r="M1044" i="1"/>
  <c r="I1045" i="1"/>
  <c r="H1096" i="1"/>
  <c r="A1097" i="1"/>
  <c r="F1096" i="1"/>
  <c r="L1043" i="1"/>
  <c r="O1043" i="1" s="1"/>
  <c r="P1043" i="1" s="1"/>
  <c r="U1043" i="1"/>
  <c r="W1043" i="1" s="1"/>
  <c r="AB1096" i="1"/>
  <c r="C1096" i="1"/>
  <c r="N1044" i="1" l="1"/>
  <c r="G1097" i="1"/>
  <c r="Q1097" i="1"/>
  <c r="R1097" i="1" s="1"/>
  <c r="S1097" i="1" s="1"/>
  <c r="Z1097" i="1" s="1"/>
  <c r="E1098" i="1"/>
  <c r="D1098" i="1" s="1"/>
  <c r="L1044" i="1"/>
  <c r="O1044" i="1" s="1"/>
  <c r="P1044" i="1" s="1"/>
  <c r="U1044" i="1"/>
  <c r="W1044" i="1" s="1"/>
  <c r="C1097" i="1"/>
  <c r="AB1097" i="1"/>
  <c r="X1043" i="1"/>
  <c r="B1043" i="1" s="1"/>
  <c r="H1097" i="1"/>
  <c r="A1098" i="1"/>
  <c r="F1097" i="1"/>
  <c r="J1045" i="1"/>
  <c r="K1045" i="1" s="1"/>
  <c r="M1045" i="1"/>
  <c r="N1045" i="1" s="1"/>
  <c r="I1046" i="1"/>
  <c r="T1098" i="1"/>
  <c r="Q1098" i="1" l="1"/>
  <c r="R1098" i="1" s="1"/>
  <c r="S1098" i="1" s="1"/>
  <c r="Z1098" i="1" s="1"/>
  <c r="E1099" i="1"/>
  <c r="D1099" i="1" s="1"/>
  <c r="G1098" i="1"/>
  <c r="T1099" i="1"/>
  <c r="J1046" i="1"/>
  <c r="K1046" i="1" s="1"/>
  <c r="I1047" i="1"/>
  <c r="L1045" i="1"/>
  <c r="O1045" i="1" s="1"/>
  <c r="P1045" i="1" s="1"/>
  <c r="U1045" i="1"/>
  <c r="W1045" i="1" s="1"/>
  <c r="AB1098" i="1"/>
  <c r="C1098" i="1"/>
  <c r="A1099" i="1"/>
  <c r="H1098" i="1"/>
  <c r="F1098" i="1"/>
  <c r="X1044" i="1"/>
  <c r="B1044" i="1" s="1"/>
  <c r="Q1099" i="1" l="1"/>
  <c r="R1099" i="1" s="1"/>
  <c r="S1099" i="1" s="1"/>
  <c r="Z1099" i="1" s="1"/>
  <c r="E1100" i="1"/>
  <c r="D1100" i="1" s="1"/>
  <c r="G1099" i="1"/>
  <c r="L1046" i="1"/>
  <c r="U1046" i="1"/>
  <c r="W1046" i="1" s="1"/>
  <c r="AB1099" i="1"/>
  <c r="C1099" i="1"/>
  <c r="J1047" i="1"/>
  <c r="K1047" i="1" s="1"/>
  <c r="I1048" i="1"/>
  <c r="T1100" i="1"/>
  <c r="H1099" i="1"/>
  <c r="A1100" i="1"/>
  <c r="F1099" i="1"/>
  <c r="X1045" i="1"/>
  <c r="B1045" i="1" s="1"/>
  <c r="M1046" i="1"/>
  <c r="N1046" i="1" s="1"/>
  <c r="Q1100" i="1" l="1"/>
  <c r="R1100" i="1" s="1"/>
  <c r="S1100" i="1" s="1"/>
  <c r="Z1100" i="1" s="1"/>
  <c r="E1101" i="1"/>
  <c r="D1101" i="1" s="1"/>
  <c r="G1100" i="1"/>
  <c r="L1047" i="1"/>
  <c r="U1047" i="1"/>
  <c r="W1047" i="1" s="1"/>
  <c r="AB1100" i="1"/>
  <c r="C1100" i="1"/>
  <c r="H1100" i="1"/>
  <c r="A1101" i="1"/>
  <c r="F1100" i="1"/>
  <c r="T1101" i="1"/>
  <c r="M1047" i="1"/>
  <c r="N1047" i="1" s="1"/>
  <c r="J1048" i="1"/>
  <c r="K1048" i="1" s="1"/>
  <c r="I1049" i="1"/>
  <c r="O1046" i="1"/>
  <c r="P1046" i="1" s="1"/>
  <c r="G1101" i="1" l="1"/>
  <c r="Q1101" i="1"/>
  <c r="R1101" i="1" s="1"/>
  <c r="S1101" i="1" s="1"/>
  <c r="Z1101" i="1" s="1"/>
  <c r="E1102" i="1"/>
  <c r="D1102" i="1" s="1"/>
  <c r="L1048" i="1"/>
  <c r="U1048" i="1"/>
  <c r="W1048" i="1" s="1"/>
  <c r="T1102" i="1"/>
  <c r="C1101" i="1"/>
  <c r="AB1101" i="1"/>
  <c r="O1047" i="1"/>
  <c r="P1047" i="1" s="1"/>
  <c r="X1046" i="1"/>
  <c r="B1046" i="1" s="1"/>
  <c r="J1049" i="1"/>
  <c r="K1049" i="1" s="1"/>
  <c r="I1050" i="1"/>
  <c r="M1048" i="1"/>
  <c r="N1048" i="1" s="1"/>
  <c r="H1101" i="1"/>
  <c r="A1102" i="1"/>
  <c r="F1101" i="1"/>
  <c r="Q1102" i="1" l="1"/>
  <c r="R1102" i="1" s="1"/>
  <c r="S1102" i="1" s="1"/>
  <c r="Z1102" i="1" s="1"/>
  <c r="E1103" i="1"/>
  <c r="D1103" i="1" s="1"/>
  <c r="G1102" i="1"/>
  <c r="AB1102" i="1"/>
  <c r="C1102" i="1"/>
  <c r="X1047" i="1"/>
  <c r="B1047" i="1" s="1"/>
  <c r="A1103" i="1"/>
  <c r="H1102" i="1"/>
  <c r="F1102" i="1"/>
  <c r="J1050" i="1"/>
  <c r="K1050" i="1" s="1"/>
  <c r="I1051" i="1"/>
  <c r="M1049" i="1"/>
  <c r="N1049" i="1" s="1"/>
  <c r="T1103" i="1"/>
  <c r="O1048" i="1"/>
  <c r="P1048" i="1" s="1"/>
  <c r="L1049" i="1"/>
  <c r="U1049" i="1"/>
  <c r="W1049" i="1" s="1"/>
  <c r="G1103" i="1" l="1"/>
  <c r="Q1103" i="1"/>
  <c r="R1103" i="1" s="1"/>
  <c r="S1103" i="1" s="1"/>
  <c r="Z1103" i="1" s="1"/>
  <c r="E1104" i="1"/>
  <c r="D1104" i="1" s="1"/>
  <c r="AB1103" i="1"/>
  <c r="C1103" i="1"/>
  <c r="O1049" i="1"/>
  <c r="P1049" i="1" s="1"/>
  <c r="X1048" i="1"/>
  <c r="B1048" i="1" s="1"/>
  <c r="T1104" i="1"/>
  <c r="J1051" i="1"/>
  <c r="K1051" i="1" s="1"/>
  <c r="I1052" i="1"/>
  <c r="H1103" i="1"/>
  <c r="A1104" i="1"/>
  <c r="F1103" i="1"/>
  <c r="M1050" i="1"/>
  <c r="N1050" i="1" s="1"/>
  <c r="L1050" i="1"/>
  <c r="U1050" i="1"/>
  <c r="W1050" i="1" s="1"/>
  <c r="G1104" i="1" l="1"/>
  <c r="Q1104" i="1"/>
  <c r="R1104" i="1" s="1"/>
  <c r="S1104" i="1" s="1"/>
  <c r="Z1104" i="1" s="1"/>
  <c r="E1105" i="1"/>
  <c r="D1105" i="1" s="1"/>
  <c r="O1050" i="1"/>
  <c r="P1050" i="1" s="1"/>
  <c r="H1104" i="1"/>
  <c r="A1105" i="1"/>
  <c r="F1104" i="1"/>
  <c r="J1052" i="1"/>
  <c r="K1052" i="1" s="1"/>
  <c r="I1053" i="1"/>
  <c r="T1105" i="1"/>
  <c r="AB1104" i="1"/>
  <c r="C1104" i="1"/>
  <c r="M1051" i="1"/>
  <c r="N1051" i="1" s="1"/>
  <c r="X1049" i="1"/>
  <c r="B1049" i="1" s="1"/>
  <c r="L1051" i="1"/>
  <c r="U1051" i="1"/>
  <c r="W1051" i="1" s="1"/>
  <c r="Q1105" i="1" l="1"/>
  <c r="R1105" i="1" s="1"/>
  <c r="S1105" i="1" s="1"/>
  <c r="Z1105" i="1" s="1"/>
  <c r="E1106" i="1"/>
  <c r="D1106" i="1" s="1"/>
  <c r="G1105" i="1"/>
  <c r="J1053" i="1"/>
  <c r="K1053" i="1" s="1"/>
  <c r="I1054" i="1"/>
  <c r="C1105" i="1"/>
  <c r="AB1105" i="1"/>
  <c r="O1051" i="1"/>
  <c r="P1051" i="1" s="1"/>
  <c r="M1052" i="1"/>
  <c r="N1052" i="1" s="1"/>
  <c r="H1105" i="1"/>
  <c r="A1106" i="1"/>
  <c r="F1105" i="1"/>
  <c r="X1050" i="1"/>
  <c r="B1050" i="1" s="1"/>
  <c r="L1052" i="1"/>
  <c r="U1052" i="1"/>
  <c r="W1052" i="1" s="1"/>
  <c r="T1106" i="1"/>
  <c r="G1106" i="1" l="1"/>
  <c r="Q1106" i="1"/>
  <c r="R1106" i="1" s="1"/>
  <c r="S1106" i="1" s="1"/>
  <c r="Z1106" i="1" s="1"/>
  <c r="E1107" i="1"/>
  <c r="D1107" i="1" s="1"/>
  <c r="L1053" i="1"/>
  <c r="U1053" i="1"/>
  <c r="W1053" i="1" s="1"/>
  <c r="A1107" i="1"/>
  <c r="H1106" i="1"/>
  <c r="F1106" i="1"/>
  <c r="X1051" i="1"/>
  <c r="B1051" i="1" s="1"/>
  <c r="T1107" i="1"/>
  <c r="M1053" i="1"/>
  <c r="N1053" i="1" s="1"/>
  <c r="AB1106" i="1"/>
  <c r="C1106" i="1"/>
  <c r="O1052" i="1"/>
  <c r="P1052" i="1" s="1"/>
  <c r="J1054" i="1"/>
  <c r="K1054" i="1" s="1"/>
  <c r="I1055" i="1"/>
  <c r="Q1107" i="1" l="1"/>
  <c r="R1107" i="1" s="1"/>
  <c r="S1107" i="1" s="1"/>
  <c r="Z1107" i="1" s="1"/>
  <c r="E1108" i="1"/>
  <c r="D1108" i="1" s="1"/>
  <c r="G1107" i="1"/>
  <c r="H1107" i="1"/>
  <c r="A1108" i="1"/>
  <c r="F1107" i="1"/>
  <c r="J1055" i="1"/>
  <c r="K1055" i="1" s="1"/>
  <c r="I1056" i="1"/>
  <c r="M1054" i="1"/>
  <c r="N1054" i="1" s="1"/>
  <c r="X1052" i="1"/>
  <c r="B1052" i="1" s="1"/>
  <c r="T1108" i="1"/>
  <c r="O1053" i="1"/>
  <c r="P1053" i="1" s="1"/>
  <c r="L1054" i="1"/>
  <c r="U1054" i="1"/>
  <c r="W1054" i="1" s="1"/>
  <c r="AB1107" i="1"/>
  <c r="C1107" i="1"/>
  <c r="G1108" i="1" l="1"/>
  <c r="Q1108" i="1"/>
  <c r="R1108" i="1" s="1"/>
  <c r="S1108" i="1" s="1"/>
  <c r="Z1108" i="1" s="1"/>
  <c r="E1109" i="1"/>
  <c r="D1109" i="1" s="1"/>
  <c r="M1055" i="1"/>
  <c r="N1055" i="1" s="1"/>
  <c r="J1056" i="1"/>
  <c r="K1056" i="1" s="1"/>
  <c r="I1057" i="1"/>
  <c r="AB1108" i="1"/>
  <c r="C1108" i="1"/>
  <c r="X1053" i="1"/>
  <c r="B1053" i="1" s="1"/>
  <c r="T1109" i="1"/>
  <c r="H1108" i="1"/>
  <c r="A1109" i="1"/>
  <c r="F1108" i="1"/>
  <c r="L1055" i="1"/>
  <c r="U1055" i="1"/>
  <c r="W1055" i="1" s="1"/>
  <c r="O1054" i="1"/>
  <c r="P1054" i="1" s="1"/>
  <c r="G1109" i="1" l="1"/>
  <c r="E1110" i="1"/>
  <c r="D1110" i="1" s="1"/>
  <c r="Q1109" i="1"/>
  <c r="R1109" i="1" s="1"/>
  <c r="S1109" i="1" s="1"/>
  <c r="Z1109" i="1" s="1"/>
  <c r="O1055" i="1"/>
  <c r="P1055" i="1" s="1"/>
  <c r="X1055" i="1" s="1"/>
  <c r="B1055" i="1" s="1"/>
  <c r="M1056" i="1"/>
  <c r="N1056" i="1" s="1"/>
  <c r="L1056" i="1"/>
  <c r="U1056" i="1"/>
  <c r="W1056" i="1" s="1"/>
  <c r="X1054" i="1"/>
  <c r="B1054" i="1" s="1"/>
  <c r="C1109" i="1"/>
  <c r="AB1109" i="1"/>
  <c r="H1109" i="1"/>
  <c r="A1110" i="1"/>
  <c r="F1109" i="1"/>
  <c r="T1110" i="1"/>
  <c r="J1057" i="1"/>
  <c r="K1057" i="1" s="1"/>
  <c r="I1058" i="1"/>
  <c r="G1110" i="1" l="1"/>
  <c r="Q1110" i="1"/>
  <c r="R1110" i="1" s="1"/>
  <c r="S1110" i="1" s="1"/>
  <c r="Z1110" i="1" s="1"/>
  <c r="E1111" i="1"/>
  <c r="D1111" i="1" s="1"/>
  <c r="M1057" i="1"/>
  <c r="N1057" i="1" s="1"/>
  <c r="O1056" i="1"/>
  <c r="P1056" i="1" s="1"/>
  <c r="X1056" i="1" s="1"/>
  <c r="B1056" i="1" s="1"/>
  <c r="AB1110" i="1"/>
  <c r="C1110" i="1"/>
  <c r="A1111" i="1"/>
  <c r="H1110" i="1"/>
  <c r="F1110" i="1"/>
  <c r="J1058" i="1"/>
  <c r="K1058" i="1" s="1"/>
  <c r="I1059" i="1"/>
  <c r="L1057" i="1"/>
  <c r="U1057" i="1"/>
  <c r="W1057" i="1" s="1"/>
  <c r="T1111" i="1"/>
  <c r="O1057" i="1" l="1"/>
  <c r="P1057" i="1" s="1"/>
  <c r="X1057" i="1" s="1"/>
  <c r="B1057" i="1" s="1"/>
  <c r="G1111" i="1"/>
  <c r="Q1111" i="1"/>
  <c r="R1111" i="1" s="1"/>
  <c r="S1111" i="1" s="1"/>
  <c r="Z1111" i="1" s="1"/>
  <c r="E1112" i="1"/>
  <c r="D1112" i="1" s="1"/>
  <c r="M1058" i="1"/>
  <c r="N1058" i="1" s="1"/>
  <c r="N1059" i="1" s="1"/>
  <c r="L1058" i="1"/>
  <c r="U1058" i="1"/>
  <c r="W1058" i="1" s="1"/>
  <c r="T1112" i="1"/>
  <c r="J1059" i="1"/>
  <c r="K1059" i="1" s="1"/>
  <c r="I1060" i="1"/>
  <c r="AB1111" i="1"/>
  <c r="C1111" i="1"/>
  <c r="H1111" i="1"/>
  <c r="A1112" i="1"/>
  <c r="F1111" i="1"/>
  <c r="G1112" i="1" l="1"/>
  <c r="Q1112" i="1"/>
  <c r="R1112" i="1" s="1"/>
  <c r="S1112" i="1" s="1"/>
  <c r="Z1112" i="1" s="1"/>
  <c r="E1113" i="1"/>
  <c r="D1113" i="1" s="1"/>
  <c r="O1058" i="1"/>
  <c r="P1058" i="1" s="1"/>
  <c r="X1058" i="1" s="1"/>
  <c r="B1058" i="1" s="1"/>
  <c r="M1059" i="1"/>
  <c r="M1060" i="1" s="1"/>
  <c r="N1060" i="1" s="1"/>
  <c r="AB1112" i="1"/>
  <c r="C1112" i="1"/>
  <c r="H1112" i="1"/>
  <c r="A1113" i="1"/>
  <c r="F1112" i="1"/>
  <c r="J1060" i="1"/>
  <c r="K1060" i="1" s="1"/>
  <c r="I1061" i="1"/>
  <c r="L1059" i="1"/>
  <c r="O1059" i="1" s="1"/>
  <c r="P1059" i="1" s="1"/>
  <c r="U1059" i="1"/>
  <c r="W1059" i="1" s="1"/>
  <c r="T1113" i="1"/>
  <c r="G1113" i="1" l="1"/>
  <c r="Q1113" i="1"/>
  <c r="R1113" i="1" s="1"/>
  <c r="S1113" i="1" s="1"/>
  <c r="Z1113" i="1" s="1"/>
  <c r="E1114" i="1"/>
  <c r="D1114" i="1" s="1"/>
  <c r="T1114" i="1"/>
  <c r="H1113" i="1"/>
  <c r="A1114" i="1"/>
  <c r="F1113" i="1"/>
  <c r="M1061" i="1"/>
  <c r="N1061" i="1" s="1"/>
  <c r="J1061" i="1"/>
  <c r="K1061" i="1" s="1"/>
  <c r="I1062" i="1"/>
  <c r="L1060" i="1"/>
  <c r="O1060" i="1" s="1"/>
  <c r="P1060" i="1" s="1"/>
  <c r="U1060" i="1"/>
  <c r="W1060" i="1" s="1"/>
  <c r="X1059" i="1"/>
  <c r="B1059" i="1" s="1"/>
  <c r="C1113" i="1"/>
  <c r="AB1113" i="1"/>
  <c r="Q1114" i="1" l="1"/>
  <c r="R1114" i="1" s="1"/>
  <c r="S1114" i="1" s="1"/>
  <c r="Z1114" i="1" s="1"/>
  <c r="E1115" i="1"/>
  <c r="D1115" i="1" s="1"/>
  <c r="G1114" i="1"/>
  <c r="L1061" i="1"/>
  <c r="O1061" i="1" s="1"/>
  <c r="P1061" i="1" s="1"/>
  <c r="U1061" i="1"/>
  <c r="W1061" i="1" s="1"/>
  <c r="AB1114" i="1"/>
  <c r="C1114" i="1"/>
  <c r="T1115" i="1"/>
  <c r="J1062" i="1"/>
  <c r="K1062" i="1" s="1"/>
  <c r="M1062" i="1"/>
  <c r="N1062" i="1" s="1"/>
  <c r="I1063" i="1"/>
  <c r="X1060" i="1"/>
  <c r="B1060" i="1" s="1"/>
  <c r="A1115" i="1"/>
  <c r="H1114" i="1"/>
  <c r="F1114" i="1"/>
  <c r="G1115" i="1" l="1"/>
  <c r="Q1115" i="1"/>
  <c r="R1115" i="1" s="1"/>
  <c r="S1115" i="1" s="1"/>
  <c r="Z1115" i="1" s="1"/>
  <c r="E1116" i="1"/>
  <c r="D1116" i="1" s="1"/>
  <c r="L1062" i="1"/>
  <c r="O1062" i="1" s="1"/>
  <c r="P1062" i="1" s="1"/>
  <c r="U1062" i="1"/>
  <c r="W1062" i="1" s="1"/>
  <c r="H1115" i="1"/>
  <c r="A1116" i="1"/>
  <c r="F1115" i="1"/>
  <c r="AB1115" i="1"/>
  <c r="C1115" i="1"/>
  <c r="J1063" i="1"/>
  <c r="K1063" i="1" s="1"/>
  <c r="M1063" i="1"/>
  <c r="N1063" i="1" s="1"/>
  <c r="I1064" i="1"/>
  <c r="X1061" i="1"/>
  <c r="B1061" i="1" s="1"/>
  <c r="T1116" i="1"/>
  <c r="Q1116" i="1" l="1"/>
  <c r="R1116" i="1" s="1"/>
  <c r="S1116" i="1" s="1"/>
  <c r="Z1116" i="1" s="1"/>
  <c r="E1117" i="1"/>
  <c r="D1117" i="1" s="1"/>
  <c r="G1116" i="1"/>
  <c r="L1063" i="1"/>
  <c r="O1063" i="1" s="1"/>
  <c r="P1063" i="1" s="1"/>
  <c r="U1063" i="1"/>
  <c r="W1063" i="1" s="1"/>
  <c r="H1116" i="1"/>
  <c r="A1117" i="1"/>
  <c r="F1116" i="1"/>
  <c r="T1117" i="1"/>
  <c r="AB1116" i="1"/>
  <c r="C1116" i="1"/>
  <c r="J1064" i="1"/>
  <c r="K1064" i="1" s="1"/>
  <c r="M1064" i="1"/>
  <c r="N1064" i="1" s="1"/>
  <c r="I1065" i="1"/>
  <c r="X1062" i="1"/>
  <c r="B1062" i="1" s="1"/>
  <c r="G1117" i="1" l="1"/>
  <c r="Q1117" i="1"/>
  <c r="R1117" i="1" s="1"/>
  <c r="S1117" i="1" s="1"/>
  <c r="Z1117" i="1" s="1"/>
  <c r="E1118" i="1"/>
  <c r="D1118" i="1" s="1"/>
  <c r="M1065" i="1"/>
  <c r="N1065" i="1" s="1"/>
  <c r="J1065" i="1"/>
  <c r="K1065" i="1" s="1"/>
  <c r="I1066" i="1"/>
  <c r="C1117" i="1"/>
  <c r="AB1117" i="1"/>
  <c r="H1117" i="1"/>
  <c r="A1118" i="1"/>
  <c r="F1117" i="1"/>
  <c r="L1064" i="1"/>
  <c r="O1064" i="1" s="1"/>
  <c r="P1064" i="1" s="1"/>
  <c r="U1064" i="1"/>
  <c r="W1064" i="1" s="1"/>
  <c r="T1118" i="1"/>
  <c r="X1063" i="1"/>
  <c r="B1063" i="1" s="1"/>
  <c r="Q1118" i="1" l="1"/>
  <c r="R1118" i="1" s="1"/>
  <c r="S1118" i="1" s="1"/>
  <c r="Z1118" i="1" s="1"/>
  <c r="E1119" i="1"/>
  <c r="D1119" i="1" s="1"/>
  <c r="G1118" i="1"/>
  <c r="AB1118" i="1"/>
  <c r="C1118" i="1"/>
  <c r="L1065" i="1"/>
  <c r="O1065" i="1" s="1"/>
  <c r="P1065" i="1" s="1"/>
  <c r="U1065" i="1"/>
  <c r="W1065" i="1" s="1"/>
  <c r="X1064" i="1"/>
  <c r="B1064" i="1" s="1"/>
  <c r="A1119" i="1"/>
  <c r="H1118" i="1"/>
  <c r="F1118" i="1"/>
  <c r="T1119" i="1"/>
  <c r="J1066" i="1"/>
  <c r="K1066" i="1" s="1"/>
  <c r="M1066" i="1"/>
  <c r="N1066" i="1" s="1"/>
  <c r="I1067" i="1"/>
  <c r="G1119" i="1" l="1"/>
  <c r="Q1119" i="1"/>
  <c r="R1119" i="1" s="1"/>
  <c r="S1119" i="1" s="1"/>
  <c r="Z1119" i="1" s="1"/>
  <c r="E1120" i="1"/>
  <c r="D1120" i="1" s="1"/>
  <c r="H1119" i="1"/>
  <c r="A1120" i="1"/>
  <c r="F1119" i="1"/>
  <c r="J1067" i="1"/>
  <c r="K1067" i="1" s="1"/>
  <c r="M1067" i="1"/>
  <c r="N1067" i="1" s="1"/>
  <c r="I1068" i="1"/>
  <c r="T1120" i="1"/>
  <c r="X1065" i="1"/>
  <c r="B1065" i="1" s="1"/>
  <c r="L1066" i="1"/>
  <c r="O1066" i="1" s="1"/>
  <c r="P1066" i="1" s="1"/>
  <c r="U1066" i="1"/>
  <c r="W1066" i="1" s="1"/>
  <c r="AB1119" i="1"/>
  <c r="C1119" i="1"/>
  <c r="Q1120" i="1" l="1"/>
  <c r="R1120" i="1" s="1"/>
  <c r="S1120" i="1" s="1"/>
  <c r="Z1120" i="1" s="1"/>
  <c r="E1121" i="1"/>
  <c r="D1121" i="1" s="1"/>
  <c r="G1120" i="1"/>
  <c r="L1067" i="1"/>
  <c r="O1067" i="1" s="1"/>
  <c r="P1067" i="1" s="1"/>
  <c r="U1067" i="1"/>
  <c r="W1067" i="1" s="1"/>
  <c r="H1120" i="1"/>
  <c r="A1121" i="1"/>
  <c r="F1120" i="1"/>
  <c r="T1121" i="1"/>
  <c r="J1068" i="1"/>
  <c r="K1068" i="1" s="1"/>
  <c r="M1068" i="1"/>
  <c r="N1068" i="1" s="1"/>
  <c r="I1069" i="1"/>
  <c r="X1066" i="1"/>
  <c r="B1066" i="1" s="1"/>
  <c r="AB1120" i="1"/>
  <c r="C1120" i="1"/>
  <c r="G1121" i="1" l="1"/>
  <c r="Q1121" i="1"/>
  <c r="R1121" i="1" s="1"/>
  <c r="S1121" i="1" s="1"/>
  <c r="Z1121" i="1" s="1"/>
  <c r="E1122" i="1"/>
  <c r="D1122" i="1" s="1"/>
  <c r="T1122" i="1"/>
  <c r="M1069" i="1"/>
  <c r="N1069" i="1" s="1"/>
  <c r="J1069" i="1"/>
  <c r="K1069" i="1" s="1"/>
  <c r="I1070" i="1"/>
  <c r="C1121" i="1"/>
  <c r="AB1121" i="1"/>
  <c r="L1068" i="1"/>
  <c r="O1068" i="1" s="1"/>
  <c r="P1068" i="1" s="1"/>
  <c r="U1068" i="1"/>
  <c r="W1068" i="1" s="1"/>
  <c r="H1121" i="1"/>
  <c r="A1122" i="1"/>
  <c r="F1121" i="1"/>
  <c r="X1067" i="1"/>
  <c r="B1067" i="1" s="1"/>
  <c r="G1122" i="1" l="1"/>
  <c r="Q1122" i="1"/>
  <c r="R1122" i="1" s="1"/>
  <c r="S1122" i="1" s="1"/>
  <c r="Z1122" i="1" s="1"/>
  <c r="E1123" i="1"/>
  <c r="D1123" i="1" s="1"/>
  <c r="A1123" i="1"/>
  <c r="H1122" i="1"/>
  <c r="F1122" i="1"/>
  <c r="X1068" i="1"/>
  <c r="B1068" i="1" s="1"/>
  <c r="J1070" i="1"/>
  <c r="K1070" i="1" s="1"/>
  <c r="M1070" i="1"/>
  <c r="N1070" i="1" s="1"/>
  <c r="I1071" i="1"/>
  <c r="T1123" i="1"/>
  <c r="L1069" i="1"/>
  <c r="O1069" i="1" s="1"/>
  <c r="P1069" i="1" s="1"/>
  <c r="U1069" i="1"/>
  <c r="W1069" i="1" s="1"/>
  <c r="AB1122" i="1"/>
  <c r="C1122" i="1"/>
  <c r="G1123" i="1" l="1"/>
  <c r="Q1123" i="1"/>
  <c r="R1123" i="1" s="1"/>
  <c r="S1123" i="1" s="1"/>
  <c r="Z1123" i="1" s="1"/>
  <c r="E1124" i="1"/>
  <c r="D1124" i="1" s="1"/>
  <c r="L1070" i="1"/>
  <c r="O1070" i="1" s="1"/>
  <c r="P1070" i="1" s="1"/>
  <c r="U1070" i="1"/>
  <c r="W1070" i="1" s="1"/>
  <c r="T1124" i="1"/>
  <c r="J1071" i="1"/>
  <c r="K1071" i="1" s="1"/>
  <c r="M1071" i="1"/>
  <c r="N1071" i="1" s="1"/>
  <c r="I1072" i="1"/>
  <c r="AB1123" i="1"/>
  <c r="C1123" i="1"/>
  <c r="X1069" i="1"/>
  <c r="B1069" i="1" s="1"/>
  <c r="A1124" i="1"/>
  <c r="H1123" i="1"/>
  <c r="F1123" i="1"/>
  <c r="G1124" i="1" l="1"/>
  <c r="Q1124" i="1"/>
  <c r="R1124" i="1" s="1"/>
  <c r="S1124" i="1" s="1"/>
  <c r="Z1124" i="1" s="1"/>
  <c r="E1125" i="1"/>
  <c r="D1125" i="1" s="1"/>
  <c r="L1071" i="1"/>
  <c r="O1071" i="1" s="1"/>
  <c r="P1071" i="1" s="1"/>
  <c r="U1071" i="1"/>
  <c r="W1071" i="1" s="1"/>
  <c r="AB1124" i="1"/>
  <c r="C1124" i="1"/>
  <c r="T1125" i="1"/>
  <c r="H1124" i="1"/>
  <c r="A1125" i="1"/>
  <c r="F1124" i="1"/>
  <c r="J1072" i="1"/>
  <c r="K1072" i="1" s="1"/>
  <c r="M1072" i="1"/>
  <c r="N1072" i="1" s="1"/>
  <c r="I1073" i="1"/>
  <c r="X1070" i="1"/>
  <c r="B1070" i="1" s="1"/>
  <c r="E1126" i="1" l="1"/>
  <c r="D1126" i="1" s="1"/>
  <c r="G1126" i="1" s="1"/>
  <c r="Q1125" i="1"/>
  <c r="R1125" i="1" s="1"/>
  <c r="S1125" i="1" s="1"/>
  <c r="Z1125" i="1" s="1"/>
  <c r="G1125" i="1"/>
  <c r="AB1125" i="1"/>
  <c r="C1125" i="1"/>
  <c r="L1072" i="1"/>
  <c r="O1072" i="1" s="1"/>
  <c r="P1072" i="1" s="1"/>
  <c r="U1072" i="1"/>
  <c r="W1072" i="1" s="1"/>
  <c r="H1125" i="1"/>
  <c r="F1125" i="1"/>
  <c r="A1126" i="1"/>
  <c r="T1126" i="1"/>
  <c r="M1073" i="1"/>
  <c r="N1073" i="1" s="1"/>
  <c r="J1073" i="1"/>
  <c r="K1073" i="1" s="1"/>
  <c r="I1074" i="1"/>
  <c r="X1071" i="1"/>
  <c r="B1071" i="1" s="1"/>
  <c r="Q1126" i="1" l="1"/>
  <c r="R1126" i="1" s="1"/>
  <c r="S1126" i="1" s="1"/>
  <c r="Z1126" i="1" s="1"/>
  <c r="E1127" i="1"/>
  <c r="D1127" i="1" s="1"/>
  <c r="AB1126" i="1"/>
  <c r="C1126" i="1"/>
  <c r="J1074" i="1"/>
  <c r="K1074" i="1" s="1"/>
  <c r="M1074" i="1"/>
  <c r="N1074" i="1" s="1"/>
  <c r="I1075" i="1"/>
  <c r="H1126" i="1"/>
  <c r="A1127" i="1"/>
  <c r="F1126" i="1"/>
  <c r="X1072" i="1"/>
  <c r="B1072" i="1" s="1"/>
  <c r="L1073" i="1"/>
  <c r="O1073" i="1" s="1"/>
  <c r="P1073" i="1" s="1"/>
  <c r="U1073" i="1"/>
  <c r="W1073" i="1" s="1"/>
  <c r="T1127" i="1"/>
  <c r="G1127" i="1" l="1"/>
  <c r="Q1127" i="1"/>
  <c r="R1127" i="1" s="1"/>
  <c r="S1127" i="1" s="1"/>
  <c r="Z1127" i="1" s="1"/>
  <c r="E1128" i="1"/>
  <c r="D1128" i="1" s="1"/>
  <c r="J1075" i="1"/>
  <c r="K1075" i="1" s="1"/>
  <c r="I1076" i="1"/>
  <c r="X1073" i="1"/>
  <c r="B1073" i="1" s="1"/>
  <c r="L1074" i="1"/>
  <c r="O1074" i="1" s="1"/>
  <c r="P1074" i="1" s="1"/>
  <c r="U1074" i="1"/>
  <c r="W1074" i="1" s="1"/>
  <c r="T1128" i="1"/>
  <c r="C1127" i="1"/>
  <c r="AB1127" i="1"/>
  <c r="H1127" i="1"/>
  <c r="A1128" i="1"/>
  <c r="F1127" i="1"/>
  <c r="G1128" i="1" l="1"/>
  <c r="Q1128" i="1"/>
  <c r="R1128" i="1" s="1"/>
  <c r="S1128" i="1" s="1"/>
  <c r="Z1128" i="1" s="1"/>
  <c r="E1129" i="1"/>
  <c r="D1129" i="1" s="1"/>
  <c r="J1076" i="1"/>
  <c r="K1076" i="1" s="1"/>
  <c r="I1077" i="1"/>
  <c r="M1075" i="1"/>
  <c r="N1075" i="1" s="1"/>
  <c r="L1075" i="1"/>
  <c r="U1075" i="1"/>
  <c r="W1075" i="1" s="1"/>
  <c r="AB1128" i="1"/>
  <c r="C1128" i="1"/>
  <c r="X1074" i="1"/>
  <c r="B1074" i="1" s="1"/>
  <c r="A1129" i="1"/>
  <c r="H1128" i="1"/>
  <c r="F1128" i="1"/>
  <c r="T1129" i="1"/>
  <c r="Q1129" i="1" l="1"/>
  <c r="R1129" i="1" s="1"/>
  <c r="S1129" i="1" s="1"/>
  <c r="Z1129" i="1" s="1"/>
  <c r="E1130" i="1"/>
  <c r="D1130" i="1" s="1"/>
  <c r="G1129" i="1"/>
  <c r="J1077" i="1"/>
  <c r="K1077" i="1" s="1"/>
  <c r="I1078" i="1"/>
  <c r="O1075" i="1"/>
  <c r="P1075" i="1" s="1"/>
  <c r="M1076" i="1"/>
  <c r="N1076" i="1" s="1"/>
  <c r="L1076" i="1"/>
  <c r="U1076" i="1"/>
  <c r="W1076" i="1" s="1"/>
  <c r="T1130" i="1"/>
  <c r="AB1129" i="1"/>
  <c r="C1129" i="1"/>
  <c r="A1130" i="1"/>
  <c r="F1129" i="1"/>
  <c r="H1129" i="1"/>
  <c r="G1130" i="1" l="1"/>
  <c r="Q1130" i="1"/>
  <c r="R1130" i="1" s="1"/>
  <c r="S1130" i="1" s="1"/>
  <c r="Z1130" i="1" s="1"/>
  <c r="E1131" i="1"/>
  <c r="D1131" i="1" s="1"/>
  <c r="AB1130" i="1"/>
  <c r="C1130" i="1"/>
  <c r="T1131" i="1"/>
  <c r="M1077" i="1"/>
  <c r="N1077" i="1" s="1"/>
  <c r="L1077" i="1"/>
  <c r="U1077" i="1"/>
  <c r="W1077" i="1" s="1"/>
  <c r="A1131" i="1"/>
  <c r="F1130" i="1"/>
  <c r="H1130" i="1"/>
  <c r="X1075" i="1"/>
  <c r="B1075" i="1" s="1"/>
  <c r="O1076" i="1"/>
  <c r="P1076" i="1" s="1"/>
  <c r="J1078" i="1"/>
  <c r="K1078" i="1" s="1"/>
  <c r="I1079" i="1"/>
  <c r="Q1131" i="1" l="1"/>
  <c r="R1131" i="1" s="1"/>
  <c r="S1131" i="1" s="1"/>
  <c r="Z1131" i="1" s="1"/>
  <c r="E1132" i="1"/>
  <c r="D1132" i="1" s="1"/>
  <c r="G1131" i="1"/>
  <c r="M1078" i="1"/>
  <c r="M1079" i="1" s="1"/>
  <c r="N1078" i="1"/>
  <c r="L1078" i="1"/>
  <c r="U1078" i="1"/>
  <c r="W1078" i="1" s="1"/>
  <c r="H1131" i="1"/>
  <c r="A1132" i="1"/>
  <c r="F1131" i="1"/>
  <c r="T1132" i="1"/>
  <c r="J1079" i="1"/>
  <c r="K1079" i="1" s="1"/>
  <c r="I1080" i="1"/>
  <c r="X1076" i="1"/>
  <c r="B1076" i="1" s="1"/>
  <c r="AB1131" i="1"/>
  <c r="C1131" i="1"/>
  <c r="O1077" i="1"/>
  <c r="P1077" i="1" s="1"/>
  <c r="G1132" i="1" l="1"/>
  <c r="Q1132" i="1"/>
  <c r="R1132" i="1" s="1"/>
  <c r="S1132" i="1" s="1"/>
  <c r="Z1132" i="1" s="1"/>
  <c r="E1133" i="1"/>
  <c r="D1133" i="1" s="1"/>
  <c r="N1079" i="1"/>
  <c r="O1078" i="1"/>
  <c r="P1078" i="1" s="1"/>
  <c r="X1078" i="1" s="1"/>
  <c r="B1078" i="1" s="1"/>
  <c r="L1079" i="1"/>
  <c r="U1079" i="1"/>
  <c r="W1079" i="1" s="1"/>
  <c r="X1077" i="1"/>
  <c r="B1077" i="1" s="1"/>
  <c r="H1132" i="1"/>
  <c r="A1133" i="1"/>
  <c r="F1132" i="1"/>
  <c r="M1080" i="1"/>
  <c r="J1080" i="1"/>
  <c r="K1080" i="1" s="1"/>
  <c r="I1081" i="1"/>
  <c r="T1133" i="1"/>
  <c r="AB1132" i="1"/>
  <c r="C1132" i="1"/>
  <c r="G1133" i="1" l="1"/>
  <c r="O1079" i="1"/>
  <c r="P1079" i="1" s="1"/>
  <c r="X1079" i="1" s="1"/>
  <c r="B1079" i="1" s="1"/>
  <c r="N1080" i="1"/>
  <c r="Q1133" i="1"/>
  <c r="R1133" i="1" s="1"/>
  <c r="S1133" i="1" s="1"/>
  <c r="Z1133" i="1" s="1"/>
  <c r="E1134" i="1"/>
  <c r="D1134" i="1" s="1"/>
  <c r="T1134" i="1"/>
  <c r="J1081" i="1"/>
  <c r="K1081" i="1" s="1"/>
  <c r="M1081" i="1"/>
  <c r="I1082" i="1"/>
  <c r="L1080" i="1"/>
  <c r="U1080" i="1"/>
  <c r="W1080" i="1" s="1"/>
  <c r="C1133" i="1"/>
  <c r="AB1133" i="1"/>
  <c r="H1133" i="1"/>
  <c r="A1134" i="1"/>
  <c r="F1133" i="1"/>
  <c r="N1081" i="1" l="1"/>
  <c r="O1080" i="1"/>
  <c r="P1080" i="1" s="1"/>
  <c r="X1080" i="1" s="1"/>
  <c r="B1080" i="1" s="1"/>
  <c r="G1134" i="1"/>
  <c r="Q1134" i="1"/>
  <c r="R1134" i="1" s="1"/>
  <c r="S1134" i="1" s="1"/>
  <c r="Z1134" i="1" s="1"/>
  <c r="E1135" i="1"/>
  <c r="D1135" i="1" s="1"/>
  <c r="L1081" i="1"/>
  <c r="U1081" i="1"/>
  <c r="W1081" i="1" s="1"/>
  <c r="T1135" i="1"/>
  <c r="AB1134" i="1"/>
  <c r="C1134" i="1"/>
  <c r="A1135" i="1"/>
  <c r="H1134" i="1"/>
  <c r="F1134" i="1"/>
  <c r="J1082" i="1"/>
  <c r="K1082" i="1" s="1"/>
  <c r="M1082" i="1"/>
  <c r="I1083" i="1"/>
  <c r="O1081" i="1" l="1"/>
  <c r="P1081" i="1" s="1"/>
  <c r="X1081" i="1" s="1"/>
  <c r="B1081" i="1" s="1"/>
  <c r="N1082" i="1"/>
  <c r="Q1135" i="1"/>
  <c r="R1135" i="1" s="1"/>
  <c r="S1135" i="1" s="1"/>
  <c r="Z1135" i="1" s="1"/>
  <c r="E1136" i="1"/>
  <c r="D1136" i="1" s="1"/>
  <c r="G1135" i="1"/>
  <c r="L1082" i="1"/>
  <c r="U1082" i="1"/>
  <c r="W1082" i="1" s="1"/>
  <c r="T1136" i="1"/>
  <c r="AB1135" i="1"/>
  <c r="C1135" i="1"/>
  <c r="J1083" i="1"/>
  <c r="K1083" i="1" s="1"/>
  <c r="M1083" i="1"/>
  <c r="I1084" i="1"/>
  <c r="H1135" i="1"/>
  <c r="A1136" i="1"/>
  <c r="F1135" i="1"/>
  <c r="O1082" i="1" l="1"/>
  <c r="P1082" i="1" s="1"/>
  <c r="X1082" i="1" s="1"/>
  <c r="B1082" i="1" s="1"/>
  <c r="N1083" i="1"/>
  <c r="G1136" i="1"/>
  <c r="Q1136" i="1"/>
  <c r="R1136" i="1" s="1"/>
  <c r="S1136" i="1" s="1"/>
  <c r="Z1136" i="1" s="1"/>
  <c r="E1137" i="1"/>
  <c r="D1137" i="1" s="1"/>
  <c r="L1083" i="1"/>
  <c r="U1083" i="1"/>
  <c r="W1083" i="1" s="1"/>
  <c r="AB1136" i="1"/>
  <c r="C1136" i="1"/>
  <c r="H1136" i="1"/>
  <c r="A1137" i="1"/>
  <c r="F1136" i="1"/>
  <c r="J1084" i="1"/>
  <c r="K1084" i="1" s="1"/>
  <c r="M1084" i="1"/>
  <c r="I1085" i="1"/>
  <c r="T1137" i="1"/>
  <c r="N1084" i="1" l="1"/>
  <c r="O1083" i="1"/>
  <c r="P1083" i="1" s="1"/>
  <c r="X1083" i="1" s="1"/>
  <c r="B1083" i="1" s="1"/>
  <c r="G1137" i="1"/>
  <c r="Q1137" i="1"/>
  <c r="R1137" i="1" s="1"/>
  <c r="S1137" i="1" s="1"/>
  <c r="Z1137" i="1" s="1"/>
  <c r="E1138" i="1"/>
  <c r="D1138" i="1" s="1"/>
  <c r="L1084" i="1"/>
  <c r="U1084" i="1"/>
  <c r="W1084" i="1" s="1"/>
  <c r="M1085" i="1"/>
  <c r="J1085" i="1"/>
  <c r="K1085" i="1" s="1"/>
  <c r="I1086" i="1"/>
  <c r="H1137" i="1"/>
  <c r="A1138" i="1"/>
  <c r="F1137" i="1"/>
  <c r="T1138" i="1"/>
  <c r="C1137" i="1"/>
  <c r="AB1137" i="1"/>
  <c r="O1084" i="1" l="1"/>
  <c r="P1084" i="1" s="1"/>
  <c r="X1084" i="1" s="1"/>
  <c r="B1084" i="1" s="1"/>
  <c r="N1085" i="1"/>
  <c r="G1138" i="1"/>
  <c r="Q1138" i="1"/>
  <c r="R1138" i="1" s="1"/>
  <c r="S1138" i="1" s="1"/>
  <c r="Z1138" i="1" s="1"/>
  <c r="E1139" i="1"/>
  <c r="D1139" i="1" s="1"/>
  <c r="A1139" i="1"/>
  <c r="H1138" i="1"/>
  <c r="F1138" i="1"/>
  <c r="T1139" i="1"/>
  <c r="AB1138" i="1"/>
  <c r="C1138" i="1"/>
  <c r="M1086" i="1"/>
  <c r="J1086" i="1"/>
  <c r="K1086" i="1" s="1"/>
  <c r="I1087" i="1"/>
  <c r="L1085" i="1"/>
  <c r="U1085" i="1"/>
  <c r="W1085" i="1" s="1"/>
  <c r="O1085" i="1" l="1"/>
  <c r="P1085" i="1" s="1"/>
  <c r="X1085" i="1" s="1"/>
  <c r="B1085" i="1" s="1"/>
  <c r="N1086" i="1"/>
  <c r="G1139" i="1"/>
  <c r="Q1139" i="1"/>
  <c r="R1139" i="1" s="1"/>
  <c r="S1139" i="1" s="1"/>
  <c r="Z1139" i="1" s="1"/>
  <c r="E1140" i="1"/>
  <c r="D1140" i="1" s="1"/>
  <c r="L1086" i="1"/>
  <c r="U1086" i="1"/>
  <c r="W1086" i="1" s="1"/>
  <c r="AB1139" i="1"/>
  <c r="C1139" i="1"/>
  <c r="J1087" i="1"/>
  <c r="K1087" i="1" s="1"/>
  <c r="M1087" i="1"/>
  <c r="I1088" i="1"/>
  <c r="H1139" i="1"/>
  <c r="A1140" i="1"/>
  <c r="F1139" i="1"/>
  <c r="T1140" i="1"/>
  <c r="O1086" i="1" l="1"/>
  <c r="P1086" i="1" s="1"/>
  <c r="X1086" i="1" s="1"/>
  <c r="B1086" i="1" s="1"/>
  <c r="N1087" i="1"/>
  <c r="G1140" i="1"/>
  <c r="Q1140" i="1"/>
  <c r="R1140" i="1" s="1"/>
  <c r="S1140" i="1" s="1"/>
  <c r="Z1140" i="1" s="1"/>
  <c r="E1141" i="1"/>
  <c r="D1141" i="1" s="1"/>
  <c r="H1140" i="1"/>
  <c r="A1141" i="1"/>
  <c r="F1140" i="1"/>
  <c r="AB1140" i="1"/>
  <c r="C1140" i="1"/>
  <c r="L1087" i="1"/>
  <c r="U1087" i="1"/>
  <c r="W1087" i="1" s="1"/>
  <c r="T1141" i="1"/>
  <c r="J1088" i="1"/>
  <c r="K1088" i="1" s="1"/>
  <c r="M1088" i="1"/>
  <c r="I1089" i="1"/>
  <c r="N1088" i="1" l="1"/>
  <c r="O1087" i="1"/>
  <c r="P1087" i="1" s="1"/>
  <c r="X1087" i="1" s="1"/>
  <c r="B1087" i="1" s="1"/>
  <c r="G1141" i="1"/>
  <c r="E1142" i="1"/>
  <c r="D1142" i="1" s="1"/>
  <c r="Q1141" i="1"/>
  <c r="R1141" i="1" s="1"/>
  <c r="S1141" i="1" s="1"/>
  <c r="Z1141" i="1" s="1"/>
  <c r="L1088" i="1"/>
  <c r="U1088" i="1"/>
  <c r="W1088" i="1" s="1"/>
  <c r="T1142" i="1"/>
  <c r="H1141" i="1"/>
  <c r="A1142" i="1"/>
  <c r="F1141" i="1"/>
  <c r="J1089" i="1"/>
  <c r="K1089" i="1" s="1"/>
  <c r="M1089" i="1"/>
  <c r="I1090" i="1"/>
  <c r="C1141" i="1"/>
  <c r="AB1141" i="1"/>
  <c r="O1088" i="1" l="1"/>
  <c r="P1088" i="1" s="1"/>
  <c r="X1088" i="1" s="1"/>
  <c r="B1088" i="1" s="1"/>
  <c r="N1089" i="1"/>
  <c r="G1142" i="1"/>
  <c r="Q1142" i="1"/>
  <c r="R1142" i="1" s="1"/>
  <c r="S1142" i="1" s="1"/>
  <c r="Z1142" i="1" s="1"/>
  <c r="E1143" i="1"/>
  <c r="D1143" i="1" s="1"/>
  <c r="L1089" i="1"/>
  <c r="U1089" i="1"/>
  <c r="W1089" i="1" s="1"/>
  <c r="T1143" i="1"/>
  <c r="A1143" i="1"/>
  <c r="H1142" i="1"/>
  <c r="F1142" i="1"/>
  <c r="J1090" i="1"/>
  <c r="K1090" i="1" s="1"/>
  <c r="M1090" i="1"/>
  <c r="I1091" i="1"/>
  <c r="AB1142" i="1"/>
  <c r="C1142" i="1"/>
  <c r="O1089" i="1" l="1"/>
  <c r="P1089" i="1" s="1"/>
  <c r="X1089" i="1" s="1"/>
  <c r="B1089" i="1" s="1"/>
  <c r="N1090" i="1"/>
  <c r="G1143" i="1"/>
  <c r="Q1143" i="1"/>
  <c r="R1143" i="1" s="1"/>
  <c r="S1143" i="1" s="1"/>
  <c r="Z1143" i="1" s="1"/>
  <c r="E1144" i="1"/>
  <c r="D1144" i="1" s="1"/>
  <c r="AB1143" i="1"/>
  <c r="C1143" i="1"/>
  <c r="T1144" i="1"/>
  <c r="J1091" i="1"/>
  <c r="K1091" i="1" s="1"/>
  <c r="M1091" i="1"/>
  <c r="I1092" i="1"/>
  <c r="H1143" i="1"/>
  <c r="A1144" i="1"/>
  <c r="F1143" i="1"/>
  <c r="L1090" i="1"/>
  <c r="U1090" i="1"/>
  <c r="W1090" i="1" s="1"/>
  <c r="O1090" i="1" l="1"/>
  <c r="P1090" i="1" s="1"/>
  <c r="X1090" i="1" s="1"/>
  <c r="B1090" i="1" s="1"/>
  <c r="N1091" i="1"/>
  <c r="G1144" i="1"/>
  <c r="Q1144" i="1"/>
  <c r="R1144" i="1" s="1"/>
  <c r="S1144" i="1" s="1"/>
  <c r="Z1144" i="1" s="1"/>
  <c r="E1145" i="1"/>
  <c r="D1145" i="1" s="1"/>
  <c r="L1091" i="1"/>
  <c r="U1091" i="1"/>
  <c r="W1091" i="1" s="1"/>
  <c r="T1145" i="1"/>
  <c r="AB1144" i="1"/>
  <c r="C1144" i="1"/>
  <c r="H1144" i="1"/>
  <c r="A1145" i="1"/>
  <c r="F1144" i="1"/>
  <c r="M1092" i="1"/>
  <c r="J1092" i="1"/>
  <c r="K1092" i="1" s="1"/>
  <c r="I1093" i="1"/>
  <c r="O1091" i="1" l="1"/>
  <c r="P1091" i="1" s="1"/>
  <c r="X1091" i="1" s="1"/>
  <c r="B1091" i="1" s="1"/>
  <c r="N1092" i="1"/>
  <c r="G1145" i="1"/>
  <c r="Q1145" i="1"/>
  <c r="R1145" i="1" s="1"/>
  <c r="S1145" i="1" s="1"/>
  <c r="Z1145" i="1" s="1"/>
  <c r="E1146" i="1"/>
  <c r="D1146" i="1" s="1"/>
  <c r="L1092" i="1"/>
  <c r="U1092" i="1"/>
  <c r="W1092" i="1" s="1"/>
  <c r="H1145" i="1"/>
  <c r="A1146" i="1"/>
  <c r="F1145" i="1"/>
  <c r="J1093" i="1"/>
  <c r="K1093" i="1" s="1"/>
  <c r="M1093" i="1"/>
  <c r="I1094" i="1"/>
  <c r="T1146" i="1"/>
  <c r="C1145" i="1"/>
  <c r="AB1145" i="1"/>
  <c r="O1092" i="1" l="1"/>
  <c r="P1092" i="1" s="1"/>
  <c r="X1092" i="1" s="1"/>
  <c r="B1092" i="1" s="1"/>
  <c r="N1093" i="1"/>
  <c r="Q1146" i="1"/>
  <c r="R1146" i="1" s="1"/>
  <c r="S1146" i="1" s="1"/>
  <c r="Z1146" i="1" s="1"/>
  <c r="E1147" i="1"/>
  <c r="D1147" i="1" s="1"/>
  <c r="G1146" i="1"/>
  <c r="J1094" i="1"/>
  <c r="K1094" i="1" s="1"/>
  <c r="M1094" i="1"/>
  <c r="I1095" i="1"/>
  <c r="A1147" i="1"/>
  <c r="H1146" i="1"/>
  <c r="F1146" i="1"/>
  <c r="T1147" i="1"/>
  <c r="AB1146" i="1"/>
  <c r="C1146" i="1"/>
  <c r="L1093" i="1"/>
  <c r="U1093" i="1"/>
  <c r="W1093" i="1" s="1"/>
  <c r="N1094" i="1" l="1"/>
  <c r="O1093" i="1"/>
  <c r="P1093" i="1" s="1"/>
  <c r="X1093" i="1" s="1"/>
  <c r="B1093" i="1" s="1"/>
  <c r="G1147" i="1"/>
  <c r="Q1147" i="1"/>
  <c r="R1147" i="1" s="1"/>
  <c r="S1147" i="1" s="1"/>
  <c r="Z1147" i="1" s="1"/>
  <c r="E1148" i="1"/>
  <c r="D1148" i="1" s="1"/>
  <c r="J1095" i="1"/>
  <c r="K1095" i="1" s="1"/>
  <c r="M1095" i="1"/>
  <c r="I1096" i="1"/>
  <c r="L1094" i="1"/>
  <c r="U1094" i="1"/>
  <c r="W1094" i="1" s="1"/>
  <c r="T1148" i="1"/>
  <c r="AB1147" i="1"/>
  <c r="C1147" i="1"/>
  <c r="H1147" i="1"/>
  <c r="A1148" i="1"/>
  <c r="F1147" i="1"/>
  <c r="N1095" i="1" l="1"/>
  <c r="O1094" i="1"/>
  <c r="P1094" i="1" s="1"/>
  <c r="X1094" i="1" s="1"/>
  <c r="B1094" i="1" s="1"/>
  <c r="Q1148" i="1"/>
  <c r="R1148" i="1" s="1"/>
  <c r="S1148" i="1" s="1"/>
  <c r="Z1148" i="1" s="1"/>
  <c r="E1149" i="1"/>
  <c r="D1149" i="1" s="1"/>
  <c r="G1148" i="1"/>
  <c r="M1096" i="1"/>
  <c r="J1096" i="1"/>
  <c r="K1096" i="1" s="1"/>
  <c r="I1097" i="1"/>
  <c r="H1148" i="1"/>
  <c r="A1149" i="1"/>
  <c r="F1148" i="1"/>
  <c r="AB1148" i="1"/>
  <c r="C1148" i="1"/>
  <c r="L1095" i="1"/>
  <c r="U1095" i="1"/>
  <c r="W1095" i="1" s="1"/>
  <c r="T1149" i="1"/>
  <c r="O1095" i="1" l="1"/>
  <c r="P1095" i="1" s="1"/>
  <c r="X1095" i="1" s="1"/>
  <c r="B1095" i="1" s="1"/>
  <c r="N1096" i="1"/>
  <c r="G1149" i="1"/>
  <c r="Q1149" i="1"/>
  <c r="R1149" i="1" s="1"/>
  <c r="S1149" i="1" s="1"/>
  <c r="Z1149" i="1" s="1"/>
  <c r="E1150" i="1"/>
  <c r="D1150" i="1" s="1"/>
  <c r="C1149" i="1"/>
  <c r="AB1149" i="1"/>
  <c r="T1150" i="1"/>
  <c r="H1149" i="1"/>
  <c r="A1150" i="1"/>
  <c r="F1149" i="1"/>
  <c r="J1097" i="1"/>
  <c r="K1097" i="1" s="1"/>
  <c r="M1097" i="1"/>
  <c r="I1098" i="1"/>
  <c r="L1096" i="1"/>
  <c r="U1096" i="1"/>
  <c r="W1096" i="1" s="1"/>
  <c r="N1097" i="1" l="1"/>
  <c r="O1096" i="1"/>
  <c r="P1096" i="1" s="1"/>
  <c r="X1096" i="1" s="1"/>
  <c r="B1096" i="1" s="1"/>
  <c r="G1150" i="1"/>
  <c r="Q1150" i="1"/>
  <c r="R1150" i="1" s="1"/>
  <c r="S1150" i="1" s="1"/>
  <c r="Z1150" i="1" s="1"/>
  <c r="E1151" i="1"/>
  <c r="D1151" i="1" s="1"/>
  <c r="AB1150" i="1"/>
  <c r="C1150" i="1"/>
  <c r="L1097" i="1"/>
  <c r="U1097" i="1"/>
  <c r="W1097" i="1" s="1"/>
  <c r="T1151" i="1"/>
  <c r="A1151" i="1"/>
  <c r="H1150" i="1"/>
  <c r="F1150" i="1"/>
  <c r="J1098" i="1"/>
  <c r="K1098" i="1" s="1"/>
  <c r="M1098" i="1"/>
  <c r="I1099" i="1"/>
  <c r="O1097" i="1" l="1"/>
  <c r="P1097" i="1" s="1"/>
  <c r="X1097" i="1" s="1"/>
  <c r="B1097" i="1" s="1"/>
  <c r="N1098" i="1"/>
  <c r="Q1151" i="1"/>
  <c r="R1151" i="1" s="1"/>
  <c r="S1151" i="1" s="1"/>
  <c r="Z1151" i="1" s="1"/>
  <c r="E1152" i="1"/>
  <c r="D1152" i="1" s="1"/>
  <c r="G1151" i="1"/>
  <c r="L1098" i="1"/>
  <c r="U1098" i="1"/>
  <c r="W1098" i="1" s="1"/>
  <c r="T1152" i="1"/>
  <c r="AB1151" i="1"/>
  <c r="C1151" i="1"/>
  <c r="J1099" i="1"/>
  <c r="K1099" i="1" s="1"/>
  <c r="M1099" i="1"/>
  <c r="I1100" i="1"/>
  <c r="H1151" i="1"/>
  <c r="A1152" i="1"/>
  <c r="F1151" i="1"/>
  <c r="N1099" i="1" l="1"/>
  <c r="O1098" i="1"/>
  <c r="P1098" i="1" s="1"/>
  <c r="X1098" i="1" s="1"/>
  <c r="B1098" i="1" s="1"/>
  <c r="Q1152" i="1"/>
  <c r="R1152" i="1" s="1"/>
  <c r="S1152" i="1" s="1"/>
  <c r="Z1152" i="1" s="1"/>
  <c r="E1153" i="1"/>
  <c r="D1153" i="1" s="1"/>
  <c r="G1153" i="1" s="1"/>
  <c r="G1152" i="1"/>
  <c r="L1099" i="1"/>
  <c r="U1099" i="1"/>
  <c r="W1099" i="1" s="1"/>
  <c r="T1153" i="1"/>
  <c r="AB1152" i="1"/>
  <c r="C1152" i="1"/>
  <c r="H1152" i="1"/>
  <c r="A1153" i="1"/>
  <c r="F1152" i="1"/>
  <c r="M1100" i="1"/>
  <c r="J1100" i="1"/>
  <c r="K1100" i="1" s="1"/>
  <c r="I1101" i="1"/>
  <c r="N1100" i="1" l="1"/>
  <c r="N1101" i="1" s="1"/>
  <c r="O1099" i="1"/>
  <c r="P1099" i="1" s="1"/>
  <c r="X1099" i="1" s="1"/>
  <c r="B1099" i="1" s="1"/>
  <c r="Q1153" i="1"/>
  <c r="R1153" i="1" s="1"/>
  <c r="S1153" i="1" s="1"/>
  <c r="Z1153" i="1" s="1"/>
  <c r="E1154" i="1"/>
  <c r="D1154" i="1" s="1"/>
  <c r="L1100" i="1"/>
  <c r="U1100" i="1"/>
  <c r="W1100" i="1" s="1"/>
  <c r="H1153" i="1"/>
  <c r="A1154" i="1"/>
  <c r="F1153" i="1"/>
  <c r="T1154" i="1"/>
  <c r="J1101" i="1"/>
  <c r="K1101" i="1" s="1"/>
  <c r="M1101" i="1"/>
  <c r="I1102" i="1"/>
  <c r="C1153" i="1"/>
  <c r="AB1153" i="1"/>
  <c r="O1100" i="1" l="1"/>
  <c r="P1100" i="1" s="1"/>
  <c r="X1100" i="1" s="1"/>
  <c r="B1100" i="1" s="1"/>
  <c r="Q1154" i="1"/>
  <c r="R1154" i="1" s="1"/>
  <c r="S1154" i="1" s="1"/>
  <c r="Z1154" i="1" s="1"/>
  <c r="E1155" i="1"/>
  <c r="D1155" i="1" s="1"/>
  <c r="G1154" i="1"/>
  <c r="A1155" i="1"/>
  <c r="H1154" i="1"/>
  <c r="F1154" i="1"/>
  <c r="L1101" i="1"/>
  <c r="O1101" i="1" s="1"/>
  <c r="P1101" i="1" s="1"/>
  <c r="U1101" i="1"/>
  <c r="W1101" i="1" s="1"/>
  <c r="T1155" i="1"/>
  <c r="AB1154" i="1"/>
  <c r="C1154" i="1"/>
  <c r="J1102" i="1"/>
  <c r="K1102" i="1" s="1"/>
  <c r="M1102" i="1"/>
  <c r="N1102" i="1" s="1"/>
  <c r="I1103" i="1"/>
  <c r="G1155" i="1" l="1"/>
  <c r="Q1155" i="1"/>
  <c r="R1155" i="1" s="1"/>
  <c r="S1155" i="1" s="1"/>
  <c r="Z1155" i="1" s="1"/>
  <c r="E1156" i="1"/>
  <c r="D1156" i="1" s="1"/>
  <c r="T1156" i="1"/>
  <c r="X1101" i="1"/>
  <c r="B1101" i="1" s="1"/>
  <c r="AB1155" i="1"/>
  <c r="C1155" i="1"/>
  <c r="L1102" i="1"/>
  <c r="O1102" i="1" s="1"/>
  <c r="P1102" i="1" s="1"/>
  <c r="U1102" i="1"/>
  <c r="W1102" i="1" s="1"/>
  <c r="H1155" i="1"/>
  <c r="A1156" i="1"/>
  <c r="F1155" i="1"/>
  <c r="J1103" i="1"/>
  <c r="K1103" i="1" s="1"/>
  <c r="M1103" i="1"/>
  <c r="N1103" i="1" s="1"/>
  <c r="I1104" i="1"/>
  <c r="G1156" i="1" l="1"/>
  <c r="Q1156" i="1"/>
  <c r="R1156" i="1" s="1"/>
  <c r="S1156" i="1" s="1"/>
  <c r="Z1156" i="1" s="1"/>
  <c r="E1157" i="1"/>
  <c r="D1157" i="1" s="1"/>
  <c r="L1103" i="1"/>
  <c r="O1103" i="1" s="1"/>
  <c r="P1103" i="1" s="1"/>
  <c r="U1103" i="1"/>
  <c r="W1103" i="1" s="1"/>
  <c r="H1156" i="1"/>
  <c r="A1157" i="1"/>
  <c r="F1156" i="1"/>
  <c r="M1104" i="1"/>
  <c r="N1104" i="1" s="1"/>
  <c r="J1104" i="1"/>
  <c r="K1104" i="1" s="1"/>
  <c r="I1105" i="1"/>
  <c r="X1102" i="1"/>
  <c r="B1102" i="1" s="1"/>
  <c r="T1157" i="1"/>
  <c r="AB1156" i="1"/>
  <c r="C1156" i="1"/>
  <c r="G1157" i="1" l="1"/>
  <c r="E1158" i="1"/>
  <c r="D1158" i="1" s="1"/>
  <c r="Q1157" i="1"/>
  <c r="R1157" i="1" s="1"/>
  <c r="S1157" i="1" s="1"/>
  <c r="Z1157" i="1" s="1"/>
  <c r="J1105" i="1"/>
  <c r="K1105" i="1" s="1"/>
  <c r="M1105" i="1"/>
  <c r="N1105" i="1" s="1"/>
  <c r="I1106" i="1"/>
  <c r="L1104" i="1"/>
  <c r="O1104" i="1" s="1"/>
  <c r="P1104" i="1" s="1"/>
  <c r="U1104" i="1"/>
  <c r="W1104" i="1" s="1"/>
  <c r="C1157" i="1"/>
  <c r="AB1157" i="1"/>
  <c r="H1157" i="1"/>
  <c r="A1158" i="1"/>
  <c r="F1157" i="1"/>
  <c r="T1158" i="1"/>
  <c r="X1103" i="1"/>
  <c r="B1103" i="1" s="1"/>
  <c r="Q1158" i="1" l="1"/>
  <c r="R1158" i="1" s="1"/>
  <c r="S1158" i="1" s="1"/>
  <c r="Z1158" i="1" s="1"/>
  <c r="E1159" i="1"/>
  <c r="D1159" i="1" s="1"/>
  <c r="G1158" i="1"/>
  <c r="T1159" i="1"/>
  <c r="AB1158" i="1"/>
  <c r="C1158" i="1"/>
  <c r="L1105" i="1"/>
  <c r="O1105" i="1" s="1"/>
  <c r="P1105" i="1" s="1"/>
  <c r="U1105" i="1"/>
  <c r="W1105" i="1" s="1"/>
  <c r="A1159" i="1"/>
  <c r="H1158" i="1"/>
  <c r="F1158" i="1"/>
  <c r="X1104" i="1"/>
  <c r="B1104" i="1" s="1"/>
  <c r="J1106" i="1"/>
  <c r="K1106" i="1" s="1"/>
  <c r="M1106" i="1"/>
  <c r="N1106" i="1" s="1"/>
  <c r="I1107" i="1"/>
  <c r="G1159" i="1" l="1"/>
  <c r="Q1159" i="1"/>
  <c r="R1159" i="1" s="1"/>
  <c r="S1159" i="1" s="1"/>
  <c r="Z1159" i="1" s="1"/>
  <c r="E1160" i="1"/>
  <c r="D1160" i="1" s="1"/>
  <c r="L1106" i="1"/>
  <c r="O1106" i="1" s="1"/>
  <c r="P1106" i="1" s="1"/>
  <c r="U1106" i="1"/>
  <c r="W1106" i="1" s="1"/>
  <c r="H1159" i="1"/>
  <c r="A1160" i="1"/>
  <c r="F1159" i="1"/>
  <c r="X1105" i="1"/>
  <c r="B1105" i="1" s="1"/>
  <c r="J1107" i="1"/>
  <c r="K1107" i="1" s="1"/>
  <c r="M1107" i="1"/>
  <c r="N1107" i="1" s="1"/>
  <c r="I1108" i="1"/>
  <c r="T1160" i="1"/>
  <c r="AB1159" i="1"/>
  <c r="C1159" i="1"/>
  <c r="G1160" i="1" l="1"/>
  <c r="Q1160" i="1"/>
  <c r="R1160" i="1" s="1"/>
  <c r="S1160" i="1" s="1"/>
  <c r="Z1160" i="1" s="1"/>
  <c r="E1161" i="1"/>
  <c r="D1161" i="1" s="1"/>
  <c r="L1107" i="1"/>
  <c r="O1107" i="1" s="1"/>
  <c r="P1107" i="1" s="1"/>
  <c r="U1107" i="1"/>
  <c r="W1107" i="1" s="1"/>
  <c r="AB1160" i="1"/>
  <c r="C1160" i="1"/>
  <c r="M1108" i="1"/>
  <c r="N1108" i="1" s="1"/>
  <c r="J1108" i="1"/>
  <c r="K1108" i="1" s="1"/>
  <c r="I1109" i="1"/>
  <c r="H1160" i="1"/>
  <c r="A1161" i="1"/>
  <c r="F1160" i="1"/>
  <c r="T1161" i="1"/>
  <c r="X1106" i="1"/>
  <c r="B1106" i="1" s="1"/>
  <c r="G1161" i="1" l="1"/>
  <c r="Q1161" i="1"/>
  <c r="R1161" i="1" s="1"/>
  <c r="S1161" i="1" s="1"/>
  <c r="Z1161" i="1" s="1"/>
  <c r="E1162" i="1"/>
  <c r="D1162" i="1" s="1"/>
  <c r="C1161" i="1"/>
  <c r="AB1161" i="1"/>
  <c r="H1161" i="1"/>
  <c r="A1162" i="1"/>
  <c r="F1161" i="1"/>
  <c r="J1109" i="1"/>
  <c r="K1109" i="1" s="1"/>
  <c r="I1110" i="1"/>
  <c r="L1108" i="1"/>
  <c r="O1108" i="1" s="1"/>
  <c r="P1108" i="1" s="1"/>
  <c r="U1108" i="1"/>
  <c r="W1108" i="1" s="1"/>
  <c r="T1162" i="1"/>
  <c r="X1107" i="1"/>
  <c r="B1107" i="1" s="1"/>
  <c r="G1162" i="1" l="1"/>
  <c r="Q1162" i="1"/>
  <c r="R1162" i="1" s="1"/>
  <c r="S1162" i="1" s="1"/>
  <c r="Z1162" i="1" s="1"/>
  <c r="E1163" i="1"/>
  <c r="D1163" i="1" s="1"/>
  <c r="M1109" i="1"/>
  <c r="N1109" i="1" s="1"/>
  <c r="AB1162" i="1"/>
  <c r="C1162" i="1"/>
  <c r="L1109" i="1"/>
  <c r="U1109" i="1"/>
  <c r="W1109" i="1" s="1"/>
  <c r="T1163" i="1"/>
  <c r="X1108" i="1"/>
  <c r="B1108" i="1" s="1"/>
  <c r="A1163" i="1"/>
  <c r="H1162" i="1"/>
  <c r="F1162" i="1"/>
  <c r="J1110" i="1"/>
  <c r="K1110" i="1" s="1"/>
  <c r="I1111" i="1"/>
  <c r="G1163" i="1" l="1"/>
  <c r="Q1163" i="1"/>
  <c r="R1163" i="1" s="1"/>
  <c r="S1163" i="1" s="1"/>
  <c r="Z1163" i="1" s="1"/>
  <c r="E1164" i="1"/>
  <c r="D1164" i="1" s="1"/>
  <c r="O1109" i="1"/>
  <c r="P1109" i="1" s="1"/>
  <c r="X1109" i="1" s="1"/>
  <c r="B1109" i="1" s="1"/>
  <c r="M1110" i="1"/>
  <c r="M1111" i="1" s="1"/>
  <c r="N1110" i="1"/>
  <c r="J1111" i="1"/>
  <c r="K1111" i="1" s="1"/>
  <c r="I1112" i="1"/>
  <c r="AB1163" i="1"/>
  <c r="C1163" i="1"/>
  <c r="L1110" i="1"/>
  <c r="U1110" i="1"/>
  <c r="W1110" i="1" s="1"/>
  <c r="A1164" i="1"/>
  <c r="H1163" i="1"/>
  <c r="F1163" i="1"/>
  <c r="T1164" i="1"/>
  <c r="G1164" i="1" l="1"/>
  <c r="Q1164" i="1"/>
  <c r="R1164" i="1" s="1"/>
  <c r="S1164" i="1" s="1"/>
  <c r="Z1164" i="1" s="1"/>
  <c r="E1165" i="1"/>
  <c r="D1165" i="1" s="1"/>
  <c r="N1111" i="1"/>
  <c r="O1110" i="1"/>
  <c r="P1110" i="1" s="1"/>
  <c r="H1164" i="1"/>
  <c r="A1165" i="1"/>
  <c r="F1164" i="1"/>
  <c r="T1165" i="1"/>
  <c r="M1112" i="1"/>
  <c r="J1112" i="1"/>
  <c r="K1112" i="1" s="1"/>
  <c r="I1113" i="1"/>
  <c r="AB1164" i="1"/>
  <c r="C1164" i="1"/>
  <c r="L1111" i="1"/>
  <c r="U1111" i="1"/>
  <c r="W1111" i="1" s="1"/>
  <c r="O1111" i="1" l="1"/>
  <c r="P1111" i="1" s="1"/>
  <c r="X1111" i="1" s="1"/>
  <c r="B1111" i="1" s="1"/>
  <c r="Q1165" i="1"/>
  <c r="R1165" i="1" s="1"/>
  <c r="S1165" i="1" s="1"/>
  <c r="Z1165" i="1" s="1"/>
  <c r="E1166" i="1"/>
  <c r="D1166" i="1" s="1"/>
  <c r="G1165" i="1"/>
  <c r="N1112" i="1"/>
  <c r="X1110" i="1"/>
  <c r="B1110" i="1" s="1"/>
  <c r="H1165" i="1"/>
  <c r="A1166" i="1"/>
  <c r="F1165" i="1"/>
  <c r="J1113" i="1"/>
  <c r="K1113" i="1" s="1"/>
  <c r="M1113" i="1"/>
  <c r="I1114" i="1"/>
  <c r="T1166" i="1"/>
  <c r="L1112" i="1"/>
  <c r="U1112" i="1"/>
  <c r="W1112" i="1" s="1"/>
  <c r="AB1165" i="1"/>
  <c r="C1165" i="1"/>
  <c r="N1113" i="1" l="1"/>
  <c r="G1166" i="1"/>
  <c r="Q1166" i="1"/>
  <c r="R1166" i="1" s="1"/>
  <c r="S1166" i="1" s="1"/>
  <c r="Z1166" i="1" s="1"/>
  <c r="E1167" i="1"/>
  <c r="D1167" i="1" s="1"/>
  <c r="O1112" i="1"/>
  <c r="P1112" i="1" s="1"/>
  <c r="X1112" i="1" s="1"/>
  <c r="B1112" i="1" s="1"/>
  <c r="J1114" i="1"/>
  <c r="K1114" i="1" s="1"/>
  <c r="M1114" i="1"/>
  <c r="I1115" i="1"/>
  <c r="AB1166" i="1"/>
  <c r="C1166" i="1"/>
  <c r="L1113" i="1"/>
  <c r="U1113" i="1"/>
  <c r="W1113" i="1" s="1"/>
  <c r="H1166" i="1"/>
  <c r="A1167" i="1"/>
  <c r="F1166" i="1"/>
  <c r="T1167" i="1"/>
  <c r="O1113" i="1" l="1"/>
  <c r="P1113" i="1" s="1"/>
  <c r="X1113" i="1" s="1"/>
  <c r="B1113" i="1" s="1"/>
  <c r="N1114" i="1"/>
  <c r="G1167" i="1"/>
  <c r="Q1167" i="1"/>
  <c r="R1167" i="1" s="1"/>
  <c r="S1167" i="1" s="1"/>
  <c r="Z1167" i="1" s="1"/>
  <c r="E1168" i="1"/>
  <c r="D1168" i="1" s="1"/>
  <c r="J1115" i="1"/>
  <c r="K1115" i="1" s="1"/>
  <c r="M1115" i="1"/>
  <c r="I1116" i="1"/>
  <c r="L1114" i="1"/>
  <c r="U1114" i="1"/>
  <c r="W1114" i="1" s="1"/>
  <c r="C1167" i="1"/>
  <c r="AB1167" i="1"/>
  <c r="T1168" i="1"/>
  <c r="H1167" i="1"/>
  <c r="A1168" i="1"/>
  <c r="F1167" i="1"/>
  <c r="O1114" i="1" l="1"/>
  <c r="P1114" i="1" s="1"/>
  <c r="X1114" i="1" s="1"/>
  <c r="B1114" i="1" s="1"/>
  <c r="N1115" i="1"/>
  <c r="Q1168" i="1"/>
  <c r="R1168" i="1" s="1"/>
  <c r="S1168" i="1" s="1"/>
  <c r="Z1168" i="1" s="1"/>
  <c r="E1169" i="1"/>
  <c r="D1169" i="1" s="1"/>
  <c r="G1168" i="1"/>
  <c r="AB1168" i="1"/>
  <c r="C1168" i="1"/>
  <c r="A1169" i="1"/>
  <c r="H1168" i="1"/>
  <c r="F1168" i="1"/>
  <c r="M1116" i="1"/>
  <c r="J1116" i="1"/>
  <c r="K1116" i="1" s="1"/>
  <c r="I1117" i="1"/>
  <c r="T1169" i="1"/>
  <c r="L1115" i="1"/>
  <c r="U1115" i="1"/>
  <c r="W1115" i="1" s="1"/>
  <c r="O1115" i="1" l="1"/>
  <c r="P1115" i="1" s="1"/>
  <c r="X1115" i="1" s="1"/>
  <c r="B1115" i="1" s="1"/>
  <c r="N1116" i="1"/>
  <c r="G1169" i="1"/>
  <c r="Q1169" i="1"/>
  <c r="R1169" i="1" s="1"/>
  <c r="S1169" i="1" s="1"/>
  <c r="Z1169" i="1" s="1"/>
  <c r="E1170" i="1"/>
  <c r="D1170" i="1" s="1"/>
  <c r="L1116" i="1"/>
  <c r="U1116" i="1"/>
  <c r="W1116" i="1" s="1"/>
  <c r="T1170" i="1"/>
  <c r="A1170" i="1"/>
  <c r="H1169" i="1"/>
  <c r="F1169" i="1"/>
  <c r="J1117" i="1"/>
  <c r="K1117" i="1" s="1"/>
  <c r="M1117" i="1"/>
  <c r="I1118" i="1"/>
  <c r="AB1169" i="1"/>
  <c r="C1169" i="1"/>
  <c r="N1117" i="1" l="1"/>
  <c r="O1116" i="1"/>
  <c r="P1116" i="1" s="1"/>
  <c r="X1116" i="1" s="1"/>
  <c r="B1116" i="1" s="1"/>
  <c r="G1170" i="1"/>
  <c r="Q1170" i="1"/>
  <c r="R1170" i="1" s="1"/>
  <c r="S1170" i="1" s="1"/>
  <c r="Z1170" i="1" s="1"/>
  <c r="E1171" i="1"/>
  <c r="D1171" i="1" s="1"/>
  <c r="L1117" i="1"/>
  <c r="U1117" i="1"/>
  <c r="W1117" i="1" s="1"/>
  <c r="T1171" i="1"/>
  <c r="AB1170" i="1"/>
  <c r="C1170" i="1"/>
  <c r="J1118" i="1"/>
  <c r="K1118" i="1" s="1"/>
  <c r="M1118" i="1"/>
  <c r="I1119" i="1"/>
  <c r="A1171" i="1"/>
  <c r="H1170" i="1"/>
  <c r="F1170" i="1"/>
  <c r="O1117" i="1" l="1"/>
  <c r="P1117" i="1" s="1"/>
  <c r="X1117" i="1" s="1"/>
  <c r="B1117" i="1" s="1"/>
  <c r="N1118" i="1"/>
  <c r="G1171" i="1"/>
  <c r="Q1171" i="1"/>
  <c r="R1171" i="1" s="1"/>
  <c r="S1171" i="1" s="1"/>
  <c r="Z1171" i="1" s="1"/>
  <c r="E1172" i="1"/>
  <c r="D1172" i="1" s="1"/>
  <c r="L1118" i="1"/>
  <c r="U1118" i="1"/>
  <c r="W1118" i="1" s="1"/>
  <c r="AB1171" i="1"/>
  <c r="C1171" i="1"/>
  <c r="H1171" i="1"/>
  <c r="A1172" i="1"/>
  <c r="F1171" i="1"/>
  <c r="J1119" i="1"/>
  <c r="K1119" i="1" s="1"/>
  <c r="M1119" i="1"/>
  <c r="I1120" i="1"/>
  <c r="T1172" i="1"/>
  <c r="O1118" i="1" l="1"/>
  <c r="P1118" i="1" s="1"/>
  <c r="X1118" i="1" s="1"/>
  <c r="B1118" i="1" s="1"/>
  <c r="N1119" i="1"/>
  <c r="Q1172" i="1"/>
  <c r="R1172" i="1" s="1"/>
  <c r="S1172" i="1" s="1"/>
  <c r="Z1172" i="1" s="1"/>
  <c r="E1173" i="1"/>
  <c r="D1173" i="1" s="1"/>
  <c r="G1172" i="1"/>
  <c r="AB1172" i="1"/>
  <c r="C1172" i="1"/>
  <c r="L1119" i="1"/>
  <c r="U1119" i="1"/>
  <c r="W1119" i="1" s="1"/>
  <c r="H1172" i="1"/>
  <c r="A1173" i="1"/>
  <c r="F1172" i="1"/>
  <c r="T1173" i="1"/>
  <c r="M1120" i="1"/>
  <c r="J1120" i="1"/>
  <c r="K1120" i="1" s="1"/>
  <c r="I1121" i="1"/>
  <c r="O1119" i="1" l="1"/>
  <c r="P1119" i="1" s="1"/>
  <c r="X1119" i="1" s="1"/>
  <c r="B1119" i="1" s="1"/>
  <c r="N1120" i="1"/>
  <c r="G1173" i="1"/>
  <c r="E1174" i="1"/>
  <c r="D1174" i="1" s="1"/>
  <c r="Q1173" i="1"/>
  <c r="R1173" i="1" s="1"/>
  <c r="S1173" i="1" s="1"/>
  <c r="Z1173" i="1" s="1"/>
  <c r="L1120" i="1"/>
  <c r="U1120" i="1"/>
  <c r="W1120" i="1" s="1"/>
  <c r="T1174" i="1"/>
  <c r="C1173" i="1"/>
  <c r="AB1173" i="1"/>
  <c r="J1121" i="1"/>
  <c r="K1121" i="1" s="1"/>
  <c r="M1121" i="1"/>
  <c r="I1122" i="1"/>
  <c r="H1173" i="1"/>
  <c r="A1174" i="1"/>
  <c r="F1173" i="1"/>
  <c r="O1120" i="1" l="1"/>
  <c r="P1120" i="1" s="1"/>
  <c r="X1120" i="1" s="1"/>
  <c r="B1120" i="1" s="1"/>
  <c r="N1121" i="1"/>
  <c r="G1174" i="1"/>
  <c r="Q1174" i="1"/>
  <c r="R1174" i="1" s="1"/>
  <c r="S1174" i="1" s="1"/>
  <c r="Z1174" i="1" s="1"/>
  <c r="E1175" i="1"/>
  <c r="D1175" i="1" s="1"/>
  <c r="L1121" i="1"/>
  <c r="U1121" i="1"/>
  <c r="W1121" i="1" s="1"/>
  <c r="T1175" i="1"/>
  <c r="A1175" i="1"/>
  <c r="H1174" i="1"/>
  <c r="F1174" i="1"/>
  <c r="J1122" i="1"/>
  <c r="K1122" i="1" s="1"/>
  <c r="M1122" i="1"/>
  <c r="I1123" i="1"/>
  <c r="AB1174" i="1"/>
  <c r="C1174" i="1"/>
  <c r="N1122" i="1" l="1"/>
  <c r="O1121" i="1"/>
  <c r="P1121" i="1" s="1"/>
  <c r="X1121" i="1" s="1"/>
  <c r="B1121" i="1" s="1"/>
  <c r="G1175" i="1"/>
  <c r="Q1175" i="1"/>
  <c r="R1175" i="1" s="1"/>
  <c r="S1175" i="1" s="1"/>
  <c r="Z1175" i="1" s="1"/>
  <c r="E1176" i="1"/>
  <c r="D1176" i="1" s="1"/>
  <c r="L1122" i="1"/>
  <c r="U1122" i="1"/>
  <c r="W1122" i="1" s="1"/>
  <c r="T1176" i="1"/>
  <c r="J1123" i="1"/>
  <c r="K1123" i="1" s="1"/>
  <c r="M1123" i="1"/>
  <c r="I1124" i="1"/>
  <c r="AB1175" i="1"/>
  <c r="C1175" i="1"/>
  <c r="H1175" i="1"/>
  <c r="A1176" i="1"/>
  <c r="F1175" i="1"/>
  <c r="N1123" i="1" l="1"/>
  <c r="O1122" i="1"/>
  <c r="P1122" i="1" s="1"/>
  <c r="X1122" i="1" s="1"/>
  <c r="B1122" i="1" s="1"/>
  <c r="Q1176" i="1"/>
  <c r="R1176" i="1" s="1"/>
  <c r="S1176" i="1" s="1"/>
  <c r="Z1176" i="1" s="1"/>
  <c r="E1177" i="1"/>
  <c r="D1177" i="1" s="1"/>
  <c r="G1177" i="1" s="1"/>
  <c r="G1176" i="1"/>
  <c r="L1123" i="1"/>
  <c r="U1123" i="1"/>
  <c r="W1123" i="1" s="1"/>
  <c r="H1176" i="1"/>
  <c r="A1177" i="1"/>
  <c r="F1176" i="1"/>
  <c r="J1124" i="1"/>
  <c r="K1124" i="1" s="1"/>
  <c r="M1124" i="1"/>
  <c r="I1125" i="1"/>
  <c r="AB1176" i="1"/>
  <c r="C1176" i="1"/>
  <c r="T1177" i="1"/>
  <c r="N1124" i="1" l="1"/>
  <c r="O1123" i="1"/>
  <c r="P1123" i="1" s="1"/>
  <c r="X1123" i="1" s="1"/>
  <c r="B1123" i="1" s="1"/>
  <c r="Q1177" i="1"/>
  <c r="R1177" i="1" s="1"/>
  <c r="S1177" i="1" s="1"/>
  <c r="Z1177" i="1" s="1"/>
  <c r="E1178" i="1"/>
  <c r="D1178" i="1" s="1"/>
  <c r="M1125" i="1"/>
  <c r="J1125" i="1"/>
  <c r="K1125" i="1" s="1"/>
  <c r="I1126" i="1"/>
  <c r="T1178" i="1"/>
  <c r="C1177" i="1"/>
  <c r="AB1177" i="1"/>
  <c r="L1124" i="1"/>
  <c r="U1124" i="1"/>
  <c r="W1124" i="1" s="1"/>
  <c r="H1177" i="1"/>
  <c r="A1178" i="1"/>
  <c r="F1177" i="1"/>
  <c r="O1124" i="1" l="1"/>
  <c r="P1124" i="1" s="1"/>
  <c r="X1124" i="1" s="1"/>
  <c r="B1124" i="1" s="1"/>
  <c r="N1125" i="1"/>
  <c r="G1178" i="1"/>
  <c r="Q1178" i="1"/>
  <c r="R1178" i="1" s="1"/>
  <c r="S1178" i="1" s="1"/>
  <c r="Z1178" i="1" s="1"/>
  <c r="E1179" i="1"/>
  <c r="D1179" i="1" s="1"/>
  <c r="A1179" i="1"/>
  <c r="H1178" i="1"/>
  <c r="F1178" i="1"/>
  <c r="M1126" i="1"/>
  <c r="J1126" i="1"/>
  <c r="K1126" i="1" s="1"/>
  <c r="I1127" i="1"/>
  <c r="L1125" i="1"/>
  <c r="U1125" i="1"/>
  <c r="W1125" i="1" s="1"/>
  <c r="AB1178" i="1"/>
  <c r="C1178" i="1"/>
  <c r="T1179" i="1"/>
  <c r="N1126" i="1" l="1"/>
  <c r="O1125" i="1"/>
  <c r="P1125" i="1" s="1"/>
  <c r="X1125" i="1" s="1"/>
  <c r="B1125" i="1" s="1"/>
  <c r="Q1179" i="1"/>
  <c r="R1179" i="1" s="1"/>
  <c r="S1179" i="1" s="1"/>
  <c r="Z1179" i="1" s="1"/>
  <c r="E1180" i="1"/>
  <c r="D1180" i="1" s="1"/>
  <c r="G1180" i="1" s="1"/>
  <c r="G1179" i="1"/>
  <c r="L1126" i="1"/>
  <c r="U1126" i="1"/>
  <c r="W1126" i="1" s="1"/>
  <c r="T1180" i="1"/>
  <c r="AB1179" i="1"/>
  <c r="C1179" i="1"/>
  <c r="J1127" i="1"/>
  <c r="K1127" i="1" s="1"/>
  <c r="M1127" i="1"/>
  <c r="I1128" i="1"/>
  <c r="H1179" i="1"/>
  <c r="A1180" i="1"/>
  <c r="F1179" i="1"/>
  <c r="N1127" i="1" l="1"/>
  <c r="O1126" i="1"/>
  <c r="P1126" i="1" s="1"/>
  <c r="X1126" i="1" s="1"/>
  <c r="B1126" i="1" s="1"/>
  <c r="Q1180" i="1"/>
  <c r="R1180" i="1" s="1"/>
  <c r="S1180" i="1" s="1"/>
  <c r="Z1180" i="1" s="1"/>
  <c r="E1181" i="1"/>
  <c r="D1181" i="1" s="1"/>
  <c r="L1127" i="1"/>
  <c r="U1127" i="1"/>
  <c r="W1127" i="1" s="1"/>
  <c r="AB1180" i="1"/>
  <c r="C1180" i="1"/>
  <c r="H1180" i="1"/>
  <c r="A1181" i="1"/>
  <c r="F1180" i="1"/>
  <c r="J1128" i="1"/>
  <c r="K1128" i="1" s="1"/>
  <c r="M1128" i="1"/>
  <c r="I1129" i="1"/>
  <c r="T1181" i="1"/>
  <c r="N1128" i="1" l="1"/>
  <c r="O1127" i="1"/>
  <c r="P1127" i="1" s="1"/>
  <c r="X1127" i="1" s="1"/>
  <c r="B1127" i="1" s="1"/>
  <c r="G1181" i="1"/>
  <c r="Q1181" i="1"/>
  <c r="R1181" i="1" s="1"/>
  <c r="S1181" i="1" s="1"/>
  <c r="Z1181" i="1" s="1"/>
  <c r="E1182" i="1"/>
  <c r="D1182" i="1" s="1"/>
  <c r="J1129" i="1"/>
  <c r="K1129" i="1" s="1"/>
  <c r="M1129" i="1"/>
  <c r="I1130" i="1"/>
  <c r="C1181" i="1"/>
  <c r="AB1181" i="1"/>
  <c r="T1182" i="1"/>
  <c r="H1181" i="1"/>
  <c r="A1182" i="1"/>
  <c r="F1181" i="1"/>
  <c r="L1128" i="1"/>
  <c r="U1128" i="1"/>
  <c r="W1128" i="1" s="1"/>
  <c r="O1128" i="1" l="1"/>
  <c r="P1128" i="1" s="1"/>
  <c r="X1128" i="1" s="1"/>
  <c r="B1128" i="1" s="1"/>
  <c r="N1129" i="1"/>
  <c r="G1182" i="1"/>
  <c r="Q1182" i="1"/>
  <c r="R1182" i="1" s="1"/>
  <c r="S1182" i="1" s="1"/>
  <c r="Z1182" i="1" s="1"/>
  <c r="E1183" i="1"/>
  <c r="D1183" i="1" s="1"/>
  <c r="T1183" i="1"/>
  <c r="L1129" i="1"/>
  <c r="U1129" i="1"/>
  <c r="W1129" i="1" s="1"/>
  <c r="AB1182" i="1"/>
  <c r="C1182" i="1"/>
  <c r="A1183" i="1"/>
  <c r="H1182" i="1"/>
  <c r="F1182" i="1"/>
  <c r="J1130" i="1"/>
  <c r="K1130" i="1" s="1"/>
  <c r="M1130" i="1"/>
  <c r="I1131" i="1"/>
  <c r="N1130" i="1" l="1"/>
  <c r="O1129" i="1"/>
  <c r="P1129" i="1" s="1"/>
  <c r="X1129" i="1" s="1"/>
  <c r="B1129" i="1" s="1"/>
  <c r="Q1183" i="1"/>
  <c r="R1183" i="1" s="1"/>
  <c r="S1183" i="1" s="1"/>
  <c r="Z1183" i="1" s="1"/>
  <c r="E1184" i="1"/>
  <c r="D1184" i="1" s="1"/>
  <c r="G1183" i="1"/>
  <c r="L1130" i="1"/>
  <c r="U1130" i="1"/>
  <c r="W1130" i="1" s="1"/>
  <c r="J1131" i="1"/>
  <c r="K1131" i="1" s="1"/>
  <c r="M1131" i="1"/>
  <c r="I1132" i="1"/>
  <c r="AB1183" i="1"/>
  <c r="C1183" i="1"/>
  <c r="T1184" i="1"/>
  <c r="H1183" i="1"/>
  <c r="A1184" i="1"/>
  <c r="F1183" i="1"/>
  <c r="N1131" i="1" l="1"/>
  <c r="O1130" i="1"/>
  <c r="P1130" i="1" s="1"/>
  <c r="X1130" i="1" s="1"/>
  <c r="B1130" i="1" s="1"/>
  <c r="G1184" i="1"/>
  <c r="Q1184" i="1"/>
  <c r="R1184" i="1" s="1"/>
  <c r="S1184" i="1" s="1"/>
  <c r="Z1184" i="1" s="1"/>
  <c r="E1185" i="1"/>
  <c r="D1185" i="1" s="1"/>
  <c r="T1185" i="1"/>
  <c r="AB1184" i="1"/>
  <c r="C1184" i="1"/>
  <c r="M1132" i="1"/>
  <c r="J1132" i="1"/>
  <c r="K1132" i="1" s="1"/>
  <c r="I1133" i="1"/>
  <c r="H1184" i="1"/>
  <c r="A1185" i="1"/>
  <c r="F1184" i="1"/>
  <c r="L1131" i="1"/>
  <c r="U1131" i="1"/>
  <c r="W1131" i="1" s="1"/>
  <c r="N1132" i="1" l="1"/>
  <c r="O1131" i="1"/>
  <c r="P1131" i="1" s="1"/>
  <c r="X1131" i="1" s="1"/>
  <c r="B1131" i="1" s="1"/>
  <c r="Q1185" i="1"/>
  <c r="R1185" i="1" s="1"/>
  <c r="S1185" i="1" s="1"/>
  <c r="Z1185" i="1" s="1"/>
  <c r="E1186" i="1"/>
  <c r="D1186" i="1" s="1"/>
  <c r="G1185" i="1"/>
  <c r="H1185" i="1"/>
  <c r="A1186" i="1"/>
  <c r="F1185" i="1"/>
  <c r="C1185" i="1"/>
  <c r="AB1185" i="1"/>
  <c r="J1133" i="1"/>
  <c r="K1133" i="1" s="1"/>
  <c r="M1133" i="1"/>
  <c r="I1134" i="1"/>
  <c r="L1132" i="1"/>
  <c r="U1132" i="1"/>
  <c r="W1132" i="1" s="1"/>
  <c r="T1186" i="1"/>
  <c r="N1133" i="1" l="1"/>
  <c r="O1132" i="1"/>
  <c r="P1132" i="1" s="1"/>
  <c r="X1132" i="1" s="1"/>
  <c r="B1132" i="1" s="1"/>
  <c r="G1186" i="1"/>
  <c r="Q1186" i="1"/>
  <c r="R1186" i="1" s="1"/>
  <c r="S1186" i="1" s="1"/>
  <c r="Z1186" i="1" s="1"/>
  <c r="E1187" i="1"/>
  <c r="D1187" i="1" s="1"/>
  <c r="AB1186" i="1"/>
  <c r="C1186" i="1"/>
  <c r="L1133" i="1"/>
  <c r="U1133" i="1"/>
  <c r="W1133" i="1" s="1"/>
  <c r="A1187" i="1"/>
  <c r="H1186" i="1"/>
  <c r="F1186" i="1"/>
  <c r="T1187" i="1"/>
  <c r="J1134" i="1"/>
  <c r="K1134" i="1" s="1"/>
  <c r="M1134" i="1"/>
  <c r="I1135" i="1"/>
  <c r="N1134" i="1" l="1"/>
  <c r="O1133" i="1"/>
  <c r="P1133" i="1" s="1"/>
  <c r="X1133" i="1" s="1"/>
  <c r="B1133" i="1" s="1"/>
  <c r="G1187" i="1"/>
  <c r="Q1187" i="1"/>
  <c r="R1187" i="1" s="1"/>
  <c r="S1187" i="1" s="1"/>
  <c r="Z1187" i="1" s="1"/>
  <c r="E1188" i="1"/>
  <c r="D1188" i="1" s="1"/>
  <c r="H1187" i="1"/>
  <c r="A1188" i="1"/>
  <c r="F1187" i="1"/>
  <c r="L1134" i="1"/>
  <c r="O1134" i="1" s="1"/>
  <c r="P1134" i="1" s="1"/>
  <c r="U1134" i="1"/>
  <c r="W1134" i="1" s="1"/>
  <c r="T1188" i="1"/>
  <c r="J1135" i="1"/>
  <c r="K1135" i="1" s="1"/>
  <c r="M1135" i="1"/>
  <c r="N1135" i="1" s="1"/>
  <c r="I1136" i="1"/>
  <c r="AB1187" i="1"/>
  <c r="C1187" i="1"/>
  <c r="G1188" i="1" l="1"/>
  <c r="Q1188" i="1"/>
  <c r="R1188" i="1" s="1"/>
  <c r="S1188" i="1" s="1"/>
  <c r="Z1188" i="1" s="1"/>
  <c r="E1189" i="1"/>
  <c r="D1189" i="1" s="1"/>
  <c r="M1136" i="1"/>
  <c r="N1136" i="1" s="1"/>
  <c r="J1136" i="1"/>
  <c r="K1136" i="1" s="1"/>
  <c r="I1137" i="1"/>
  <c r="X1134" i="1"/>
  <c r="B1134" i="1" s="1"/>
  <c r="T1189" i="1"/>
  <c r="L1135" i="1"/>
  <c r="O1135" i="1" s="1"/>
  <c r="P1135" i="1" s="1"/>
  <c r="U1135" i="1"/>
  <c r="W1135" i="1" s="1"/>
  <c r="AB1188" i="1"/>
  <c r="C1188" i="1"/>
  <c r="H1188" i="1"/>
  <c r="A1189" i="1"/>
  <c r="F1188" i="1"/>
  <c r="E1190" i="1" l="1"/>
  <c r="D1190" i="1" s="1"/>
  <c r="G1190" i="1" s="1"/>
  <c r="Q1189" i="1"/>
  <c r="R1189" i="1" s="1"/>
  <c r="S1189" i="1" s="1"/>
  <c r="Z1189" i="1" s="1"/>
  <c r="G1189" i="1"/>
  <c r="X1135" i="1"/>
  <c r="B1135" i="1" s="1"/>
  <c r="J1137" i="1"/>
  <c r="K1137" i="1" s="1"/>
  <c r="I1138" i="1"/>
  <c r="L1136" i="1"/>
  <c r="O1136" i="1" s="1"/>
  <c r="P1136" i="1" s="1"/>
  <c r="U1136" i="1"/>
  <c r="W1136" i="1" s="1"/>
  <c r="C1189" i="1"/>
  <c r="AB1189" i="1"/>
  <c r="T1190" i="1"/>
  <c r="H1189" i="1"/>
  <c r="A1190" i="1"/>
  <c r="F1189" i="1"/>
  <c r="Q1190" i="1" l="1"/>
  <c r="R1190" i="1" s="1"/>
  <c r="S1190" i="1" s="1"/>
  <c r="Z1190" i="1" s="1"/>
  <c r="E1191" i="1"/>
  <c r="D1191" i="1" s="1"/>
  <c r="T1191" i="1"/>
  <c r="J1138" i="1"/>
  <c r="K1138" i="1" s="1"/>
  <c r="I1139" i="1"/>
  <c r="AB1190" i="1"/>
  <c r="C1190" i="1"/>
  <c r="A1191" i="1"/>
  <c r="H1190" i="1"/>
  <c r="F1190" i="1"/>
  <c r="M1137" i="1"/>
  <c r="N1137" i="1" s="1"/>
  <c r="L1137" i="1"/>
  <c r="U1137" i="1"/>
  <c r="W1137" i="1" s="1"/>
  <c r="X1136" i="1"/>
  <c r="B1136" i="1" s="1"/>
  <c r="Q1191" i="1" l="1"/>
  <c r="R1191" i="1" s="1"/>
  <c r="S1191" i="1" s="1"/>
  <c r="Z1191" i="1" s="1"/>
  <c r="E1192" i="1"/>
  <c r="D1192" i="1" s="1"/>
  <c r="G1191" i="1"/>
  <c r="O1137" i="1"/>
  <c r="P1137" i="1" s="1"/>
  <c r="H1191" i="1"/>
  <c r="A1192" i="1"/>
  <c r="F1191" i="1"/>
  <c r="AB1191" i="1"/>
  <c r="C1191" i="1"/>
  <c r="J1139" i="1"/>
  <c r="K1139" i="1" s="1"/>
  <c r="I1140" i="1"/>
  <c r="M1138" i="1"/>
  <c r="N1138" i="1" s="1"/>
  <c r="T1192" i="1"/>
  <c r="L1138" i="1"/>
  <c r="U1138" i="1"/>
  <c r="W1138" i="1" s="1"/>
  <c r="G1192" i="1" l="1"/>
  <c r="Q1192" i="1"/>
  <c r="R1192" i="1" s="1"/>
  <c r="S1192" i="1" s="1"/>
  <c r="Z1192" i="1" s="1"/>
  <c r="E1193" i="1"/>
  <c r="D1193" i="1" s="1"/>
  <c r="O1138" i="1"/>
  <c r="P1138" i="1" s="1"/>
  <c r="J1140" i="1"/>
  <c r="K1140" i="1" s="1"/>
  <c r="I1141" i="1"/>
  <c r="M1139" i="1"/>
  <c r="N1139" i="1" s="1"/>
  <c r="AB1192" i="1"/>
  <c r="C1192" i="1"/>
  <c r="L1139" i="1"/>
  <c r="U1139" i="1"/>
  <c r="W1139" i="1" s="1"/>
  <c r="H1192" i="1"/>
  <c r="A1193" i="1"/>
  <c r="F1192" i="1"/>
  <c r="X1137" i="1"/>
  <c r="B1137" i="1" s="1"/>
  <c r="T1193" i="1"/>
  <c r="Q1193" i="1" l="1"/>
  <c r="R1193" i="1" s="1"/>
  <c r="S1193" i="1" s="1"/>
  <c r="Z1193" i="1" s="1"/>
  <c r="E1194" i="1"/>
  <c r="D1194" i="1" s="1"/>
  <c r="G1194" i="1" s="1"/>
  <c r="G1193" i="1"/>
  <c r="L1140" i="1"/>
  <c r="U1140" i="1"/>
  <c r="W1140" i="1" s="1"/>
  <c r="H1193" i="1"/>
  <c r="A1194" i="1"/>
  <c r="F1193" i="1"/>
  <c r="M1140" i="1"/>
  <c r="N1140" i="1" s="1"/>
  <c r="T1194" i="1"/>
  <c r="J1141" i="1"/>
  <c r="K1141" i="1" s="1"/>
  <c r="I1142" i="1"/>
  <c r="X1138" i="1"/>
  <c r="B1138" i="1" s="1"/>
  <c r="C1193" i="1"/>
  <c r="AB1193" i="1"/>
  <c r="O1139" i="1"/>
  <c r="P1139" i="1" s="1"/>
  <c r="Q1194" i="1" l="1"/>
  <c r="R1194" i="1" s="1"/>
  <c r="S1194" i="1" s="1"/>
  <c r="Z1194" i="1" s="1"/>
  <c r="E1195" i="1"/>
  <c r="D1195" i="1" s="1"/>
  <c r="M1141" i="1"/>
  <c r="N1141" i="1" s="1"/>
  <c r="AB1194" i="1"/>
  <c r="C1194" i="1"/>
  <c r="L1141" i="1"/>
  <c r="U1141" i="1"/>
  <c r="W1141" i="1" s="1"/>
  <c r="X1139" i="1"/>
  <c r="B1139" i="1" s="1"/>
  <c r="A1195" i="1"/>
  <c r="H1194" i="1"/>
  <c r="F1194" i="1"/>
  <c r="O1140" i="1"/>
  <c r="P1140" i="1" s="1"/>
  <c r="J1142" i="1"/>
  <c r="K1142" i="1" s="1"/>
  <c r="I1143" i="1"/>
  <c r="T1195" i="1"/>
  <c r="Q1195" i="1" l="1"/>
  <c r="R1195" i="1" s="1"/>
  <c r="S1195" i="1" s="1"/>
  <c r="Z1195" i="1" s="1"/>
  <c r="E1196" i="1"/>
  <c r="D1196" i="1" s="1"/>
  <c r="G1195" i="1"/>
  <c r="M1142" i="1"/>
  <c r="M1143" i="1" s="1"/>
  <c r="O1141" i="1"/>
  <c r="P1141" i="1" s="1"/>
  <c r="X1141" i="1" s="1"/>
  <c r="B1141" i="1" s="1"/>
  <c r="N1142" i="1"/>
  <c r="J1143" i="1"/>
  <c r="K1143" i="1" s="1"/>
  <c r="I1144" i="1"/>
  <c r="T1196" i="1"/>
  <c r="AB1195" i="1"/>
  <c r="C1195" i="1"/>
  <c r="L1142" i="1"/>
  <c r="U1142" i="1"/>
  <c r="W1142" i="1" s="1"/>
  <c r="X1140" i="1"/>
  <c r="B1140" i="1" s="1"/>
  <c r="H1195" i="1"/>
  <c r="A1196" i="1"/>
  <c r="F1195" i="1"/>
  <c r="G1196" i="1" l="1"/>
  <c r="Q1196" i="1"/>
  <c r="R1196" i="1" s="1"/>
  <c r="S1196" i="1" s="1"/>
  <c r="Z1196" i="1" s="1"/>
  <c r="E1197" i="1"/>
  <c r="D1197" i="1" s="1"/>
  <c r="O1142" i="1"/>
  <c r="P1142" i="1" s="1"/>
  <c r="X1142" i="1" s="1"/>
  <c r="B1142" i="1" s="1"/>
  <c r="N1143" i="1"/>
  <c r="AB1196" i="1"/>
  <c r="C1196" i="1"/>
  <c r="T1197" i="1"/>
  <c r="M1144" i="1"/>
  <c r="J1144" i="1"/>
  <c r="K1144" i="1" s="1"/>
  <c r="I1145" i="1"/>
  <c r="L1143" i="1"/>
  <c r="U1143" i="1"/>
  <c r="W1143" i="1" s="1"/>
  <c r="H1196" i="1"/>
  <c r="A1197" i="1"/>
  <c r="F1196" i="1"/>
  <c r="Q1197" i="1" l="1"/>
  <c r="R1197" i="1" s="1"/>
  <c r="S1197" i="1" s="1"/>
  <c r="Z1197" i="1" s="1"/>
  <c r="E1198" i="1"/>
  <c r="D1198" i="1" s="1"/>
  <c r="G1197" i="1"/>
  <c r="O1143" i="1"/>
  <c r="P1143" i="1" s="1"/>
  <c r="X1143" i="1" s="1"/>
  <c r="B1143" i="1" s="1"/>
  <c r="N1144" i="1"/>
  <c r="H1197" i="1"/>
  <c r="A1198" i="1"/>
  <c r="F1197" i="1"/>
  <c r="J1145" i="1"/>
  <c r="K1145" i="1" s="1"/>
  <c r="M1145" i="1"/>
  <c r="I1146" i="1"/>
  <c r="C1197" i="1"/>
  <c r="AB1197" i="1"/>
  <c r="T1198" i="1"/>
  <c r="L1144" i="1"/>
  <c r="U1144" i="1"/>
  <c r="W1144" i="1" s="1"/>
  <c r="O1144" i="1" l="1"/>
  <c r="P1144" i="1" s="1"/>
  <c r="X1144" i="1" s="1"/>
  <c r="B1144" i="1" s="1"/>
  <c r="G1198" i="1"/>
  <c r="Q1198" i="1"/>
  <c r="R1198" i="1" s="1"/>
  <c r="S1198" i="1" s="1"/>
  <c r="Z1198" i="1" s="1"/>
  <c r="E1199" i="1"/>
  <c r="D1199" i="1" s="1"/>
  <c r="N1145" i="1"/>
  <c r="N1146" i="1" s="1"/>
  <c r="AB1198" i="1"/>
  <c r="C1198" i="1"/>
  <c r="L1145" i="1"/>
  <c r="U1145" i="1"/>
  <c r="W1145" i="1" s="1"/>
  <c r="J1146" i="1"/>
  <c r="K1146" i="1" s="1"/>
  <c r="M1146" i="1"/>
  <c r="I1147" i="1"/>
  <c r="A1199" i="1"/>
  <c r="H1198" i="1"/>
  <c r="F1198" i="1"/>
  <c r="T1199" i="1"/>
  <c r="O1145" i="1" l="1"/>
  <c r="P1145" i="1" s="1"/>
  <c r="X1145" i="1" s="1"/>
  <c r="B1145" i="1" s="1"/>
  <c r="G1199" i="1"/>
  <c r="Q1199" i="1"/>
  <c r="R1199" i="1" s="1"/>
  <c r="S1199" i="1" s="1"/>
  <c r="Z1199" i="1" s="1"/>
  <c r="E1200" i="1"/>
  <c r="D1200" i="1" s="1"/>
  <c r="L1146" i="1"/>
  <c r="O1146" i="1" s="1"/>
  <c r="P1146" i="1" s="1"/>
  <c r="U1146" i="1"/>
  <c r="W1146" i="1" s="1"/>
  <c r="J1147" i="1"/>
  <c r="K1147" i="1" s="1"/>
  <c r="M1147" i="1"/>
  <c r="N1147" i="1" s="1"/>
  <c r="I1148" i="1"/>
  <c r="H1199" i="1"/>
  <c r="A1200" i="1"/>
  <c r="F1199" i="1"/>
  <c r="T1200" i="1"/>
  <c r="AB1199" i="1"/>
  <c r="C1199" i="1"/>
  <c r="G1200" i="1" l="1"/>
  <c r="Q1200" i="1"/>
  <c r="R1200" i="1" s="1"/>
  <c r="S1200" i="1" s="1"/>
  <c r="Z1200" i="1" s="1"/>
  <c r="E1201" i="1"/>
  <c r="D1201" i="1" s="1"/>
  <c r="T1201" i="1"/>
  <c r="AB1200" i="1"/>
  <c r="C1200" i="1"/>
  <c r="M1148" i="1"/>
  <c r="N1148" i="1" s="1"/>
  <c r="J1148" i="1"/>
  <c r="K1148" i="1" s="1"/>
  <c r="I1149" i="1"/>
  <c r="H1200" i="1"/>
  <c r="A1201" i="1"/>
  <c r="F1200" i="1"/>
  <c r="L1147" i="1"/>
  <c r="O1147" i="1" s="1"/>
  <c r="P1147" i="1" s="1"/>
  <c r="U1147" i="1"/>
  <c r="W1147" i="1" s="1"/>
  <c r="X1146" i="1"/>
  <c r="B1146" i="1" s="1"/>
  <c r="Q1201" i="1" l="1"/>
  <c r="R1201" i="1" s="1"/>
  <c r="S1201" i="1" s="1"/>
  <c r="Z1201" i="1" s="1"/>
  <c r="E1202" i="1"/>
  <c r="D1202" i="1" s="1"/>
  <c r="G1201" i="1"/>
  <c r="L1148" i="1"/>
  <c r="O1148" i="1" s="1"/>
  <c r="P1148" i="1" s="1"/>
  <c r="U1148" i="1"/>
  <c r="W1148" i="1" s="1"/>
  <c r="X1147" i="1"/>
  <c r="B1147" i="1" s="1"/>
  <c r="J1149" i="1"/>
  <c r="K1149" i="1" s="1"/>
  <c r="M1149" i="1"/>
  <c r="N1149" i="1" s="1"/>
  <c r="I1150" i="1"/>
  <c r="H1201" i="1"/>
  <c r="A1202" i="1"/>
  <c r="F1201" i="1"/>
  <c r="C1201" i="1"/>
  <c r="AB1201" i="1"/>
  <c r="T1202" i="1"/>
  <c r="G1202" i="1" l="1"/>
  <c r="Q1202" i="1"/>
  <c r="R1202" i="1" s="1"/>
  <c r="S1202" i="1" s="1"/>
  <c r="Z1202" i="1" s="1"/>
  <c r="E1203" i="1"/>
  <c r="D1203" i="1" s="1"/>
  <c r="L1149" i="1"/>
  <c r="O1149" i="1" s="1"/>
  <c r="P1149" i="1" s="1"/>
  <c r="U1149" i="1"/>
  <c r="W1149" i="1" s="1"/>
  <c r="T1203" i="1"/>
  <c r="AB1202" i="1"/>
  <c r="C1202" i="1"/>
  <c r="J1150" i="1"/>
  <c r="K1150" i="1" s="1"/>
  <c r="M1150" i="1"/>
  <c r="N1150" i="1" s="1"/>
  <c r="I1151" i="1"/>
  <c r="A1203" i="1"/>
  <c r="H1202" i="1"/>
  <c r="F1202" i="1"/>
  <c r="X1148" i="1"/>
  <c r="B1148" i="1" s="1"/>
  <c r="G1203" i="1" l="1"/>
  <c r="Q1203" i="1"/>
  <c r="R1203" i="1" s="1"/>
  <c r="S1203" i="1" s="1"/>
  <c r="Z1203" i="1" s="1"/>
  <c r="E1204" i="1"/>
  <c r="D1204" i="1" s="1"/>
  <c r="L1150" i="1"/>
  <c r="O1150" i="1" s="1"/>
  <c r="P1150" i="1" s="1"/>
  <c r="U1150" i="1"/>
  <c r="W1150" i="1" s="1"/>
  <c r="T1204" i="1"/>
  <c r="A1204" i="1"/>
  <c r="H1203" i="1"/>
  <c r="F1203" i="1"/>
  <c r="J1151" i="1"/>
  <c r="K1151" i="1" s="1"/>
  <c r="M1151" i="1"/>
  <c r="N1151" i="1" s="1"/>
  <c r="I1152" i="1"/>
  <c r="AB1203" i="1"/>
  <c r="C1203" i="1"/>
  <c r="X1149" i="1"/>
  <c r="B1149" i="1" s="1"/>
  <c r="G1204" i="1" l="1"/>
  <c r="Q1204" i="1"/>
  <c r="R1204" i="1" s="1"/>
  <c r="S1204" i="1" s="1"/>
  <c r="Z1204" i="1" s="1"/>
  <c r="E1205" i="1"/>
  <c r="D1205" i="1" s="1"/>
  <c r="AB1204" i="1"/>
  <c r="C1204" i="1"/>
  <c r="M1152" i="1"/>
  <c r="N1152" i="1" s="1"/>
  <c r="J1152" i="1"/>
  <c r="K1152" i="1" s="1"/>
  <c r="I1153" i="1"/>
  <c r="H1204" i="1"/>
  <c r="A1205" i="1"/>
  <c r="F1204" i="1"/>
  <c r="L1151" i="1"/>
  <c r="O1151" i="1" s="1"/>
  <c r="P1151" i="1" s="1"/>
  <c r="U1151" i="1"/>
  <c r="W1151" i="1" s="1"/>
  <c r="T1205" i="1"/>
  <c r="X1150" i="1"/>
  <c r="B1150" i="1" s="1"/>
  <c r="E1206" i="1" l="1"/>
  <c r="D1206" i="1" s="1"/>
  <c r="Q1205" i="1"/>
  <c r="R1205" i="1" s="1"/>
  <c r="S1205" i="1" s="1"/>
  <c r="Z1205" i="1" s="1"/>
  <c r="G1205" i="1"/>
  <c r="L1152" i="1"/>
  <c r="O1152" i="1" s="1"/>
  <c r="P1152" i="1" s="1"/>
  <c r="U1152" i="1"/>
  <c r="W1152" i="1" s="1"/>
  <c r="AB1205" i="1"/>
  <c r="C1205" i="1"/>
  <c r="T1206" i="1"/>
  <c r="H1205" i="1"/>
  <c r="A1206" i="1"/>
  <c r="F1205" i="1"/>
  <c r="J1153" i="1"/>
  <c r="K1153" i="1" s="1"/>
  <c r="M1153" i="1"/>
  <c r="N1153" i="1" s="1"/>
  <c r="I1154" i="1"/>
  <c r="X1151" i="1"/>
  <c r="B1151" i="1" s="1"/>
  <c r="Q1206" i="1" l="1"/>
  <c r="R1206" i="1" s="1"/>
  <c r="S1206" i="1" s="1"/>
  <c r="Z1206" i="1" s="1"/>
  <c r="E1207" i="1"/>
  <c r="D1207" i="1" s="1"/>
  <c r="G1206" i="1"/>
  <c r="C1206" i="1"/>
  <c r="AB1206" i="1"/>
  <c r="H1206" i="1"/>
  <c r="A1207" i="1"/>
  <c r="F1206" i="1"/>
  <c r="L1153" i="1"/>
  <c r="O1153" i="1" s="1"/>
  <c r="P1153" i="1" s="1"/>
  <c r="U1153" i="1"/>
  <c r="W1153" i="1" s="1"/>
  <c r="J1154" i="1"/>
  <c r="K1154" i="1" s="1"/>
  <c r="M1154" i="1"/>
  <c r="N1154" i="1" s="1"/>
  <c r="I1155" i="1"/>
  <c r="T1207" i="1"/>
  <c r="X1152" i="1"/>
  <c r="B1152" i="1" s="1"/>
  <c r="G1207" i="1" l="1"/>
  <c r="Q1207" i="1"/>
  <c r="R1207" i="1" s="1"/>
  <c r="S1207" i="1" s="1"/>
  <c r="Z1207" i="1" s="1"/>
  <c r="E1208" i="1"/>
  <c r="D1208" i="1" s="1"/>
  <c r="T1208" i="1"/>
  <c r="A1208" i="1"/>
  <c r="H1207" i="1"/>
  <c r="F1207" i="1"/>
  <c r="J1155" i="1"/>
  <c r="K1155" i="1" s="1"/>
  <c r="M1155" i="1"/>
  <c r="N1155" i="1" s="1"/>
  <c r="I1156" i="1"/>
  <c r="X1153" i="1"/>
  <c r="B1153" i="1" s="1"/>
  <c r="L1154" i="1"/>
  <c r="O1154" i="1" s="1"/>
  <c r="P1154" i="1" s="1"/>
  <c r="U1154" i="1"/>
  <c r="W1154" i="1" s="1"/>
  <c r="AB1207" i="1"/>
  <c r="C1207" i="1"/>
  <c r="G1208" i="1" l="1"/>
  <c r="Q1208" i="1"/>
  <c r="R1208" i="1" s="1"/>
  <c r="S1208" i="1" s="1"/>
  <c r="Z1208" i="1" s="1"/>
  <c r="E1209" i="1"/>
  <c r="D1209" i="1" s="1"/>
  <c r="H1208" i="1"/>
  <c r="A1209" i="1"/>
  <c r="F1208" i="1"/>
  <c r="L1155" i="1"/>
  <c r="O1155" i="1" s="1"/>
  <c r="P1155" i="1" s="1"/>
  <c r="U1155" i="1"/>
  <c r="W1155" i="1" s="1"/>
  <c r="X1154" i="1"/>
  <c r="B1154" i="1" s="1"/>
  <c r="T1209" i="1"/>
  <c r="M1156" i="1"/>
  <c r="N1156" i="1" s="1"/>
  <c r="J1156" i="1"/>
  <c r="K1156" i="1" s="1"/>
  <c r="I1157" i="1"/>
  <c r="AB1208" i="1"/>
  <c r="C1208" i="1"/>
  <c r="Q1209" i="1" l="1"/>
  <c r="R1209" i="1" s="1"/>
  <c r="S1209" i="1" s="1"/>
  <c r="Z1209" i="1" s="1"/>
  <c r="E1210" i="1"/>
  <c r="D1210" i="1" s="1"/>
  <c r="G1210" i="1" s="1"/>
  <c r="G1209" i="1"/>
  <c r="J1157" i="1"/>
  <c r="K1157" i="1" s="1"/>
  <c r="M1157" i="1"/>
  <c r="N1157" i="1" s="1"/>
  <c r="I1158" i="1"/>
  <c r="X1155" i="1"/>
  <c r="B1155" i="1" s="1"/>
  <c r="T1210" i="1"/>
  <c r="AB1209" i="1"/>
  <c r="C1209" i="1"/>
  <c r="L1156" i="1"/>
  <c r="O1156" i="1" s="1"/>
  <c r="P1156" i="1" s="1"/>
  <c r="U1156" i="1"/>
  <c r="W1156" i="1" s="1"/>
  <c r="H1209" i="1"/>
  <c r="A1210" i="1"/>
  <c r="F1209" i="1"/>
  <c r="Q1210" i="1" l="1"/>
  <c r="R1210" i="1" s="1"/>
  <c r="S1210" i="1" s="1"/>
  <c r="Z1210" i="1" s="1"/>
  <c r="E1211" i="1"/>
  <c r="D1211" i="1" s="1"/>
  <c r="X1156" i="1"/>
  <c r="B1156" i="1" s="1"/>
  <c r="L1157" i="1"/>
  <c r="O1157" i="1" s="1"/>
  <c r="P1157" i="1" s="1"/>
  <c r="U1157" i="1"/>
  <c r="W1157" i="1" s="1"/>
  <c r="T1211" i="1"/>
  <c r="H1210" i="1"/>
  <c r="A1211" i="1"/>
  <c r="F1210" i="1"/>
  <c r="C1210" i="1"/>
  <c r="AB1210" i="1"/>
  <c r="J1158" i="1"/>
  <c r="K1158" i="1" s="1"/>
  <c r="M1158" i="1"/>
  <c r="N1158" i="1" s="1"/>
  <c r="I1159" i="1"/>
  <c r="G1211" i="1" l="1"/>
  <c r="Q1211" i="1"/>
  <c r="R1211" i="1" s="1"/>
  <c r="S1211" i="1" s="1"/>
  <c r="Z1211" i="1" s="1"/>
  <c r="E1212" i="1"/>
  <c r="D1212" i="1" s="1"/>
  <c r="AB1211" i="1"/>
  <c r="C1211" i="1"/>
  <c r="J1159" i="1"/>
  <c r="K1159" i="1" s="1"/>
  <c r="M1159" i="1"/>
  <c r="N1159" i="1" s="1"/>
  <c r="I1160" i="1"/>
  <c r="A1212" i="1"/>
  <c r="H1211" i="1"/>
  <c r="F1211" i="1"/>
  <c r="L1158" i="1"/>
  <c r="O1158" i="1" s="1"/>
  <c r="P1158" i="1" s="1"/>
  <c r="U1158" i="1"/>
  <c r="W1158" i="1" s="1"/>
  <c r="T1212" i="1"/>
  <c r="X1157" i="1"/>
  <c r="B1157" i="1" s="1"/>
  <c r="G1212" i="1" l="1"/>
  <c r="Q1212" i="1"/>
  <c r="R1212" i="1" s="1"/>
  <c r="S1212" i="1" s="1"/>
  <c r="Z1212" i="1" s="1"/>
  <c r="E1213" i="1"/>
  <c r="D1213" i="1" s="1"/>
  <c r="X1158" i="1"/>
  <c r="B1158" i="1" s="1"/>
  <c r="T1213" i="1"/>
  <c r="L1159" i="1"/>
  <c r="O1159" i="1" s="1"/>
  <c r="P1159" i="1" s="1"/>
  <c r="U1159" i="1"/>
  <c r="W1159" i="1" s="1"/>
  <c r="AB1212" i="1"/>
  <c r="C1212" i="1"/>
  <c r="H1212" i="1"/>
  <c r="A1213" i="1"/>
  <c r="F1212" i="1"/>
  <c r="M1160" i="1"/>
  <c r="N1160" i="1" s="1"/>
  <c r="J1160" i="1"/>
  <c r="K1160" i="1" s="1"/>
  <c r="I1161" i="1"/>
  <c r="G1213" i="1" l="1"/>
  <c r="Q1213" i="1"/>
  <c r="R1213" i="1" s="1"/>
  <c r="S1213" i="1" s="1"/>
  <c r="Z1213" i="1" s="1"/>
  <c r="E1214" i="1"/>
  <c r="D1214" i="1" s="1"/>
  <c r="J1161" i="1"/>
  <c r="K1161" i="1" s="1"/>
  <c r="M1161" i="1"/>
  <c r="N1161" i="1" s="1"/>
  <c r="I1162" i="1"/>
  <c r="X1159" i="1"/>
  <c r="B1159" i="1" s="1"/>
  <c r="AB1213" i="1"/>
  <c r="C1213" i="1"/>
  <c r="H1213" i="1"/>
  <c r="A1214" i="1"/>
  <c r="F1213" i="1"/>
  <c r="L1160" i="1"/>
  <c r="O1160" i="1" s="1"/>
  <c r="P1160" i="1" s="1"/>
  <c r="U1160" i="1"/>
  <c r="W1160" i="1" s="1"/>
  <c r="T1214" i="1"/>
  <c r="Q1214" i="1" l="1"/>
  <c r="R1214" i="1" s="1"/>
  <c r="S1214" i="1" s="1"/>
  <c r="Z1214" i="1" s="1"/>
  <c r="E1215" i="1"/>
  <c r="D1215" i="1" s="1"/>
  <c r="G1214" i="1"/>
  <c r="H1214" i="1"/>
  <c r="A1215" i="1"/>
  <c r="F1214" i="1"/>
  <c r="L1161" i="1"/>
  <c r="O1161" i="1" s="1"/>
  <c r="P1161" i="1" s="1"/>
  <c r="U1161" i="1"/>
  <c r="W1161" i="1" s="1"/>
  <c r="T1215" i="1"/>
  <c r="X1160" i="1"/>
  <c r="B1160" i="1" s="1"/>
  <c r="C1214" i="1"/>
  <c r="AB1214" i="1"/>
  <c r="J1162" i="1"/>
  <c r="K1162" i="1" s="1"/>
  <c r="M1162" i="1"/>
  <c r="N1162" i="1" s="1"/>
  <c r="I1163" i="1"/>
  <c r="G1215" i="1" l="1"/>
  <c r="Q1215" i="1"/>
  <c r="R1215" i="1" s="1"/>
  <c r="S1215" i="1" s="1"/>
  <c r="Z1215" i="1" s="1"/>
  <c r="E1216" i="1"/>
  <c r="D1216" i="1" s="1"/>
  <c r="X1161" i="1"/>
  <c r="B1161" i="1" s="1"/>
  <c r="AB1215" i="1"/>
  <c r="C1215" i="1"/>
  <c r="J1163" i="1"/>
  <c r="K1163" i="1" s="1"/>
  <c r="M1163" i="1"/>
  <c r="N1163" i="1" s="1"/>
  <c r="I1164" i="1"/>
  <c r="T1216" i="1"/>
  <c r="L1162" i="1"/>
  <c r="O1162" i="1" s="1"/>
  <c r="P1162" i="1" s="1"/>
  <c r="U1162" i="1"/>
  <c r="W1162" i="1" s="1"/>
  <c r="A1216" i="1"/>
  <c r="H1215" i="1"/>
  <c r="F1215" i="1"/>
  <c r="G1216" i="1" l="1"/>
  <c r="Q1216" i="1"/>
  <c r="R1216" i="1" s="1"/>
  <c r="S1216" i="1" s="1"/>
  <c r="Z1216" i="1" s="1"/>
  <c r="E1217" i="1"/>
  <c r="D1217" i="1" s="1"/>
  <c r="H1216" i="1"/>
  <c r="A1217" i="1"/>
  <c r="F1216" i="1"/>
  <c r="X1162" i="1"/>
  <c r="B1162" i="1" s="1"/>
  <c r="J1164" i="1"/>
  <c r="K1164" i="1" s="1"/>
  <c r="M1164" i="1"/>
  <c r="N1164" i="1" s="1"/>
  <c r="I1165" i="1"/>
  <c r="AB1216" i="1"/>
  <c r="C1216" i="1"/>
  <c r="L1163" i="1"/>
  <c r="O1163" i="1" s="1"/>
  <c r="P1163" i="1" s="1"/>
  <c r="U1163" i="1"/>
  <c r="W1163" i="1" s="1"/>
  <c r="T1217" i="1"/>
  <c r="G1217" i="1" l="1"/>
  <c r="Q1217" i="1"/>
  <c r="R1217" i="1" s="1"/>
  <c r="S1217" i="1" s="1"/>
  <c r="Z1217" i="1" s="1"/>
  <c r="E1218" i="1"/>
  <c r="D1218" i="1" s="1"/>
  <c r="X1163" i="1"/>
  <c r="B1163" i="1" s="1"/>
  <c r="M1165" i="1"/>
  <c r="N1165" i="1" s="1"/>
  <c r="J1165" i="1"/>
  <c r="K1165" i="1" s="1"/>
  <c r="I1166" i="1"/>
  <c r="H1217" i="1"/>
  <c r="A1218" i="1"/>
  <c r="F1217" i="1"/>
  <c r="T1218" i="1"/>
  <c r="L1164" i="1"/>
  <c r="O1164" i="1" s="1"/>
  <c r="P1164" i="1" s="1"/>
  <c r="U1164" i="1"/>
  <c r="W1164" i="1" s="1"/>
  <c r="AB1217" i="1"/>
  <c r="C1217" i="1"/>
  <c r="Q1218" i="1" l="1"/>
  <c r="R1218" i="1" s="1"/>
  <c r="S1218" i="1" s="1"/>
  <c r="Z1218" i="1" s="1"/>
  <c r="E1219" i="1"/>
  <c r="D1219" i="1" s="1"/>
  <c r="G1218" i="1"/>
  <c r="X1164" i="1"/>
  <c r="B1164" i="1" s="1"/>
  <c r="H1218" i="1"/>
  <c r="A1219" i="1"/>
  <c r="F1218" i="1"/>
  <c r="M1166" i="1"/>
  <c r="N1166" i="1" s="1"/>
  <c r="J1166" i="1"/>
  <c r="K1166" i="1" s="1"/>
  <c r="I1167" i="1"/>
  <c r="L1165" i="1"/>
  <c r="O1165" i="1" s="1"/>
  <c r="P1165" i="1" s="1"/>
  <c r="U1165" i="1"/>
  <c r="W1165" i="1" s="1"/>
  <c r="T1219" i="1"/>
  <c r="C1218" i="1"/>
  <c r="AB1218" i="1"/>
  <c r="Q1219" i="1" l="1"/>
  <c r="R1219" i="1" s="1"/>
  <c r="S1219" i="1" s="1"/>
  <c r="Z1219" i="1" s="1"/>
  <c r="E1220" i="1"/>
  <c r="D1220" i="1" s="1"/>
  <c r="G1219" i="1"/>
  <c r="J1167" i="1"/>
  <c r="K1167" i="1" s="1"/>
  <c r="I1168" i="1"/>
  <c r="T1220" i="1"/>
  <c r="AB1219" i="1"/>
  <c r="C1219" i="1"/>
  <c r="L1166" i="1"/>
  <c r="O1166" i="1" s="1"/>
  <c r="P1166" i="1" s="1"/>
  <c r="U1166" i="1"/>
  <c r="W1166" i="1" s="1"/>
  <c r="X1165" i="1"/>
  <c r="B1165" i="1" s="1"/>
  <c r="A1220" i="1"/>
  <c r="H1219" i="1"/>
  <c r="F1219" i="1"/>
  <c r="Q1220" i="1" l="1"/>
  <c r="R1220" i="1" s="1"/>
  <c r="S1220" i="1" s="1"/>
  <c r="Z1220" i="1" s="1"/>
  <c r="E1221" i="1"/>
  <c r="D1221" i="1" s="1"/>
  <c r="G1220" i="1"/>
  <c r="AB1220" i="1"/>
  <c r="C1220" i="1"/>
  <c r="T1221" i="1"/>
  <c r="M1167" i="1"/>
  <c r="N1167" i="1" s="1"/>
  <c r="L1167" i="1"/>
  <c r="U1167" i="1"/>
  <c r="W1167" i="1" s="1"/>
  <c r="X1166" i="1"/>
  <c r="B1166" i="1" s="1"/>
  <c r="H1220" i="1"/>
  <c r="A1221" i="1"/>
  <c r="F1220" i="1"/>
  <c r="J1168" i="1"/>
  <c r="K1168" i="1" s="1"/>
  <c r="I1169" i="1"/>
  <c r="G1221" i="1" l="1"/>
  <c r="E1222" i="1"/>
  <c r="D1222" i="1" s="1"/>
  <c r="Q1221" i="1"/>
  <c r="R1221" i="1" s="1"/>
  <c r="S1221" i="1" s="1"/>
  <c r="Z1221" i="1" s="1"/>
  <c r="O1167" i="1"/>
  <c r="P1167" i="1" s="1"/>
  <c r="X1167" i="1" s="1"/>
  <c r="B1167" i="1" s="1"/>
  <c r="M1168" i="1"/>
  <c r="N1168" i="1" s="1"/>
  <c r="J1169" i="1"/>
  <c r="K1169" i="1" s="1"/>
  <c r="I1170" i="1"/>
  <c r="T1222" i="1"/>
  <c r="L1168" i="1"/>
  <c r="U1168" i="1"/>
  <c r="W1168" i="1" s="1"/>
  <c r="AB1221" i="1"/>
  <c r="C1221" i="1"/>
  <c r="H1221" i="1"/>
  <c r="A1222" i="1"/>
  <c r="F1221" i="1"/>
  <c r="Q1222" i="1" l="1"/>
  <c r="R1222" i="1" s="1"/>
  <c r="S1222" i="1" s="1"/>
  <c r="Z1222" i="1" s="1"/>
  <c r="E1223" i="1"/>
  <c r="D1223" i="1" s="1"/>
  <c r="G1222" i="1"/>
  <c r="M1169" i="1"/>
  <c r="M1170" i="1" s="1"/>
  <c r="N1169" i="1"/>
  <c r="O1168" i="1"/>
  <c r="P1168" i="1" s="1"/>
  <c r="X1168" i="1" s="1"/>
  <c r="B1168" i="1" s="1"/>
  <c r="C1222" i="1"/>
  <c r="AB1222" i="1"/>
  <c r="J1170" i="1"/>
  <c r="K1170" i="1" s="1"/>
  <c r="I1171" i="1"/>
  <c r="H1222" i="1"/>
  <c r="A1223" i="1"/>
  <c r="F1222" i="1"/>
  <c r="T1223" i="1"/>
  <c r="L1169" i="1"/>
  <c r="U1169" i="1"/>
  <c r="W1169" i="1" s="1"/>
  <c r="G1223" i="1" l="1"/>
  <c r="Q1223" i="1"/>
  <c r="R1223" i="1" s="1"/>
  <c r="S1223" i="1" s="1"/>
  <c r="Z1223" i="1" s="1"/>
  <c r="E1224" i="1"/>
  <c r="D1224" i="1" s="1"/>
  <c r="N1170" i="1"/>
  <c r="O1169" i="1"/>
  <c r="P1169" i="1" s="1"/>
  <c r="X1169" i="1" s="1"/>
  <c r="B1169" i="1" s="1"/>
  <c r="J1171" i="1"/>
  <c r="K1171" i="1" s="1"/>
  <c r="M1171" i="1"/>
  <c r="I1172" i="1"/>
  <c r="A1224" i="1"/>
  <c r="H1223" i="1"/>
  <c r="F1223" i="1"/>
  <c r="L1170" i="1"/>
  <c r="U1170" i="1"/>
  <c r="W1170" i="1" s="1"/>
  <c r="T1224" i="1"/>
  <c r="AB1223" i="1"/>
  <c r="C1223" i="1"/>
  <c r="N1171" i="1" l="1"/>
  <c r="G1224" i="1"/>
  <c r="O1170" i="1"/>
  <c r="P1170" i="1" s="1"/>
  <c r="X1170" i="1" s="1"/>
  <c r="B1170" i="1" s="1"/>
  <c r="Q1224" i="1"/>
  <c r="R1224" i="1" s="1"/>
  <c r="S1224" i="1" s="1"/>
  <c r="Z1224" i="1" s="1"/>
  <c r="E1225" i="1"/>
  <c r="D1225" i="1" s="1"/>
  <c r="H1224" i="1"/>
  <c r="A1225" i="1"/>
  <c r="F1224" i="1"/>
  <c r="M1172" i="1"/>
  <c r="J1172" i="1"/>
  <c r="K1172" i="1" s="1"/>
  <c r="I1173" i="1"/>
  <c r="AB1224" i="1"/>
  <c r="C1224" i="1"/>
  <c r="L1171" i="1"/>
  <c r="U1171" i="1"/>
  <c r="W1171" i="1" s="1"/>
  <c r="T1225" i="1"/>
  <c r="N1172" i="1" l="1"/>
  <c r="O1171" i="1"/>
  <c r="P1171" i="1" s="1"/>
  <c r="X1171" i="1" s="1"/>
  <c r="B1171" i="1" s="1"/>
  <c r="G1225" i="1"/>
  <c r="Q1225" i="1"/>
  <c r="R1225" i="1" s="1"/>
  <c r="S1225" i="1" s="1"/>
  <c r="Z1225" i="1" s="1"/>
  <c r="E1226" i="1"/>
  <c r="D1226" i="1" s="1"/>
  <c r="T1226" i="1"/>
  <c r="J1173" i="1"/>
  <c r="K1173" i="1" s="1"/>
  <c r="M1173" i="1"/>
  <c r="I1174" i="1"/>
  <c r="AB1225" i="1"/>
  <c r="C1225" i="1"/>
  <c r="L1172" i="1"/>
  <c r="U1172" i="1"/>
  <c r="W1172" i="1" s="1"/>
  <c r="H1225" i="1"/>
  <c r="A1226" i="1"/>
  <c r="F1225" i="1"/>
  <c r="N1173" i="1" l="1"/>
  <c r="O1172" i="1"/>
  <c r="P1172" i="1" s="1"/>
  <c r="X1172" i="1" s="1"/>
  <c r="B1172" i="1" s="1"/>
  <c r="G1226" i="1"/>
  <c r="Q1226" i="1"/>
  <c r="R1226" i="1" s="1"/>
  <c r="S1226" i="1" s="1"/>
  <c r="Z1226" i="1" s="1"/>
  <c r="E1227" i="1"/>
  <c r="D1227" i="1" s="1"/>
  <c r="L1173" i="1"/>
  <c r="U1173" i="1"/>
  <c r="W1173" i="1" s="1"/>
  <c r="C1226" i="1"/>
  <c r="AB1226" i="1"/>
  <c r="H1226" i="1"/>
  <c r="A1227" i="1"/>
  <c r="F1226" i="1"/>
  <c r="J1174" i="1"/>
  <c r="K1174" i="1" s="1"/>
  <c r="M1174" i="1"/>
  <c r="I1175" i="1"/>
  <c r="T1227" i="1"/>
  <c r="N1174" i="1" l="1"/>
  <c r="O1173" i="1"/>
  <c r="P1173" i="1" s="1"/>
  <c r="X1173" i="1" s="1"/>
  <c r="B1173" i="1" s="1"/>
  <c r="Q1227" i="1"/>
  <c r="R1227" i="1" s="1"/>
  <c r="S1227" i="1" s="1"/>
  <c r="Z1227" i="1" s="1"/>
  <c r="E1228" i="1"/>
  <c r="D1228" i="1" s="1"/>
  <c r="G1227" i="1"/>
  <c r="J1175" i="1"/>
  <c r="K1175" i="1" s="1"/>
  <c r="M1175" i="1"/>
  <c r="I1176" i="1"/>
  <c r="A1228" i="1"/>
  <c r="H1227" i="1"/>
  <c r="F1227" i="1"/>
  <c r="AB1227" i="1"/>
  <c r="C1227" i="1"/>
  <c r="L1174" i="1"/>
  <c r="U1174" i="1"/>
  <c r="W1174" i="1" s="1"/>
  <c r="T1228" i="1"/>
  <c r="O1174" i="1" l="1"/>
  <c r="P1174" i="1" s="1"/>
  <c r="X1174" i="1" s="1"/>
  <c r="B1174" i="1" s="1"/>
  <c r="N1175" i="1"/>
  <c r="G1228" i="1"/>
  <c r="Q1228" i="1"/>
  <c r="R1228" i="1" s="1"/>
  <c r="S1228" i="1" s="1"/>
  <c r="Z1228" i="1" s="1"/>
  <c r="E1229" i="1"/>
  <c r="D1229" i="1" s="1"/>
  <c r="M1176" i="1"/>
  <c r="J1176" i="1"/>
  <c r="K1176" i="1" s="1"/>
  <c r="I1177" i="1"/>
  <c r="T1229" i="1"/>
  <c r="L1175" i="1"/>
  <c r="U1175" i="1"/>
  <c r="W1175" i="1" s="1"/>
  <c r="AB1228" i="1"/>
  <c r="C1228" i="1"/>
  <c r="H1228" i="1"/>
  <c r="A1229" i="1"/>
  <c r="F1228" i="1"/>
  <c r="N1176" i="1" l="1"/>
  <c r="O1175" i="1"/>
  <c r="P1175" i="1" s="1"/>
  <c r="X1175" i="1" s="1"/>
  <c r="B1175" i="1" s="1"/>
  <c r="Q1229" i="1"/>
  <c r="R1229" i="1" s="1"/>
  <c r="S1229" i="1" s="1"/>
  <c r="Z1229" i="1" s="1"/>
  <c r="E1230" i="1"/>
  <c r="D1230" i="1" s="1"/>
  <c r="G1229" i="1"/>
  <c r="T1230" i="1"/>
  <c r="AB1229" i="1"/>
  <c r="C1229" i="1"/>
  <c r="H1229" i="1"/>
  <c r="A1230" i="1"/>
  <c r="F1229" i="1"/>
  <c r="J1177" i="1"/>
  <c r="K1177" i="1" s="1"/>
  <c r="M1177" i="1"/>
  <c r="I1178" i="1"/>
  <c r="L1176" i="1"/>
  <c r="U1176" i="1"/>
  <c r="W1176" i="1" s="1"/>
  <c r="O1176" i="1" l="1"/>
  <c r="P1176" i="1" s="1"/>
  <c r="X1176" i="1" s="1"/>
  <c r="B1176" i="1" s="1"/>
  <c r="N1177" i="1"/>
  <c r="G1230" i="1"/>
  <c r="Q1230" i="1"/>
  <c r="R1230" i="1" s="1"/>
  <c r="S1230" i="1" s="1"/>
  <c r="Z1230" i="1" s="1"/>
  <c r="E1231" i="1"/>
  <c r="D1231" i="1" s="1"/>
  <c r="H1230" i="1"/>
  <c r="A1231" i="1"/>
  <c r="F1230" i="1"/>
  <c r="L1177" i="1"/>
  <c r="U1177" i="1"/>
  <c r="W1177" i="1" s="1"/>
  <c r="T1231" i="1"/>
  <c r="J1178" i="1"/>
  <c r="K1178" i="1" s="1"/>
  <c r="M1178" i="1"/>
  <c r="I1179" i="1"/>
  <c r="C1230" i="1"/>
  <c r="AB1230" i="1"/>
  <c r="O1177" i="1" l="1"/>
  <c r="P1177" i="1" s="1"/>
  <c r="X1177" i="1" s="1"/>
  <c r="B1177" i="1" s="1"/>
  <c r="N1178" i="1"/>
  <c r="Q1231" i="1"/>
  <c r="R1231" i="1" s="1"/>
  <c r="S1231" i="1" s="1"/>
  <c r="Z1231" i="1" s="1"/>
  <c r="E1232" i="1"/>
  <c r="D1232" i="1" s="1"/>
  <c r="G1231" i="1"/>
  <c r="J1179" i="1"/>
  <c r="K1179" i="1" s="1"/>
  <c r="M1179" i="1"/>
  <c r="I1180" i="1"/>
  <c r="T1232" i="1"/>
  <c r="A1232" i="1"/>
  <c r="H1231" i="1"/>
  <c r="F1231" i="1"/>
  <c r="L1178" i="1"/>
  <c r="U1178" i="1"/>
  <c r="W1178" i="1" s="1"/>
  <c r="AB1231" i="1"/>
  <c r="C1231" i="1"/>
  <c r="N1179" i="1" l="1"/>
  <c r="O1178" i="1"/>
  <c r="P1178" i="1" s="1"/>
  <c r="X1178" i="1" s="1"/>
  <c r="B1178" i="1" s="1"/>
  <c r="G1232" i="1"/>
  <c r="Q1232" i="1"/>
  <c r="R1232" i="1" s="1"/>
  <c r="S1232" i="1" s="1"/>
  <c r="Z1232" i="1" s="1"/>
  <c r="E1233" i="1"/>
  <c r="D1233" i="1" s="1"/>
  <c r="H1232" i="1"/>
  <c r="A1233" i="1"/>
  <c r="F1232" i="1"/>
  <c r="T1233" i="1"/>
  <c r="M1180" i="1"/>
  <c r="J1180" i="1"/>
  <c r="K1180" i="1" s="1"/>
  <c r="I1181" i="1"/>
  <c r="AB1232" i="1"/>
  <c r="C1232" i="1"/>
  <c r="L1179" i="1"/>
  <c r="U1179" i="1"/>
  <c r="W1179" i="1" s="1"/>
  <c r="N1180" i="1" l="1"/>
  <c r="O1179" i="1"/>
  <c r="P1179" i="1" s="1"/>
  <c r="X1179" i="1" s="1"/>
  <c r="B1179" i="1" s="1"/>
  <c r="Q1233" i="1"/>
  <c r="R1233" i="1" s="1"/>
  <c r="S1233" i="1" s="1"/>
  <c r="Z1233" i="1" s="1"/>
  <c r="E1234" i="1"/>
  <c r="D1234" i="1" s="1"/>
  <c r="G1233" i="1"/>
  <c r="J1181" i="1"/>
  <c r="K1181" i="1" s="1"/>
  <c r="M1181" i="1"/>
  <c r="I1182" i="1"/>
  <c r="H1233" i="1"/>
  <c r="A1234" i="1"/>
  <c r="F1233" i="1"/>
  <c r="T1234" i="1"/>
  <c r="L1180" i="1"/>
  <c r="U1180" i="1"/>
  <c r="W1180" i="1" s="1"/>
  <c r="AB1233" i="1"/>
  <c r="C1233" i="1"/>
  <c r="N1181" i="1" l="1"/>
  <c r="O1180" i="1"/>
  <c r="P1180" i="1" s="1"/>
  <c r="X1180" i="1" s="1"/>
  <c r="B1180" i="1" s="1"/>
  <c r="G1234" i="1"/>
  <c r="Q1234" i="1"/>
  <c r="R1234" i="1" s="1"/>
  <c r="S1234" i="1" s="1"/>
  <c r="Z1234" i="1" s="1"/>
  <c r="E1235" i="1"/>
  <c r="D1235" i="1" s="1"/>
  <c r="T1235" i="1"/>
  <c r="L1181" i="1"/>
  <c r="U1181" i="1"/>
  <c r="W1181" i="1" s="1"/>
  <c r="C1234" i="1"/>
  <c r="AB1234" i="1"/>
  <c r="H1234" i="1"/>
  <c r="A1235" i="1"/>
  <c r="F1234" i="1"/>
  <c r="J1182" i="1"/>
  <c r="K1182" i="1" s="1"/>
  <c r="M1182" i="1"/>
  <c r="I1183" i="1"/>
  <c r="O1181" i="1" l="1"/>
  <c r="P1181" i="1" s="1"/>
  <c r="X1181" i="1" s="1"/>
  <c r="B1181" i="1" s="1"/>
  <c r="N1182" i="1"/>
  <c r="Q1235" i="1"/>
  <c r="R1235" i="1" s="1"/>
  <c r="S1235" i="1" s="1"/>
  <c r="Z1235" i="1" s="1"/>
  <c r="E1236" i="1"/>
  <c r="D1236" i="1" s="1"/>
  <c r="G1235" i="1"/>
  <c r="A1236" i="1"/>
  <c r="H1235" i="1"/>
  <c r="F1235" i="1"/>
  <c r="T1236" i="1"/>
  <c r="J1183" i="1"/>
  <c r="K1183" i="1" s="1"/>
  <c r="M1183" i="1"/>
  <c r="I1184" i="1"/>
  <c r="AB1235" i="1"/>
  <c r="C1235" i="1"/>
  <c r="L1182" i="1"/>
  <c r="U1182" i="1"/>
  <c r="W1182" i="1" s="1"/>
  <c r="N1183" i="1" l="1"/>
  <c r="O1182" i="1"/>
  <c r="P1182" i="1" s="1"/>
  <c r="X1182" i="1" s="1"/>
  <c r="B1182" i="1" s="1"/>
  <c r="G1236" i="1"/>
  <c r="Q1236" i="1"/>
  <c r="R1236" i="1" s="1"/>
  <c r="S1236" i="1" s="1"/>
  <c r="Z1236" i="1" s="1"/>
  <c r="E1237" i="1"/>
  <c r="D1237" i="1" s="1"/>
  <c r="M1184" i="1"/>
  <c r="J1184" i="1"/>
  <c r="K1184" i="1" s="1"/>
  <c r="I1185" i="1"/>
  <c r="T1237" i="1"/>
  <c r="AB1236" i="1"/>
  <c r="C1236" i="1"/>
  <c r="L1183" i="1"/>
  <c r="U1183" i="1"/>
  <c r="W1183" i="1" s="1"/>
  <c r="H1236" i="1"/>
  <c r="A1237" i="1"/>
  <c r="F1236" i="1"/>
  <c r="O1183" i="1" l="1"/>
  <c r="P1183" i="1" s="1"/>
  <c r="X1183" i="1" s="1"/>
  <c r="B1183" i="1" s="1"/>
  <c r="N1184" i="1"/>
  <c r="G1237" i="1"/>
  <c r="E1238" i="1"/>
  <c r="D1238" i="1" s="1"/>
  <c r="Q1237" i="1"/>
  <c r="R1237" i="1" s="1"/>
  <c r="S1237" i="1" s="1"/>
  <c r="Z1237" i="1" s="1"/>
  <c r="AB1237" i="1"/>
  <c r="C1237" i="1"/>
  <c r="T1238" i="1"/>
  <c r="H1237" i="1"/>
  <c r="A1238" i="1"/>
  <c r="F1237" i="1"/>
  <c r="J1185" i="1"/>
  <c r="K1185" i="1" s="1"/>
  <c r="M1185" i="1"/>
  <c r="I1186" i="1"/>
  <c r="L1184" i="1"/>
  <c r="U1184" i="1"/>
  <c r="W1184" i="1" s="1"/>
  <c r="O1184" i="1" l="1"/>
  <c r="P1184" i="1" s="1"/>
  <c r="X1184" i="1" s="1"/>
  <c r="B1184" i="1" s="1"/>
  <c r="N1185" i="1"/>
  <c r="G1238" i="1"/>
  <c r="Q1238" i="1"/>
  <c r="R1238" i="1" s="1"/>
  <c r="S1238" i="1" s="1"/>
  <c r="Z1238" i="1" s="1"/>
  <c r="E1239" i="1"/>
  <c r="D1239" i="1" s="1"/>
  <c r="J1186" i="1"/>
  <c r="K1186" i="1" s="1"/>
  <c r="M1186" i="1"/>
  <c r="I1187" i="1"/>
  <c r="H1238" i="1"/>
  <c r="A1239" i="1"/>
  <c r="F1238" i="1"/>
  <c r="L1185" i="1"/>
  <c r="U1185" i="1"/>
  <c r="W1185" i="1" s="1"/>
  <c r="T1239" i="1"/>
  <c r="AB1238" i="1"/>
  <c r="C1238" i="1"/>
  <c r="O1185" i="1" l="1"/>
  <c r="P1185" i="1" s="1"/>
  <c r="X1185" i="1" s="1"/>
  <c r="B1185" i="1" s="1"/>
  <c r="N1186" i="1"/>
  <c r="Q1239" i="1"/>
  <c r="R1239" i="1" s="1"/>
  <c r="S1239" i="1" s="1"/>
  <c r="Z1239" i="1" s="1"/>
  <c r="E1240" i="1"/>
  <c r="D1240" i="1" s="1"/>
  <c r="G1239" i="1"/>
  <c r="T1240" i="1"/>
  <c r="J1187" i="1"/>
  <c r="K1187" i="1" s="1"/>
  <c r="M1187" i="1"/>
  <c r="I1188" i="1"/>
  <c r="L1186" i="1"/>
  <c r="U1186" i="1"/>
  <c r="W1186" i="1" s="1"/>
  <c r="C1239" i="1"/>
  <c r="AB1239" i="1"/>
  <c r="H1239" i="1"/>
  <c r="A1240" i="1"/>
  <c r="F1239" i="1"/>
  <c r="N1187" i="1" l="1"/>
  <c r="O1186" i="1"/>
  <c r="P1186" i="1" s="1"/>
  <c r="X1186" i="1" s="1"/>
  <c r="B1186" i="1" s="1"/>
  <c r="G1240" i="1"/>
  <c r="Q1240" i="1"/>
  <c r="R1240" i="1" s="1"/>
  <c r="S1240" i="1" s="1"/>
  <c r="Z1240" i="1" s="1"/>
  <c r="E1241" i="1"/>
  <c r="D1241" i="1" s="1"/>
  <c r="M1188" i="1"/>
  <c r="J1188" i="1"/>
  <c r="K1188" i="1" s="1"/>
  <c r="I1189" i="1"/>
  <c r="L1187" i="1"/>
  <c r="U1187" i="1"/>
  <c r="W1187" i="1" s="1"/>
  <c r="T1241" i="1"/>
  <c r="C1240" i="1"/>
  <c r="AB1240" i="1"/>
  <c r="H1240" i="1"/>
  <c r="A1241" i="1"/>
  <c r="F1240" i="1"/>
  <c r="O1187" i="1" l="1"/>
  <c r="P1187" i="1" s="1"/>
  <c r="X1187" i="1" s="1"/>
  <c r="B1187" i="1" s="1"/>
  <c r="N1188" i="1"/>
  <c r="Q1241" i="1"/>
  <c r="R1241" i="1" s="1"/>
  <c r="S1241" i="1" s="1"/>
  <c r="Z1241" i="1" s="1"/>
  <c r="E1242" i="1"/>
  <c r="D1242" i="1" s="1"/>
  <c r="G1241" i="1"/>
  <c r="L1188" i="1"/>
  <c r="U1188" i="1"/>
  <c r="W1188" i="1" s="1"/>
  <c r="AB1241" i="1"/>
  <c r="C1241" i="1"/>
  <c r="T1242" i="1"/>
  <c r="A1242" i="1"/>
  <c r="H1241" i="1"/>
  <c r="F1241" i="1"/>
  <c r="J1189" i="1"/>
  <c r="K1189" i="1" s="1"/>
  <c r="M1189" i="1"/>
  <c r="I1190" i="1"/>
  <c r="N1189" i="1" l="1"/>
  <c r="O1188" i="1"/>
  <c r="P1188" i="1" s="1"/>
  <c r="X1188" i="1" s="1"/>
  <c r="B1188" i="1" s="1"/>
  <c r="G1242" i="1"/>
  <c r="Q1242" i="1"/>
  <c r="R1242" i="1" s="1"/>
  <c r="S1242" i="1" s="1"/>
  <c r="Z1242" i="1" s="1"/>
  <c r="E1243" i="1"/>
  <c r="D1243" i="1" s="1"/>
  <c r="AB1242" i="1"/>
  <c r="C1242" i="1"/>
  <c r="J1190" i="1"/>
  <c r="K1190" i="1" s="1"/>
  <c r="M1190" i="1"/>
  <c r="I1191" i="1"/>
  <c r="A1243" i="1"/>
  <c r="H1242" i="1"/>
  <c r="F1242" i="1"/>
  <c r="T1243" i="1"/>
  <c r="L1189" i="1"/>
  <c r="U1189" i="1"/>
  <c r="W1189" i="1" s="1"/>
  <c r="N1190" i="1" l="1"/>
  <c r="O1189" i="1"/>
  <c r="P1189" i="1" s="1"/>
  <c r="X1189" i="1" s="1"/>
  <c r="B1189" i="1" s="1"/>
  <c r="G1243" i="1"/>
  <c r="Q1243" i="1"/>
  <c r="R1243" i="1" s="1"/>
  <c r="S1243" i="1" s="1"/>
  <c r="Z1243" i="1" s="1"/>
  <c r="E1244" i="1"/>
  <c r="D1244" i="1" s="1"/>
  <c r="L1190" i="1"/>
  <c r="U1190" i="1"/>
  <c r="W1190" i="1" s="1"/>
  <c r="A1244" i="1"/>
  <c r="H1243" i="1"/>
  <c r="F1243" i="1"/>
  <c r="T1244" i="1"/>
  <c r="J1191" i="1"/>
  <c r="K1191" i="1" s="1"/>
  <c r="M1191" i="1"/>
  <c r="I1192" i="1"/>
  <c r="AB1243" i="1"/>
  <c r="C1243" i="1"/>
  <c r="N1191" i="1" l="1"/>
  <c r="O1190" i="1"/>
  <c r="P1190" i="1" s="1"/>
  <c r="X1190" i="1" s="1"/>
  <c r="B1190" i="1" s="1"/>
  <c r="Q1244" i="1"/>
  <c r="R1244" i="1" s="1"/>
  <c r="S1244" i="1" s="1"/>
  <c r="Z1244" i="1" s="1"/>
  <c r="E1245" i="1"/>
  <c r="D1245" i="1" s="1"/>
  <c r="G1244" i="1"/>
  <c r="H1244" i="1"/>
  <c r="A1245" i="1"/>
  <c r="F1244" i="1"/>
  <c r="M1192" i="1"/>
  <c r="J1192" i="1"/>
  <c r="K1192" i="1" s="1"/>
  <c r="I1193" i="1"/>
  <c r="T1245" i="1"/>
  <c r="L1191" i="1"/>
  <c r="O1191" i="1" s="1"/>
  <c r="P1191" i="1" s="1"/>
  <c r="U1191" i="1"/>
  <c r="W1191" i="1" s="1"/>
  <c r="AB1244" i="1"/>
  <c r="C1244" i="1"/>
  <c r="N1192" i="1" l="1"/>
  <c r="G1245" i="1"/>
  <c r="Q1245" i="1"/>
  <c r="R1245" i="1" s="1"/>
  <c r="S1245" i="1" s="1"/>
  <c r="Z1245" i="1" s="1"/>
  <c r="E1246" i="1"/>
  <c r="D1246" i="1" s="1"/>
  <c r="J1193" i="1"/>
  <c r="K1193" i="1" s="1"/>
  <c r="M1193" i="1"/>
  <c r="I1194" i="1"/>
  <c r="X1191" i="1"/>
  <c r="B1191" i="1" s="1"/>
  <c r="AB1245" i="1"/>
  <c r="C1245" i="1"/>
  <c r="L1192" i="1"/>
  <c r="U1192" i="1"/>
  <c r="W1192" i="1" s="1"/>
  <c r="T1246" i="1"/>
  <c r="H1245" i="1"/>
  <c r="A1246" i="1"/>
  <c r="F1245" i="1"/>
  <c r="O1192" i="1" l="1"/>
  <c r="P1192" i="1" s="1"/>
  <c r="X1192" i="1" s="1"/>
  <c r="B1192" i="1" s="1"/>
  <c r="N1193" i="1"/>
  <c r="N1194" i="1" s="1"/>
  <c r="Q1246" i="1"/>
  <c r="R1246" i="1" s="1"/>
  <c r="S1246" i="1" s="1"/>
  <c r="Z1246" i="1" s="1"/>
  <c r="E1247" i="1"/>
  <c r="D1247" i="1" s="1"/>
  <c r="G1246" i="1"/>
  <c r="H1246" i="1"/>
  <c r="A1247" i="1"/>
  <c r="F1246" i="1"/>
  <c r="L1193" i="1"/>
  <c r="U1193" i="1"/>
  <c r="W1193" i="1" s="1"/>
  <c r="T1247" i="1"/>
  <c r="C1246" i="1"/>
  <c r="AB1246" i="1"/>
  <c r="J1194" i="1"/>
  <c r="K1194" i="1" s="1"/>
  <c r="M1194" i="1"/>
  <c r="I1195" i="1"/>
  <c r="O1193" i="1" l="1"/>
  <c r="P1193" i="1" s="1"/>
  <c r="X1193" i="1" s="1"/>
  <c r="B1193" i="1" s="1"/>
  <c r="G1247" i="1"/>
  <c r="Q1247" i="1"/>
  <c r="R1247" i="1" s="1"/>
  <c r="S1247" i="1" s="1"/>
  <c r="Z1247" i="1" s="1"/>
  <c r="E1248" i="1"/>
  <c r="D1248" i="1" s="1"/>
  <c r="AB1247" i="1"/>
  <c r="C1247" i="1"/>
  <c r="J1195" i="1"/>
  <c r="K1195" i="1" s="1"/>
  <c r="M1195" i="1"/>
  <c r="N1195" i="1" s="1"/>
  <c r="I1196" i="1"/>
  <c r="T1248" i="1"/>
  <c r="A1248" i="1"/>
  <c r="H1247" i="1"/>
  <c r="F1247" i="1"/>
  <c r="L1194" i="1"/>
  <c r="O1194" i="1" s="1"/>
  <c r="P1194" i="1" s="1"/>
  <c r="U1194" i="1"/>
  <c r="W1194" i="1" s="1"/>
  <c r="G1248" i="1" l="1"/>
  <c r="Q1248" i="1"/>
  <c r="R1248" i="1" s="1"/>
  <c r="S1248" i="1" s="1"/>
  <c r="Z1248" i="1" s="1"/>
  <c r="E1249" i="1"/>
  <c r="D1249" i="1" s="1"/>
  <c r="L1195" i="1"/>
  <c r="O1195" i="1" s="1"/>
  <c r="P1195" i="1" s="1"/>
  <c r="U1195" i="1"/>
  <c r="W1195" i="1" s="1"/>
  <c r="T1249" i="1"/>
  <c r="AB1248" i="1"/>
  <c r="C1248" i="1"/>
  <c r="M1196" i="1"/>
  <c r="N1196" i="1" s="1"/>
  <c r="J1196" i="1"/>
  <c r="K1196" i="1" s="1"/>
  <c r="I1197" i="1"/>
  <c r="X1194" i="1"/>
  <c r="B1194" i="1" s="1"/>
  <c r="H1248" i="1"/>
  <c r="A1249" i="1"/>
  <c r="F1248" i="1"/>
  <c r="G1249" i="1" l="1"/>
  <c r="Q1249" i="1"/>
  <c r="R1249" i="1" s="1"/>
  <c r="S1249" i="1" s="1"/>
  <c r="Z1249" i="1" s="1"/>
  <c r="E1250" i="1"/>
  <c r="D1250" i="1" s="1"/>
  <c r="L1196" i="1"/>
  <c r="O1196" i="1" s="1"/>
  <c r="P1196" i="1" s="1"/>
  <c r="U1196" i="1"/>
  <c r="W1196" i="1" s="1"/>
  <c r="H1249" i="1"/>
  <c r="A1250" i="1"/>
  <c r="F1249" i="1"/>
  <c r="AB1249" i="1"/>
  <c r="C1249" i="1"/>
  <c r="J1197" i="1"/>
  <c r="K1197" i="1" s="1"/>
  <c r="M1197" i="1"/>
  <c r="N1197" i="1" s="1"/>
  <c r="I1198" i="1"/>
  <c r="T1250" i="1"/>
  <c r="X1195" i="1"/>
  <c r="B1195" i="1" s="1"/>
  <c r="Q1250" i="1" l="1"/>
  <c r="R1250" i="1" s="1"/>
  <c r="S1250" i="1" s="1"/>
  <c r="Z1250" i="1" s="1"/>
  <c r="E1251" i="1"/>
  <c r="D1251" i="1" s="1"/>
  <c r="G1250" i="1"/>
  <c r="J1198" i="1"/>
  <c r="K1198" i="1" s="1"/>
  <c r="M1198" i="1"/>
  <c r="N1198" i="1" s="1"/>
  <c r="I1199" i="1"/>
  <c r="C1250" i="1"/>
  <c r="AB1250" i="1"/>
  <c r="L1197" i="1"/>
  <c r="O1197" i="1" s="1"/>
  <c r="P1197" i="1" s="1"/>
  <c r="U1197" i="1"/>
  <c r="W1197" i="1" s="1"/>
  <c r="H1250" i="1"/>
  <c r="A1251" i="1"/>
  <c r="F1250" i="1"/>
  <c r="T1251" i="1"/>
  <c r="X1196" i="1"/>
  <c r="B1196" i="1" s="1"/>
  <c r="G1251" i="1" l="1"/>
  <c r="Q1251" i="1"/>
  <c r="R1251" i="1" s="1"/>
  <c r="S1251" i="1" s="1"/>
  <c r="Z1251" i="1" s="1"/>
  <c r="E1252" i="1"/>
  <c r="D1252" i="1" s="1"/>
  <c r="T1252" i="1"/>
  <c r="X1197" i="1"/>
  <c r="B1197" i="1" s="1"/>
  <c r="J1199" i="1"/>
  <c r="K1199" i="1" s="1"/>
  <c r="M1199" i="1"/>
  <c r="N1199" i="1" s="1"/>
  <c r="I1200" i="1"/>
  <c r="A1252" i="1"/>
  <c r="H1251" i="1"/>
  <c r="F1251" i="1"/>
  <c r="L1198" i="1"/>
  <c r="O1198" i="1" s="1"/>
  <c r="P1198" i="1" s="1"/>
  <c r="U1198" i="1"/>
  <c r="W1198" i="1" s="1"/>
  <c r="AB1251" i="1"/>
  <c r="C1251" i="1"/>
  <c r="G1252" i="1" l="1"/>
  <c r="Q1252" i="1"/>
  <c r="R1252" i="1" s="1"/>
  <c r="S1252" i="1" s="1"/>
  <c r="Z1252" i="1" s="1"/>
  <c r="E1253" i="1"/>
  <c r="D1253" i="1" s="1"/>
  <c r="H1252" i="1"/>
  <c r="A1253" i="1"/>
  <c r="F1252" i="1"/>
  <c r="X1198" i="1"/>
  <c r="B1198" i="1" s="1"/>
  <c r="J1200" i="1"/>
  <c r="K1200" i="1" s="1"/>
  <c r="I1201" i="1"/>
  <c r="T1253" i="1"/>
  <c r="AB1252" i="1"/>
  <c r="C1252" i="1"/>
  <c r="L1199" i="1"/>
  <c r="O1199" i="1" s="1"/>
  <c r="P1199" i="1" s="1"/>
  <c r="U1199" i="1"/>
  <c r="W1199" i="1" s="1"/>
  <c r="G1253" i="1" l="1"/>
  <c r="E1254" i="1"/>
  <c r="D1254" i="1" s="1"/>
  <c r="Q1253" i="1"/>
  <c r="R1253" i="1" s="1"/>
  <c r="S1253" i="1" s="1"/>
  <c r="Z1253" i="1" s="1"/>
  <c r="X1199" i="1"/>
  <c r="B1199" i="1" s="1"/>
  <c r="T1254" i="1"/>
  <c r="M1200" i="1"/>
  <c r="N1200" i="1" s="1"/>
  <c r="J1201" i="1"/>
  <c r="K1201" i="1" s="1"/>
  <c r="I1202" i="1"/>
  <c r="AB1253" i="1"/>
  <c r="C1253" i="1"/>
  <c r="L1200" i="1"/>
  <c r="U1200" i="1"/>
  <c r="W1200" i="1" s="1"/>
  <c r="H1253" i="1"/>
  <c r="A1254" i="1"/>
  <c r="F1253" i="1"/>
  <c r="Q1254" i="1" l="1"/>
  <c r="R1254" i="1" s="1"/>
  <c r="S1254" i="1" s="1"/>
  <c r="Z1254" i="1" s="1"/>
  <c r="E1255" i="1"/>
  <c r="D1255" i="1" s="1"/>
  <c r="G1254" i="1"/>
  <c r="O1200" i="1"/>
  <c r="P1200" i="1" s="1"/>
  <c r="X1200" i="1" s="1"/>
  <c r="B1200" i="1" s="1"/>
  <c r="M1201" i="1"/>
  <c r="N1201" i="1" s="1"/>
  <c r="H1254" i="1"/>
  <c r="A1255" i="1"/>
  <c r="F1254" i="1"/>
  <c r="C1254" i="1"/>
  <c r="AB1254" i="1"/>
  <c r="L1201" i="1"/>
  <c r="U1201" i="1"/>
  <c r="W1201" i="1" s="1"/>
  <c r="J1202" i="1"/>
  <c r="K1202" i="1" s="1"/>
  <c r="I1203" i="1"/>
  <c r="T1255" i="1"/>
  <c r="G1255" i="1" l="1"/>
  <c r="Q1255" i="1"/>
  <c r="R1255" i="1" s="1"/>
  <c r="S1255" i="1" s="1"/>
  <c r="Z1255" i="1" s="1"/>
  <c r="E1256" i="1"/>
  <c r="D1256" i="1" s="1"/>
  <c r="M1202" i="1"/>
  <c r="M1203" i="1" s="1"/>
  <c r="O1201" i="1"/>
  <c r="P1201" i="1" s="1"/>
  <c r="X1201" i="1" s="1"/>
  <c r="B1201" i="1" s="1"/>
  <c r="AB1255" i="1"/>
  <c r="C1255" i="1"/>
  <c r="L1202" i="1"/>
  <c r="U1202" i="1"/>
  <c r="W1202" i="1" s="1"/>
  <c r="T1256" i="1"/>
  <c r="A1256" i="1"/>
  <c r="H1255" i="1"/>
  <c r="F1255" i="1"/>
  <c r="J1203" i="1"/>
  <c r="K1203" i="1" s="1"/>
  <c r="I1204" i="1"/>
  <c r="Q1256" i="1" l="1"/>
  <c r="R1256" i="1" s="1"/>
  <c r="S1256" i="1" s="1"/>
  <c r="Z1256" i="1" s="1"/>
  <c r="E1257" i="1"/>
  <c r="D1257" i="1" s="1"/>
  <c r="G1256" i="1"/>
  <c r="N1202" i="1"/>
  <c r="N1203" i="1" s="1"/>
  <c r="L1203" i="1"/>
  <c r="U1203" i="1"/>
  <c r="W1203" i="1" s="1"/>
  <c r="T1257" i="1"/>
  <c r="AB1256" i="1"/>
  <c r="C1256" i="1"/>
  <c r="J1204" i="1"/>
  <c r="K1204" i="1" s="1"/>
  <c r="M1204" i="1"/>
  <c r="I1205" i="1"/>
  <c r="H1256" i="1"/>
  <c r="A1257" i="1"/>
  <c r="F1256" i="1"/>
  <c r="G1257" i="1" l="1"/>
  <c r="Q1257" i="1"/>
  <c r="R1257" i="1" s="1"/>
  <c r="S1257" i="1" s="1"/>
  <c r="Z1257" i="1" s="1"/>
  <c r="E1258" i="1"/>
  <c r="D1258" i="1" s="1"/>
  <c r="N1204" i="1"/>
  <c r="O1203" i="1"/>
  <c r="P1203" i="1" s="1"/>
  <c r="X1203" i="1" s="1"/>
  <c r="B1203" i="1" s="1"/>
  <c r="O1202" i="1"/>
  <c r="P1202" i="1" s="1"/>
  <c r="T1258" i="1"/>
  <c r="L1204" i="1"/>
  <c r="U1204" i="1"/>
  <c r="W1204" i="1" s="1"/>
  <c r="AB1257" i="1"/>
  <c r="C1257" i="1"/>
  <c r="H1257" i="1"/>
  <c r="A1258" i="1"/>
  <c r="F1257" i="1"/>
  <c r="M1205" i="1"/>
  <c r="J1205" i="1"/>
  <c r="K1205" i="1" s="1"/>
  <c r="I1206" i="1"/>
  <c r="O1204" i="1" l="1"/>
  <c r="P1204" i="1" s="1"/>
  <c r="X1204" i="1" s="1"/>
  <c r="B1204" i="1" s="1"/>
  <c r="G1258" i="1"/>
  <c r="Q1258" i="1"/>
  <c r="R1258" i="1" s="1"/>
  <c r="S1258" i="1" s="1"/>
  <c r="Z1258" i="1" s="1"/>
  <c r="E1259" i="1"/>
  <c r="D1259" i="1" s="1"/>
  <c r="N1205" i="1"/>
  <c r="X1202" i="1"/>
  <c r="B1202" i="1" s="1"/>
  <c r="J1206" i="1"/>
  <c r="K1206" i="1" s="1"/>
  <c r="M1206" i="1"/>
  <c r="I1207" i="1"/>
  <c r="C1258" i="1"/>
  <c r="AB1258" i="1"/>
  <c r="L1205" i="1"/>
  <c r="U1205" i="1"/>
  <c r="W1205" i="1" s="1"/>
  <c r="H1258" i="1"/>
  <c r="A1259" i="1"/>
  <c r="F1258" i="1"/>
  <c r="T1259" i="1"/>
  <c r="Q1259" i="1" l="1"/>
  <c r="R1259" i="1" s="1"/>
  <c r="S1259" i="1" s="1"/>
  <c r="Z1259" i="1" s="1"/>
  <c r="E1260" i="1"/>
  <c r="D1260" i="1" s="1"/>
  <c r="G1259" i="1"/>
  <c r="O1205" i="1"/>
  <c r="P1205" i="1" s="1"/>
  <c r="X1205" i="1" s="1"/>
  <c r="B1205" i="1" s="1"/>
  <c r="N1206" i="1"/>
  <c r="T1260" i="1"/>
  <c r="AB1259" i="1"/>
  <c r="C1259" i="1"/>
  <c r="A1260" i="1"/>
  <c r="H1259" i="1"/>
  <c r="F1259" i="1"/>
  <c r="J1207" i="1"/>
  <c r="K1207" i="1" s="1"/>
  <c r="M1207" i="1"/>
  <c r="I1208" i="1"/>
  <c r="L1206" i="1"/>
  <c r="U1206" i="1"/>
  <c r="W1206" i="1" s="1"/>
  <c r="O1206" i="1" l="1"/>
  <c r="P1206" i="1" s="1"/>
  <c r="X1206" i="1" s="1"/>
  <c r="B1206" i="1" s="1"/>
  <c r="N1207" i="1"/>
  <c r="Q1260" i="1"/>
  <c r="R1260" i="1" s="1"/>
  <c r="S1260" i="1" s="1"/>
  <c r="Z1260" i="1" s="1"/>
  <c r="E1261" i="1"/>
  <c r="D1261" i="1" s="1"/>
  <c r="G1260" i="1"/>
  <c r="L1207" i="1"/>
  <c r="U1207" i="1"/>
  <c r="W1207" i="1" s="1"/>
  <c r="J1208" i="1"/>
  <c r="K1208" i="1" s="1"/>
  <c r="M1208" i="1"/>
  <c r="I1209" i="1"/>
  <c r="A1261" i="1"/>
  <c r="H1260" i="1"/>
  <c r="F1260" i="1"/>
  <c r="AB1260" i="1"/>
  <c r="C1260" i="1"/>
  <c r="T1261" i="1"/>
  <c r="O1207" i="1" l="1"/>
  <c r="P1207" i="1" s="1"/>
  <c r="X1207" i="1" s="1"/>
  <c r="B1207" i="1" s="1"/>
  <c r="N1208" i="1"/>
  <c r="Q1261" i="1"/>
  <c r="R1261" i="1" s="1"/>
  <c r="S1261" i="1" s="1"/>
  <c r="Z1261" i="1" s="1"/>
  <c r="E1262" i="1"/>
  <c r="D1262" i="1" s="1"/>
  <c r="G1261" i="1"/>
  <c r="L1208" i="1"/>
  <c r="U1208" i="1"/>
  <c r="W1208" i="1" s="1"/>
  <c r="AB1261" i="1"/>
  <c r="C1261" i="1"/>
  <c r="T1262" i="1"/>
  <c r="H1261" i="1"/>
  <c r="A1262" i="1"/>
  <c r="F1261" i="1"/>
  <c r="M1209" i="1"/>
  <c r="J1209" i="1"/>
  <c r="K1209" i="1" s="1"/>
  <c r="I1210" i="1"/>
  <c r="O1208" i="1" l="1"/>
  <c r="P1208" i="1" s="1"/>
  <c r="X1208" i="1" s="1"/>
  <c r="B1208" i="1" s="1"/>
  <c r="N1209" i="1"/>
  <c r="Q1262" i="1"/>
  <c r="R1262" i="1" s="1"/>
  <c r="S1262" i="1" s="1"/>
  <c r="Z1262" i="1" s="1"/>
  <c r="E1263" i="1"/>
  <c r="D1263" i="1" s="1"/>
  <c r="G1262" i="1"/>
  <c r="J1210" i="1"/>
  <c r="K1210" i="1" s="1"/>
  <c r="M1210" i="1"/>
  <c r="I1211" i="1"/>
  <c r="AB1262" i="1"/>
  <c r="C1262" i="1"/>
  <c r="L1209" i="1"/>
  <c r="U1209" i="1"/>
  <c r="W1209" i="1" s="1"/>
  <c r="H1262" i="1"/>
  <c r="A1263" i="1"/>
  <c r="F1262" i="1"/>
  <c r="T1263" i="1"/>
  <c r="O1209" i="1" l="1"/>
  <c r="P1209" i="1" s="1"/>
  <c r="X1209" i="1" s="1"/>
  <c r="B1209" i="1" s="1"/>
  <c r="N1210" i="1"/>
  <c r="G1263" i="1"/>
  <c r="Q1263" i="1"/>
  <c r="R1263" i="1" s="1"/>
  <c r="S1263" i="1" s="1"/>
  <c r="Z1263" i="1" s="1"/>
  <c r="E1264" i="1"/>
  <c r="D1264" i="1" s="1"/>
  <c r="T1264" i="1"/>
  <c r="C1263" i="1"/>
  <c r="AB1263" i="1"/>
  <c r="J1211" i="1"/>
  <c r="K1211" i="1" s="1"/>
  <c r="M1211" i="1"/>
  <c r="I1212" i="1"/>
  <c r="H1263" i="1"/>
  <c r="A1264" i="1"/>
  <c r="F1263" i="1"/>
  <c r="L1210" i="1"/>
  <c r="U1210" i="1"/>
  <c r="W1210" i="1" s="1"/>
  <c r="N1211" i="1" l="1"/>
  <c r="O1210" i="1"/>
  <c r="P1210" i="1" s="1"/>
  <c r="X1210" i="1" s="1"/>
  <c r="B1210" i="1" s="1"/>
  <c r="G1264" i="1"/>
  <c r="Q1264" i="1"/>
  <c r="R1264" i="1" s="1"/>
  <c r="S1264" i="1" s="1"/>
  <c r="Z1264" i="1" s="1"/>
  <c r="E1265" i="1"/>
  <c r="D1265" i="1" s="1"/>
  <c r="A1265" i="1"/>
  <c r="H1264" i="1"/>
  <c r="F1264" i="1"/>
  <c r="AB1264" i="1"/>
  <c r="C1264" i="1"/>
  <c r="J1212" i="1"/>
  <c r="K1212" i="1" s="1"/>
  <c r="M1212" i="1"/>
  <c r="I1213" i="1"/>
  <c r="T1265" i="1"/>
  <c r="L1211" i="1"/>
  <c r="U1211" i="1"/>
  <c r="W1211" i="1" s="1"/>
  <c r="O1211" i="1" l="1"/>
  <c r="P1211" i="1" s="1"/>
  <c r="X1211" i="1" s="1"/>
  <c r="B1211" i="1" s="1"/>
  <c r="N1212" i="1"/>
  <c r="G1265" i="1"/>
  <c r="Q1265" i="1"/>
  <c r="R1265" i="1" s="1"/>
  <c r="S1265" i="1" s="1"/>
  <c r="Z1265" i="1" s="1"/>
  <c r="E1266" i="1"/>
  <c r="D1266" i="1" s="1"/>
  <c r="L1212" i="1"/>
  <c r="U1212" i="1"/>
  <c r="W1212" i="1" s="1"/>
  <c r="AB1265" i="1"/>
  <c r="C1265" i="1"/>
  <c r="T1266" i="1"/>
  <c r="M1213" i="1"/>
  <c r="J1213" i="1"/>
  <c r="K1213" i="1" s="1"/>
  <c r="I1214" i="1"/>
  <c r="H1265" i="1"/>
  <c r="A1266" i="1"/>
  <c r="F1265" i="1"/>
  <c r="O1212" i="1" l="1"/>
  <c r="P1212" i="1" s="1"/>
  <c r="X1212" i="1" s="1"/>
  <c r="B1212" i="1" s="1"/>
  <c r="N1213" i="1"/>
  <c r="Q1266" i="1"/>
  <c r="R1266" i="1" s="1"/>
  <c r="S1266" i="1" s="1"/>
  <c r="Z1266" i="1" s="1"/>
  <c r="E1267" i="1"/>
  <c r="D1267" i="1" s="1"/>
  <c r="G1267" i="1" s="1"/>
  <c r="G1266" i="1"/>
  <c r="AB1266" i="1"/>
  <c r="C1266" i="1"/>
  <c r="H1266" i="1"/>
  <c r="A1267" i="1"/>
  <c r="F1266" i="1"/>
  <c r="J1214" i="1"/>
  <c r="K1214" i="1" s="1"/>
  <c r="M1214" i="1"/>
  <c r="I1215" i="1"/>
  <c r="L1213" i="1"/>
  <c r="U1213" i="1"/>
  <c r="W1213" i="1" s="1"/>
  <c r="T1267" i="1"/>
  <c r="O1213" i="1" l="1"/>
  <c r="P1213" i="1" s="1"/>
  <c r="X1213" i="1" s="1"/>
  <c r="B1213" i="1" s="1"/>
  <c r="N1214" i="1"/>
  <c r="Q1267" i="1"/>
  <c r="R1267" i="1" s="1"/>
  <c r="S1267" i="1" s="1"/>
  <c r="Z1267" i="1" s="1"/>
  <c r="E1268" i="1"/>
  <c r="D1268" i="1" s="1"/>
  <c r="J1215" i="1"/>
  <c r="K1215" i="1" s="1"/>
  <c r="M1215" i="1"/>
  <c r="I1216" i="1"/>
  <c r="T1268" i="1"/>
  <c r="C1267" i="1"/>
  <c r="AB1267" i="1"/>
  <c r="L1214" i="1"/>
  <c r="U1214" i="1"/>
  <c r="W1214" i="1" s="1"/>
  <c r="H1267" i="1"/>
  <c r="A1268" i="1"/>
  <c r="F1267" i="1"/>
  <c r="N1215" i="1" l="1"/>
  <c r="O1214" i="1"/>
  <c r="P1214" i="1" s="1"/>
  <c r="X1214" i="1" s="1"/>
  <c r="B1214" i="1" s="1"/>
  <c r="Q1268" i="1"/>
  <c r="R1268" i="1" s="1"/>
  <c r="S1268" i="1" s="1"/>
  <c r="Z1268" i="1" s="1"/>
  <c r="E1269" i="1"/>
  <c r="D1269" i="1" s="1"/>
  <c r="G1268" i="1"/>
  <c r="L1215" i="1"/>
  <c r="U1215" i="1"/>
  <c r="W1215" i="1" s="1"/>
  <c r="AB1268" i="1"/>
  <c r="C1268" i="1"/>
  <c r="A1269" i="1"/>
  <c r="H1268" i="1"/>
  <c r="F1268" i="1"/>
  <c r="T1269" i="1"/>
  <c r="J1216" i="1"/>
  <c r="K1216" i="1" s="1"/>
  <c r="M1216" i="1"/>
  <c r="I1217" i="1"/>
  <c r="O1215" i="1" l="1"/>
  <c r="P1215" i="1" s="1"/>
  <c r="X1215" i="1" s="1"/>
  <c r="B1215" i="1" s="1"/>
  <c r="N1216" i="1"/>
  <c r="G1269" i="1"/>
  <c r="E1270" i="1"/>
  <c r="D1270" i="1" s="1"/>
  <c r="Q1269" i="1"/>
  <c r="R1269" i="1" s="1"/>
  <c r="S1269" i="1" s="1"/>
  <c r="Z1269" i="1" s="1"/>
  <c r="L1216" i="1"/>
  <c r="U1216" i="1"/>
  <c r="W1216" i="1" s="1"/>
  <c r="H1269" i="1"/>
  <c r="A1270" i="1"/>
  <c r="F1269" i="1"/>
  <c r="M1217" i="1"/>
  <c r="J1217" i="1"/>
  <c r="K1217" i="1" s="1"/>
  <c r="I1218" i="1"/>
  <c r="T1270" i="1"/>
  <c r="AB1269" i="1"/>
  <c r="C1269" i="1"/>
  <c r="O1216" i="1" l="1"/>
  <c r="P1216" i="1" s="1"/>
  <c r="X1216" i="1" s="1"/>
  <c r="B1216" i="1" s="1"/>
  <c r="N1217" i="1"/>
  <c r="G1270" i="1"/>
  <c r="Q1270" i="1"/>
  <c r="R1270" i="1" s="1"/>
  <c r="S1270" i="1" s="1"/>
  <c r="Z1270" i="1" s="1"/>
  <c r="E1271" i="1"/>
  <c r="D1271" i="1" s="1"/>
  <c r="T1271" i="1"/>
  <c r="J1218" i="1"/>
  <c r="K1218" i="1" s="1"/>
  <c r="M1218" i="1"/>
  <c r="I1219" i="1"/>
  <c r="AB1270" i="1"/>
  <c r="C1270" i="1"/>
  <c r="L1217" i="1"/>
  <c r="U1217" i="1"/>
  <c r="W1217" i="1" s="1"/>
  <c r="H1270" i="1"/>
  <c r="A1271" i="1"/>
  <c r="F1270" i="1"/>
  <c r="O1217" i="1" l="1"/>
  <c r="P1217" i="1" s="1"/>
  <c r="X1217" i="1" s="1"/>
  <c r="B1217" i="1" s="1"/>
  <c r="N1218" i="1"/>
  <c r="G1271" i="1"/>
  <c r="Q1271" i="1"/>
  <c r="R1271" i="1" s="1"/>
  <c r="S1271" i="1" s="1"/>
  <c r="Z1271" i="1" s="1"/>
  <c r="E1272" i="1"/>
  <c r="D1272" i="1" s="1"/>
  <c r="C1271" i="1"/>
  <c r="AB1271" i="1"/>
  <c r="H1271" i="1"/>
  <c r="A1272" i="1"/>
  <c r="F1271" i="1"/>
  <c r="J1219" i="1"/>
  <c r="K1219" i="1" s="1"/>
  <c r="M1219" i="1"/>
  <c r="I1220" i="1"/>
  <c r="T1272" i="1"/>
  <c r="L1218" i="1"/>
  <c r="U1218" i="1"/>
  <c r="W1218" i="1" s="1"/>
  <c r="N1219" i="1" l="1"/>
  <c r="O1218" i="1"/>
  <c r="P1218" i="1" s="1"/>
  <c r="X1218" i="1" s="1"/>
  <c r="B1218" i="1" s="1"/>
  <c r="Q1272" i="1"/>
  <c r="R1272" i="1" s="1"/>
  <c r="S1272" i="1" s="1"/>
  <c r="Z1272" i="1" s="1"/>
  <c r="E1273" i="1"/>
  <c r="D1273" i="1" s="1"/>
  <c r="G1272" i="1"/>
  <c r="J1220" i="1"/>
  <c r="K1220" i="1" s="1"/>
  <c r="M1220" i="1"/>
  <c r="I1221" i="1"/>
  <c r="T1273" i="1"/>
  <c r="A1273" i="1"/>
  <c r="H1272" i="1"/>
  <c r="F1272" i="1"/>
  <c r="L1219" i="1"/>
  <c r="U1219" i="1"/>
  <c r="W1219" i="1" s="1"/>
  <c r="AB1272" i="1"/>
  <c r="C1272" i="1"/>
  <c r="O1219" i="1" l="1"/>
  <c r="P1219" i="1" s="1"/>
  <c r="X1219" i="1" s="1"/>
  <c r="B1219" i="1" s="1"/>
  <c r="N1220" i="1"/>
  <c r="G1273" i="1"/>
  <c r="Q1273" i="1"/>
  <c r="R1273" i="1" s="1"/>
  <c r="S1273" i="1" s="1"/>
  <c r="Z1273" i="1" s="1"/>
  <c r="E1274" i="1"/>
  <c r="D1274" i="1" s="1"/>
  <c r="H1273" i="1"/>
  <c r="A1274" i="1"/>
  <c r="F1273" i="1"/>
  <c r="M1221" i="1"/>
  <c r="J1221" i="1"/>
  <c r="K1221" i="1" s="1"/>
  <c r="I1222" i="1"/>
  <c r="T1274" i="1"/>
  <c r="L1220" i="1"/>
  <c r="U1220" i="1"/>
  <c r="W1220" i="1" s="1"/>
  <c r="AB1273" i="1"/>
  <c r="C1273" i="1"/>
  <c r="O1220" i="1" l="1"/>
  <c r="P1220" i="1" s="1"/>
  <c r="X1220" i="1" s="1"/>
  <c r="B1220" i="1" s="1"/>
  <c r="N1221" i="1"/>
  <c r="G1274" i="1"/>
  <c r="Q1274" i="1"/>
  <c r="R1274" i="1" s="1"/>
  <c r="S1274" i="1" s="1"/>
  <c r="Z1274" i="1" s="1"/>
  <c r="E1275" i="1"/>
  <c r="D1275" i="1" s="1"/>
  <c r="L1221" i="1"/>
  <c r="U1221" i="1"/>
  <c r="W1221" i="1" s="1"/>
  <c r="H1274" i="1"/>
  <c r="A1275" i="1"/>
  <c r="F1274" i="1"/>
  <c r="T1275" i="1"/>
  <c r="J1222" i="1"/>
  <c r="K1222" i="1" s="1"/>
  <c r="M1222" i="1"/>
  <c r="I1223" i="1"/>
  <c r="AB1274" i="1"/>
  <c r="C1274" i="1"/>
  <c r="N1222" i="1" l="1"/>
  <c r="O1221" i="1"/>
  <c r="P1221" i="1" s="1"/>
  <c r="X1221" i="1" s="1"/>
  <c r="B1221" i="1" s="1"/>
  <c r="Q1275" i="1"/>
  <c r="R1275" i="1" s="1"/>
  <c r="S1275" i="1" s="1"/>
  <c r="Z1275" i="1" s="1"/>
  <c r="E1276" i="1"/>
  <c r="D1276" i="1" s="1"/>
  <c r="G1275" i="1"/>
  <c r="J1223" i="1"/>
  <c r="K1223" i="1" s="1"/>
  <c r="M1223" i="1"/>
  <c r="I1224" i="1"/>
  <c r="C1275" i="1"/>
  <c r="AB1275" i="1"/>
  <c r="T1276" i="1"/>
  <c r="H1275" i="1"/>
  <c r="A1276" i="1"/>
  <c r="F1275" i="1"/>
  <c r="L1222" i="1"/>
  <c r="U1222" i="1"/>
  <c r="W1222" i="1" s="1"/>
  <c r="O1222" i="1" l="1"/>
  <c r="P1222" i="1" s="1"/>
  <c r="X1222" i="1" s="1"/>
  <c r="B1222" i="1" s="1"/>
  <c r="N1223" i="1"/>
  <c r="G1276" i="1"/>
  <c r="Q1276" i="1"/>
  <c r="R1276" i="1" s="1"/>
  <c r="S1276" i="1" s="1"/>
  <c r="Z1276" i="1" s="1"/>
  <c r="E1277" i="1"/>
  <c r="D1277" i="1" s="1"/>
  <c r="L1223" i="1"/>
  <c r="U1223" i="1"/>
  <c r="W1223" i="1" s="1"/>
  <c r="A1277" i="1"/>
  <c r="H1276" i="1"/>
  <c r="F1276" i="1"/>
  <c r="J1224" i="1"/>
  <c r="K1224" i="1" s="1"/>
  <c r="M1224" i="1"/>
  <c r="I1225" i="1"/>
  <c r="AB1276" i="1"/>
  <c r="C1276" i="1"/>
  <c r="T1277" i="1"/>
  <c r="O1223" i="1" l="1"/>
  <c r="P1223" i="1" s="1"/>
  <c r="X1223" i="1" s="1"/>
  <c r="B1223" i="1" s="1"/>
  <c r="N1224" i="1"/>
  <c r="Q1277" i="1"/>
  <c r="R1277" i="1" s="1"/>
  <c r="S1277" i="1" s="1"/>
  <c r="Z1277" i="1" s="1"/>
  <c r="E1278" i="1"/>
  <c r="D1278" i="1" s="1"/>
  <c r="G1278" i="1" s="1"/>
  <c r="G1277" i="1"/>
  <c r="AB1277" i="1"/>
  <c r="C1277" i="1"/>
  <c r="L1224" i="1"/>
  <c r="U1224" i="1"/>
  <c r="W1224" i="1" s="1"/>
  <c r="A1278" i="1"/>
  <c r="H1277" i="1"/>
  <c r="F1277" i="1"/>
  <c r="T1278" i="1"/>
  <c r="M1225" i="1"/>
  <c r="J1225" i="1"/>
  <c r="K1225" i="1" s="1"/>
  <c r="I1226" i="1"/>
  <c r="N1225" i="1" l="1"/>
  <c r="O1224" i="1"/>
  <c r="P1224" i="1" s="1"/>
  <c r="X1224" i="1" s="1"/>
  <c r="B1224" i="1" s="1"/>
  <c r="Q1278" i="1"/>
  <c r="R1278" i="1" s="1"/>
  <c r="S1278" i="1" s="1"/>
  <c r="Z1278" i="1" s="1"/>
  <c r="E1279" i="1"/>
  <c r="D1279" i="1" s="1"/>
  <c r="J1226" i="1"/>
  <c r="K1226" i="1" s="1"/>
  <c r="M1226" i="1"/>
  <c r="I1227" i="1"/>
  <c r="H1278" i="1"/>
  <c r="A1279" i="1"/>
  <c r="F1278" i="1"/>
  <c r="L1225" i="1"/>
  <c r="U1225" i="1"/>
  <c r="W1225" i="1" s="1"/>
  <c r="T1279" i="1"/>
  <c r="AB1278" i="1"/>
  <c r="C1278" i="1"/>
  <c r="O1225" i="1" l="1"/>
  <c r="P1225" i="1" s="1"/>
  <c r="X1225" i="1" s="1"/>
  <c r="B1225" i="1" s="1"/>
  <c r="N1226" i="1"/>
  <c r="G1279" i="1"/>
  <c r="Q1279" i="1"/>
  <c r="R1279" i="1" s="1"/>
  <c r="S1279" i="1" s="1"/>
  <c r="Z1279" i="1" s="1"/>
  <c r="E1280" i="1"/>
  <c r="D1280" i="1" s="1"/>
  <c r="H1279" i="1"/>
  <c r="F1279" i="1"/>
  <c r="A1280" i="1"/>
  <c r="J1227" i="1"/>
  <c r="K1227" i="1" s="1"/>
  <c r="M1227" i="1"/>
  <c r="I1228" i="1"/>
  <c r="T1280" i="1"/>
  <c r="L1226" i="1"/>
  <c r="U1226" i="1"/>
  <c r="W1226" i="1" s="1"/>
  <c r="AB1279" i="1"/>
  <c r="C1279" i="1"/>
  <c r="N1227" i="1" l="1"/>
  <c r="O1226" i="1"/>
  <c r="P1226" i="1" s="1"/>
  <c r="X1226" i="1" s="1"/>
  <c r="B1226" i="1" s="1"/>
  <c r="G1280" i="1"/>
  <c r="Q1280" i="1"/>
  <c r="R1280" i="1" s="1"/>
  <c r="S1280" i="1" s="1"/>
  <c r="Z1280" i="1" s="1"/>
  <c r="E1281" i="1"/>
  <c r="D1281" i="1" s="1"/>
  <c r="T1281" i="1"/>
  <c r="AB1280" i="1"/>
  <c r="C1280" i="1"/>
  <c r="L1227" i="1"/>
  <c r="U1227" i="1"/>
  <c r="W1227" i="1" s="1"/>
  <c r="J1228" i="1"/>
  <c r="K1228" i="1" s="1"/>
  <c r="I1229" i="1"/>
  <c r="H1280" i="1"/>
  <c r="A1281" i="1"/>
  <c r="F1280" i="1"/>
  <c r="O1227" i="1" l="1"/>
  <c r="P1227" i="1" s="1"/>
  <c r="X1227" i="1" s="1"/>
  <c r="B1227" i="1" s="1"/>
  <c r="G1281" i="1"/>
  <c r="Q1281" i="1"/>
  <c r="R1281" i="1" s="1"/>
  <c r="S1281" i="1" s="1"/>
  <c r="Z1281" i="1" s="1"/>
  <c r="E1282" i="1"/>
  <c r="D1282" i="1" s="1"/>
  <c r="M1228" i="1"/>
  <c r="N1228" i="1" s="1"/>
  <c r="L1228" i="1"/>
  <c r="U1228" i="1"/>
  <c r="W1228" i="1" s="1"/>
  <c r="C1281" i="1"/>
  <c r="AB1281" i="1"/>
  <c r="H1281" i="1"/>
  <c r="A1282" i="1"/>
  <c r="F1281" i="1"/>
  <c r="J1229" i="1"/>
  <c r="K1229" i="1" s="1"/>
  <c r="I1230" i="1"/>
  <c r="T1282" i="1"/>
  <c r="Q1282" i="1" l="1"/>
  <c r="R1282" i="1" s="1"/>
  <c r="S1282" i="1" s="1"/>
  <c r="Z1282" i="1" s="1"/>
  <c r="E1283" i="1"/>
  <c r="D1283" i="1" s="1"/>
  <c r="G1282" i="1"/>
  <c r="M1229" i="1"/>
  <c r="M1230" i="1" s="1"/>
  <c r="O1228" i="1"/>
  <c r="P1228" i="1" s="1"/>
  <c r="X1228" i="1" s="1"/>
  <c r="B1228" i="1" s="1"/>
  <c r="N1229" i="1"/>
  <c r="L1229" i="1"/>
  <c r="U1229" i="1"/>
  <c r="W1229" i="1" s="1"/>
  <c r="J1230" i="1"/>
  <c r="K1230" i="1" s="1"/>
  <c r="I1231" i="1"/>
  <c r="T1283" i="1"/>
  <c r="A1283" i="1"/>
  <c r="H1282" i="1"/>
  <c r="F1282" i="1"/>
  <c r="AB1282" i="1"/>
  <c r="C1282" i="1"/>
  <c r="G1283" i="1" l="1"/>
  <c r="Q1283" i="1"/>
  <c r="R1283" i="1" s="1"/>
  <c r="S1283" i="1" s="1"/>
  <c r="Z1283" i="1" s="1"/>
  <c r="E1284" i="1"/>
  <c r="D1284" i="1" s="1"/>
  <c r="O1229" i="1"/>
  <c r="P1229" i="1" s="1"/>
  <c r="X1229" i="1" s="1"/>
  <c r="B1229" i="1" s="1"/>
  <c r="N1230" i="1"/>
  <c r="L1230" i="1"/>
  <c r="U1230" i="1"/>
  <c r="W1230" i="1" s="1"/>
  <c r="T1284" i="1"/>
  <c r="AB1283" i="1"/>
  <c r="C1283" i="1"/>
  <c r="J1231" i="1"/>
  <c r="K1231" i="1" s="1"/>
  <c r="M1231" i="1"/>
  <c r="I1232" i="1"/>
  <c r="A1284" i="1"/>
  <c r="H1283" i="1"/>
  <c r="F1283" i="1"/>
  <c r="G1284" i="1" l="1"/>
  <c r="Q1284" i="1"/>
  <c r="R1284" i="1" s="1"/>
  <c r="S1284" i="1" s="1"/>
  <c r="Z1284" i="1" s="1"/>
  <c r="E1285" i="1"/>
  <c r="D1285" i="1" s="1"/>
  <c r="O1230" i="1"/>
  <c r="P1230" i="1" s="1"/>
  <c r="X1230" i="1" s="1"/>
  <c r="B1230" i="1" s="1"/>
  <c r="N1231" i="1"/>
  <c r="L1231" i="1"/>
  <c r="U1231" i="1"/>
  <c r="W1231" i="1" s="1"/>
  <c r="AB1284" i="1"/>
  <c r="C1284" i="1"/>
  <c r="A1285" i="1"/>
  <c r="H1284" i="1"/>
  <c r="F1284" i="1"/>
  <c r="J1232" i="1"/>
  <c r="K1232" i="1" s="1"/>
  <c r="M1232" i="1"/>
  <c r="I1233" i="1"/>
  <c r="T1285" i="1"/>
  <c r="G1285" i="1" l="1"/>
  <c r="E1286" i="1"/>
  <c r="D1286" i="1" s="1"/>
  <c r="Q1285" i="1"/>
  <c r="R1285" i="1" s="1"/>
  <c r="S1285" i="1" s="1"/>
  <c r="Z1285" i="1" s="1"/>
  <c r="N1232" i="1"/>
  <c r="O1231" i="1"/>
  <c r="P1231" i="1" s="1"/>
  <c r="X1231" i="1" s="1"/>
  <c r="B1231" i="1" s="1"/>
  <c r="T1286" i="1"/>
  <c r="L1232" i="1"/>
  <c r="U1232" i="1"/>
  <c r="W1232" i="1" s="1"/>
  <c r="AB1285" i="1"/>
  <c r="C1285" i="1"/>
  <c r="M1233" i="1"/>
  <c r="J1233" i="1"/>
  <c r="K1233" i="1" s="1"/>
  <c r="I1234" i="1"/>
  <c r="H1285" i="1"/>
  <c r="A1286" i="1"/>
  <c r="F1285" i="1"/>
  <c r="O1232" i="1" l="1"/>
  <c r="P1232" i="1" s="1"/>
  <c r="X1232" i="1" s="1"/>
  <c r="B1232" i="1" s="1"/>
  <c r="N1233" i="1"/>
  <c r="G1286" i="1"/>
  <c r="Q1286" i="1"/>
  <c r="R1286" i="1" s="1"/>
  <c r="S1286" i="1" s="1"/>
  <c r="Z1286" i="1" s="1"/>
  <c r="E1287" i="1"/>
  <c r="D1287" i="1" s="1"/>
  <c r="L1233" i="1"/>
  <c r="U1233" i="1"/>
  <c r="W1233" i="1" s="1"/>
  <c r="AB1286" i="1"/>
  <c r="C1286" i="1"/>
  <c r="H1286" i="1"/>
  <c r="A1287" i="1"/>
  <c r="F1286" i="1"/>
  <c r="J1234" i="1"/>
  <c r="K1234" i="1" s="1"/>
  <c r="M1234" i="1"/>
  <c r="I1235" i="1"/>
  <c r="T1287" i="1"/>
  <c r="O1233" i="1" l="1"/>
  <c r="P1233" i="1" s="1"/>
  <c r="X1233" i="1" s="1"/>
  <c r="B1233" i="1" s="1"/>
  <c r="N1234" i="1"/>
  <c r="G1287" i="1"/>
  <c r="Q1287" i="1"/>
  <c r="R1287" i="1" s="1"/>
  <c r="S1287" i="1" s="1"/>
  <c r="Z1287" i="1" s="1"/>
  <c r="E1288" i="1"/>
  <c r="D1288" i="1" s="1"/>
  <c r="C1287" i="1"/>
  <c r="AB1287" i="1"/>
  <c r="J1235" i="1"/>
  <c r="K1235" i="1" s="1"/>
  <c r="M1235" i="1"/>
  <c r="I1236" i="1"/>
  <c r="H1287" i="1"/>
  <c r="A1288" i="1"/>
  <c r="F1287" i="1"/>
  <c r="L1234" i="1"/>
  <c r="U1234" i="1"/>
  <c r="W1234" i="1" s="1"/>
  <c r="T1288" i="1"/>
  <c r="O1234" i="1" l="1"/>
  <c r="P1234" i="1" s="1"/>
  <c r="X1234" i="1" s="1"/>
  <c r="B1234" i="1" s="1"/>
  <c r="N1235" i="1"/>
  <c r="G1288" i="1"/>
  <c r="Q1288" i="1"/>
  <c r="R1288" i="1" s="1"/>
  <c r="S1288" i="1" s="1"/>
  <c r="Z1288" i="1" s="1"/>
  <c r="E1289" i="1"/>
  <c r="D1289" i="1" s="1"/>
  <c r="T1289" i="1"/>
  <c r="AB1288" i="1"/>
  <c r="C1288" i="1"/>
  <c r="L1235" i="1"/>
  <c r="U1235" i="1"/>
  <c r="W1235" i="1" s="1"/>
  <c r="A1289" i="1"/>
  <c r="H1288" i="1"/>
  <c r="F1288" i="1"/>
  <c r="J1236" i="1"/>
  <c r="K1236" i="1" s="1"/>
  <c r="M1236" i="1"/>
  <c r="I1237" i="1"/>
  <c r="O1235" i="1" l="1"/>
  <c r="P1235" i="1" s="1"/>
  <c r="X1235" i="1" s="1"/>
  <c r="B1235" i="1" s="1"/>
  <c r="N1236" i="1"/>
  <c r="Q1289" i="1"/>
  <c r="R1289" i="1" s="1"/>
  <c r="S1289" i="1" s="1"/>
  <c r="Z1289" i="1" s="1"/>
  <c r="E1290" i="1"/>
  <c r="D1290" i="1" s="1"/>
  <c r="G1289" i="1"/>
  <c r="L1236" i="1"/>
  <c r="U1236" i="1"/>
  <c r="W1236" i="1" s="1"/>
  <c r="AB1289" i="1"/>
  <c r="C1289" i="1"/>
  <c r="T1290" i="1"/>
  <c r="M1237" i="1"/>
  <c r="J1237" i="1"/>
  <c r="K1237" i="1" s="1"/>
  <c r="I1238" i="1"/>
  <c r="H1289" i="1"/>
  <c r="A1290" i="1"/>
  <c r="F1289" i="1"/>
  <c r="O1236" i="1" l="1"/>
  <c r="P1236" i="1" s="1"/>
  <c r="X1236" i="1" s="1"/>
  <c r="B1236" i="1" s="1"/>
  <c r="N1237" i="1"/>
  <c r="G1290" i="1"/>
  <c r="Q1290" i="1"/>
  <c r="R1290" i="1" s="1"/>
  <c r="S1290" i="1" s="1"/>
  <c r="Z1290" i="1" s="1"/>
  <c r="E1291" i="1"/>
  <c r="D1291" i="1" s="1"/>
  <c r="L1237" i="1"/>
  <c r="U1237" i="1"/>
  <c r="W1237" i="1" s="1"/>
  <c r="AB1290" i="1"/>
  <c r="C1290" i="1"/>
  <c r="H1290" i="1"/>
  <c r="A1291" i="1"/>
  <c r="F1290" i="1"/>
  <c r="M1238" i="1"/>
  <c r="J1238" i="1"/>
  <c r="K1238" i="1" s="1"/>
  <c r="I1239" i="1"/>
  <c r="T1291" i="1"/>
  <c r="N1238" i="1" l="1"/>
  <c r="O1237" i="1"/>
  <c r="P1237" i="1" s="1"/>
  <c r="X1237" i="1" s="1"/>
  <c r="B1237" i="1" s="1"/>
  <c r="G1291" i="1"/>
  <c r="Q1291" i="1"/>
  <c r="R1291" i="1" s="1"/>
  <c r="S1291" i="1" s="1"/>
  <c r="Z1291" i="1" s="1"/>
  <c r="E1292" i="1"/>
  <c r="D1292" i="1" s="1"/>
  <c r="J1239" i="1"/>
  <c r="K1239" i="1" s="1"/>
  <c r="M1239" i="1"/>
  <c r="I1240" i="1"/>
  <c r="C1291" i="1"/>
  <c r="AB1291" i="1"/>
  <c r="L1238" i="1"/>
  <c r="U1238" i="1"/>
  <c r="W1238" i="1" s="1"/>
  <c r="H1291" i="1"/>
  <c r="A1292" i="1"/>
  <c r="F1291" i="1"/>
  <c r="T1292" i="1"/>
  <c r="N1239" i="1" l="1"/>
  <c r="O1238" i="1"/>
  <c r="P1238" i="1" s="1"/>
  <c r="X1238" i="1" s="1"/>
  <c r="B1238" i="1" s="1"/>
  <c r="Q1292" i="1"/>
  <c r="R1292" i="1" s="1"/>
  <c r="S1292" i="1" s="1"/>
  <c r="Z1292" i="1" s="1"/>
  <c r="E1293" i="1"/>
  <c r="D1293" i="1" s="1"/>
  <c r="G1292" i="1"/>
  <c r="A1293" i="1"/>
  <c r="H1292" i="1"/>
  <c r="F1292" i="1"/>
  <c r="J1240" i="1"/>
  <c r="K1240" i="1" s="1"/>
  <c r="M1240" i="1"/>
  <c r="I1241" i="1"/>
  <c r="T1293" i="1"/>
  <c r="L1239" i="1"/>
  <c r="U1239" i="1"/>
  <c r="W1239" i="1" s="1"/>
  <c r="AB1292" i="1"/>
  <c r="C1292" i="1"/>
  <c r="N1240" i="1" l="1"/>
  <c r="O1239" i="1"/>
  <c r="P1239" i="1" s="1"/>
  <c r="X1239" i="1" s="1"/>
  <c r="B1239" i="1" s="1"/>
  <c r="G1293" i="1"/>
  <c r="Q1293" i="1"/>
  <c r="R1293" i="1" s="1"/>
  <c r="S1293" i="1" s="1"/>
  <c r="Z1293" i="1" s="1"/>
  <c r="E1294" i="1"/>
  <c r="D1294" i="1" s="1"/>
  <c r="AB1293" i="1"/>
  <c r="C1293" i="1"/>
  <c r="J1241" i="1"/>
  <c r="K1241" i="1" s="1"/>
  <c r="M1241" i="1"/>
  <c r="I1242" i="1"/>
  <c r="H1293" i="1"/>
  <c r="A1294" i="1"/>
  <c r="F1293" i="1"/>
  <c r="T1294" i="1"/>
  <c r="L1240" i="1"/>
  <c r="U1240" i="1"/>
  <c r="W1240" i="1" s="1"/>
  <c r="N1241" i="1" l="1"/>
  <c r="O1240" i="1"/>
  <c r="P1240" i="1" s="1"/>
  <c r="X1240" i="1" s="1"/>
  <c r="B1240" i="1" s="1"/>
  <c r="G1294" i="1"/>
  <c r="Q1294" i="1"/>
  <c r="R1294" i="1" s="1"/>
  <c r="S1294" i="1" s="1"/>
  <c r="Z1294" i="1" s="1"/>
  <c r="E1295" i="1"/>
  <c r="D1295" i="1" s="1"/>
  <c r="T1295" i="1"/>
  <c r="L1241" i="1"/>
  <c r="U1241" i="1"/>
  <c r="W1241" i="1" s="1"/>
  <c r="AB1294" i="1"/>
  <c r="C1294" i="1"/>
  <c r="H1294" i="1"/>
  <c r="A1295" i="1"/>
  <c r="F1294" i="1"/>
  <c r="J1242" i="1"/>
  <c r="K1242" i="1" s="1"/>
  <c r="M1242" i="1"/>
  <c r="I1243" i="1"/>
  <c r="N1242" i="1" l="1"/>
  <c r="O1241" i="1"/>
  <c r="P1241" i="1" s="1"/>
  <c r="X1241" i="1" s="1"/>
  <c r="B1241" i="1" s="1"/>
  <c r="Q1295" i="1"/>
  <c r="R1295" i="1" s="1"/>
  <c r="S1295" i="1" s="1"/>
  <c r="Z1295" i="1" s="1"/>
  <c r="E1296" i="1"/>
  <c r="D1296" i="1" s="1"/>
  <c r="G1295" i="1"/>
  <c r="L1242" i="1"/>
  <c r="U1242" i="1"/>
  <c r="W1242" i="1" s="1"/>
  <c r="C1295" i="1"/>
  <c r="AB1295" i="1"/>
  <c r="J1243" i="1"/>
  <c r="K1243" i="1" s="1"/>
  <c r="M1243" i="1"/>
  <c r="I1244" i="1"/>
  <c r="H1295" i="1"/>
  <c r="A1296" i="1"/>
  <c r="F1295" i="1"/>
  <c r="T1296" i="1"/>
  <c r="O1242" i="1" l="1"/>
  <c r="P1242" i="1" s="1"/>
  <c r="X1242" i="1" s="1"/>
  <c r="B1242" i="1" s="1"/>
  <c r="N1243" i="1"/>
  <c r="G1296" i="1"/>
  <c r="Q1296" i="1"/>
  <c r="R1296" i="1" s="1"/>
  <c r="S1296" i="1" s="1"/>
  <c r="Z1296" i="1" s="1"/>
  <c r="E1297" i="1"/>
  <c r="D1297" i="1" s="1"/>
  <c r="A1297" i="1"/>
  <c r="H1296" i="1"/>
  <c r="F1296" i="1"/>
  <c r="T1297" i="1"/>
  <c r="J1244" i="1"/>
  <c r="K1244" i="1" s="1"/>
  <c r="M1244" i="1"/>
  <c r="I1245" i="1"/>
  <c r="AB1296" i="1"/>
  <c r="C1296" i="1"/>
  <c r="L1243" i="1"/>
  <c r="U1243" i="1"/>
  <c r="W1243" i="1" s="1"/>
  <c r="N1244" i="1" l="1"/>
  <c r="O1243" i="1"/>
  <c r="P1243" i="1" s="1"/>
  <c r="X1243" i="1" s="1"/>
  <c r="B1243" i="1" s="1"/>
  <c r="G1297" i="1"/>
  <c r="Q1297" i="1"/>
  <c r="R1297" i="1" s="1"/>
  <c r="S1297" i="1" s="1"/>
  <c r="Z1297" i="1" s="1"/>
  <c r="E1298" i="1"/>
  <c r="D1298" i="1" s="1"/>
  <c r="L1244" i="1"/>
  <c r="U1244" i="1"/>
  <c r="W1244" i="1" s="1"/>
  <c r="H1297" i="1"/>
  <c r="A1298" i="1"/>
  <c r="F1297" i="1"/>
  <c r="AB1297" i="1"/>
  <c r="C1297" i="1"/>
  <c r="M1245" i="1"/>
  <c r="J1245" i="1"/>
  <c r="K1245" i="1" s="1"/>
  <c r="I1246" i="1"/>
  <c r="T1298" i="1"/>
  <c r="N1245" i="1" l="1"/>
  <c r="O1244" i="1"/>
  <c r="P1244" i="1" s="1"/>
  <c r="X1244" i="1" s="1"/>
  <c r="B1244" i="1" s="1"/>
  <c r="Q1298" i="1"/>
  <c r="R1298" i="1" s="1"/>
  <c r="S1298" i="1" s="1"/>
  <c r="Z1298" i="1" s="1"/>
  <c r="E1299" i="1"/>
  <c r="D1299" i="1" s="1"/>
  <c r="G1298" i="1"/>
  <c r="L1245" i="1"/>
  <c r="U1245" i="1"/>
  <c r="W1245" i="1" s="1"/>
  <c r="AB1298" i="1"/>
  <c r="C1298" i="1"/>
  <c r="J1246" i="1"/>
  <c r="K1246" i="1" s="1"/>
  <c r="M1246" i="1"/>
  <c r="I1247" i="1"/>
  <c r="T1299" i="1"/>
  <c r="H1298" i="1"/>
  <c r="A1299" i="1"/>
  <c r="F1298" i="1"/>
  <c r="N1246" i="1" l="1"/>
  <c r="O1245" i="1"/>
  <c r="P1245" i="1" s="1"/>
  <c r="X1245" i="1" s="1"/>
  <c r="B1245" i="1" s="1"/>
  <c r="G1299" i="1"/>
  <c r="Q1299" i="1"/>
  <c r="R1299" i="1" s="1"/>
  <c r="S1299" i="1" s="1"/>
  <c r="Z1299" i="1" s="1"/>
  <c r="E1300" i="1"/>
  <c r="D1300" i="1" s="1"/>
  <c r="L1246" i="1"/>
  <c r="U1246" i="1"/>
  <c r="W1246" i="1" s="1"/>
  <c r="T1300" i="1"/>
  <c r="C1299" i="1"/>
  <c r="AB1299" i="1"/>
  <c r="J1247" i="1"/>
  <c r="K1247" i="1" s="1"/>
  <c r="M1247" i="1"/>
  <c r="I1248" i="1"/>
  <c r="H1299" i="1"/>
  <c r="A1300" i="1"/>
  <c r="F1299" i="1"/>
  <c r="O1246" i="1" l="1"/>
  <c r="P1246" i="1" s="1"/>
  <c r="X1246" i="1" s="1"/>
  <c r="B1246" i="1" s="1"/>
  <c r="N1247" i="1"/>
  <c r="G1300" i="1"/>
  <c r="Q1300" i="1"/>
  <c r="R1300" i="1" s="1"/>
  <c r="S1300" i="1" s="1"/>
  <c r="Z1300" i="1" s="1"/>
  <c r="E1301" i="1"/>
  <c r="D1301" i="1" s="1"/>
  <c r="L1247" i="1"/>
  <c r="U1247" i="1"/>
  <c r="W1247" i="1" s="1"/>
  <c r="AB1300" i="1"/>
  <c r="C1300" i="1"/>
  <c r="A1301" i="1"/>
  <c r="H1300" i="1"/>
  <c r="F1300" i="1"/>
  <c r="J1248" i="1"/>
  <c r="K1248" i="1" s="1"/>
  <c r="M1248" i="1"/>
  <c r="I1249" i="1"/>
  <c r="T1301" i="1"/>
  <c r="N1248" i="1" l="1"/>
  <c r="O1247" i="1"/>
  <c r="P1247" i="1" s="1"/>
  <c r="X1247" i="1" s="1"/>
  <c r="B1247" i="1" s="1"/>
  <c r="G1301" i="1"/>
  <c r="E1302" i="1"/>
  <c r="D1302" i="1" s="1"/>
  <c r="Q1301" i="1"/>
  <c r="R1301" i="1" s="1"/>
  <c r="S1301" i="1" s="1"/>
  <c r="Z1301" i="1" s="1"/>
  <c r="T1302" i="1"/>
  <c r="AB1301" i="1"/>
  <c r="C1301" i="1"/>
  <c r="L1248" i="1"/>
  <c r="U1248" i="1"/>
  <c r="W1248" i="1" s="1"/>
  <c r="M1249" i="1"/>
  <c r="J1249" i="1"/>
  <c r="K1249" i="1" s="1"/>
  <c r="I1250" i="1"/>
  <c r="H1301" i="1"/>
  <c r="A1302" i="1"/>
  <c r="F1301" i="1"/>
  <c r="N1249" i="1" l="1"/>
  <c r="O1248" i="1"/>
  <c r="P1248" i="1" s="1"/>
  <c r="X1248" i="1" s="1"/>
  <c r="B1248" i="1" s="1"/>
  <c r="G1302" i="1"/>
  <c r="Q1302" i="1"/>
  <c r="R1302" i="1" s="1"/>
  <c r="S1302" i="1" s="1"/>
  <c r="Z1302" i="1" s="1"/>
  <c r="E1303" i="1"/>
  <c r="D1303" i="1" s="1"/>
  <c r="AB1302" i="1"/>
  <c r="C1302" i="1"/>
  <c r="H1302" i="1"/>
  <c r="A1303" i="1"/>
  <c r="F1302" i="1"/>
  <c r="J1250" i="1"/>
  <c r="K1250" i="1" s="1"/>
  <c r="M1250" i="1"/>
  <c r="I1251" i="1"/>
  <c r="T1303" i="1"/>
  <c r="L1249" i="1"/>
  <c r="U1249" i="1"/>
  <c r="W1249" i="1" s="1"/>
  <c r="N1250" i="1" l="1"/>
  <c r="O1249" i="1"/>
  <c r="P1249" i="1" s="1"/>
  <c r="X1249" i="1" s="1"/>
  <c r="B1249" i="1" s="1"/>
  <c r="G1303" i="1"/>
  <c r="Q1303" i="1"/>
  <c r="R1303" i="1" s="1"/>
  <c r="S1303" i="1" s="1"/>
  <c r="Z1303" i="1" s="1"/>
  <c r="E1304" i="1"/>
  <c r="D1304" i="1" s="1"/>
  <c r="C1303" i="1"/>
  <c r="AB1303" i="1"/>
  <c r="L1250" i="1"/>
  <c r="U1250" i="1"/>
  <c r="W1250" i="1" s="1"/>
  <c r="J1251" i="1"/>
  <c r="K1251" i="1" s="1"/>
  <c r="M1251" i="1"/>
  <c r="I1252" i="1"/>
  <c r="T1304" i="1"/>
  <c r="H1303" i="1"/>
  <c r="A1304" i="1"/>
  <c r="F1303" i="1"/>
  <c r="O1250" i="1" l="1"/>
  <c r="P1250" i="1" s="1"/>
  <c r="X1250" i="1" s="1"/>
  <c r="B1250" i="1" s="1"/>
  <c r="N1251" i="1"/>
  <c r="Q1304" i="1"/>
  <c r="R1304" i="1" s="1"/>
  <c r="S1304" i="1" s="1"/>
  <c r="Z1304" i="1" s="1"/>
  <c r="E1305" i="1"/>
  <c r="D1305" i="1" s="1"/>
  <c r="G1304" i="1"/>
  <c r="A1305" i="1"/>
  <c r="H1304" i="1"/>
  <c r="F1304" i="1"/>
  <c r="J1252" i="1"/>
  <c r="K1252" i="1" s="1"/>
  <c r="M1252" i="1"/>
  <c r="I1253" i="1"/>
  <c r="L1251" i="1"/>
  <c r="U1251" i="1"/>
  <c r="W1251" i="1" s="1"/>
  <c r="T1305" i="1"/>
  <c r="AB1304" i="1"/>
  <c r="C1304" i="1"/>
  <c r="O1251" i="1" l="1"/>
  <c r="P1251" i="1" s="1"/>
  <c r="X1251" i="1" s="1"/>
  <c r="B1251" i="1" s="1"/>
  <c r="N1252" i="1"/>
  <c r="G1305" i="1"/>
  <c r="Q1305" i="1"/>
  <c r="R1305" i="1" s="1"/>
  <c r="S1305" i="1" s="1"/>
  <c r="Z1305" i="1" s="1"/>
  <c r="E1306" i="1"/>
  <c r="D1306" i="1" s="1"/>
  <c r="L1252" i="1"/>
  <c r="U1252" i="1"/>
  <c r="W1252" i="1" s="1"/>
  <c r="AB1305" i="1"/>
  <c r="C1305" i="1"/>
  <c r="T1306" i="1"/>
  <c r="M1253" i="1"/>
  <c r="J1253" i="1"/>
  <c r="K1253" i="1" s="1"/>
  <c r="I1254" i="1"/>
  <c r="H1305" i="1"/>
  <c r="A1306" i="1"/>
  <c r="F1305" i="1"/>
  <c r="N1253" i="1" l="1"/>
  <c r="O1252" i="1"/>
  <c r="P1252" i="1" s="1"/>
  <c r="X1252" i="1" s="1"/>
  <c r="B1252" i="1" s="1"/>
  <c r="G1306" i="1"/>
  <c r="Q1306" i="1"/>
  <c r="R1306" i="1" s="1"/>
  <c r="S1306" i="1" s="1"/>
  <c r="Z1306" i="1" s="1"/>
  <c r="E1307" i="1"/>
  <c r="D1307" i="1" s="1"/>
  <c r="L1253" i="1"/>
  <c r="U1253" i="1"/>
  <c r="W1253" i="1" s="1"/>
  <c r="AB1306" i="1"/>
  <c r="C1306" i="1"/>
  <c r="H1306" i="1"/>
  <c r="A1307" i="1"/>
  <c r="F1306" i="1"/>
  <c r="J1254" i="1"/>
  <c r="K1254" i="1" s="1"/>
  <c r="M1254" i="1"/>
  <c r="I1255" i="1"/>
  <c r="T1307" i="1"/>
  <c r="O1253" i="1" l="1"/>
  <c r="P1253" i="1" s="1"/>
  <c r="X1253" i="1" s="1"/>
  <c r="B1253" i="1" s="1"/>
  <c r="N1254" i="1"/>
  <c r="G1307" i="1"/>
  <c r="Q1307" i="1"/>
  <c r="R1307" i="1" s="1"/>
  <c r="S1307" i="1" s="1"/>
  <c r="Z1307" i="1" s="1"/>
  <c r="E1308" i="1"/>
  <c r="D1308" i="1" s="1"/>
  <c r="C1307" i="1"/>
  <c r="AB1307" i="1"/>
  <c r="T1308" i="1"/>
  <c r="J1255" i="1"/>
  <c r="K1255" i="1" s="1"/>
  <c r="M1255" i="1"/>
  <c r="N1255" i="1" s="1"/>
  <c r="I1256" i="1"/>
  <c r="H1307" i="1"/>
  <c r="A1308" i="1"/>
  <c r="F1307" i="1"/>
  <c r="L1254" i="1"/>
  <c r="U1254" i="1"/>
  <c r="W1254" i="1" s="1"/>
  <c r="O1254" i="1" l="1"/>
  <c r="P1254" i="1" s="1"/>
  <c r="G1308" i="1"/>
  <c r="Q1308" i="1"/>
  <c r="R1308" i="1" s="1"/>
  <c r="S1308" i="1" s="1"/>
  <c r="Z1308" i="1" s="1"/>
  <c r="E1309" i="1"/>
  <c r="D1309" i="1" s="1"/>
  <c r="L1255" i="1"/>
  <c r="O1255" i="1" s="1"/>
  <c r="P1255" i="1" s="1"/>
  <c r="U1255" i="1"/>
  <c r="W1255" i="1" s="1"/>
  <c r="X1254" i="1"/>
  <c r="B1254" i="1" s="1"/>
  <c r="AB1308" i="1"/>
  <c r="C1308" i="1"/>
  <c r="J1256" i="1"/>
  <c r="K1256" i="1" s="1"/>
  <c r="M1256" i="1"/>
  <c r="N1256" i="1" s="1"/>
  <c r="I1257" i="1"/>
  <c r="T1309" i="1"/>
  <c r="A1309" i="1"/>
  <c r="H1308" i="1"/>
  <c r="F1308" i="1"/>
  <c r="G1309" i="1" l="1"/>
  <c r="Q1309" i="1"/>
  <c r="R1309" i="1" s="1"/>
  <c r="S1309" i="1" s="1"/>
  <c r="Z1309" i="1" s="1"/>
  <c r="E1310" i="1"/>
  <c r="D1310" i="1" s="1"/>
  <c r="L1256" i="1"/>
  <c r="O1256" i="1" s="1"/>
  <c r="P1256" i="1" s="1"/>
  <c r="U1256" i="1"/>
  <c r="W1256" i="1" s="1"/>
  <c r="AB1309" i="1"/>
  <c r="C1309" i="1"/>
  <c r="T1310" i="1"/>
  <c r="H1309" i="1"/>
  <c r="A1310" i="1"/>
  <c r="F1309" i="1"/>
  <c r="M1257" i="1"/>
  <c r="N1257" i="1" s="1"/>
  <c r="J1257" i="1"/>
  <c r="K1257" i="1" s="1"/>
  <c r="I1258" i="1"/>
  <c r="X1255" i="1"/>
  <c r="B1255" i="1" s="1"/>
  <c r="G1310" i="1" l="1"/>
  <c r="Q1310" i="1"/>
  <c r="R1310" i="1" s="1"/>
  <c r="S1310" i="1" s="1"/>
  <c r="Z1310" i="1" s="1"/>
  <c r="E1311" i="1"/>
  <c r="D1311" i="1" s="1"/>
  <c r="J1258" i="1"/>
  <c r="K1258" i="1" s="1"/>
  <c r="I1259" i="1"/>
  <c r="AB1310" i="1"/>
  <c r="C1310" i="1"/>
  <c r="L1257" i="1"/>
  <c r="O1257" i="1" s="1"/>
  <c r="P1257" i="1" s="1"/>
  <c r="U1257" i="1"/>
  <c r="W1257" i="1" s="1"/>
  <c r="H1310" i="1"/>
  <c r="A1311" i="1"/>
  <c r="F1310" i="1"/>
  <c r="T1311" i="1"/>
  <c r="X1256" i="1"/>
  <c r="B1256" i="1" s="1"/>
  <c r="G1311" i="1" l="1"/>
  <c r="Q1311" i="1"/>
  <c r="R1311" i="1" s="1"/>
  <c r="S1311" i="1" s="1"/>
  <c r="Z1311" i="1" s="1"/>
  <c r="E1312" i="1"/>
  <c r="D1312" i="1" s="1"/>
  <c r="M1258" i="1"/>
  <c r="N1258" i="1" s="1"/>
  <c r="H1311" i="1"/>
  <c r="A1312" i="1"/>
  <c r="F1311" i="1"/>
  <c r="L1258" i="1"/>
  <c r="U1258" i="1"/>
  <c r="W1258" i="1" s="1"/>
  <c r="T1312" i="1"/>
  <c r="X1257" i="1"/>
  <c r="B1257" i="1" s="1"/>
  <c r="C1311" i="1"/>
  <c r="AB1311" i="1"/>
  <c r="J1259" i="1"/>
  <c r="K1259" i="1" s="1"/>
  <c r="I1260" i="1"/>
  <c r="O1258" i="1" l="1"/>
  <c r="P1258" i="1" s="1"/>
  <c r="X1258" i="1" s="1"/>
  <c r="B1258" i="1" s="1"/>
  <c r="G1312" i="1"/>
  <c r="Q1312" i="1"/>
  <c r="R1312" i="1" s="1"/>
  <c r="S1312" i="1" s="1"/>
  <c r="Z1312" i="1" s="1"/>
  <c r="E1313" i="1"/>
  <c r="D1313" i="1" s="1"/>
  <c r="M1259" i="1"/>
  <c r="N1259" i="1" s="1"/>
  <c r="AB1312" i="1"/>
  <c r="C1312" i="1"/>
  <c r="T1313" i="1"/>
  <c r="A1313" i="1"/>
  <c r="H1312" i="1"/>
  <c r="F1312" i="1"/>
  <c r="J1260" i="1"/>
  <c r="K1260" i="1" s="1"/>
  <c r="I1261" i="1"/>
  <c r="L1259" i="1"/>
  <c r="U1259" i="1"/>
  <c r="W1259" i="1" s="1"/>
  <c r="O1259" i="1" l="1"/>
  <c r="P1259" i="1" s="1"/>
  <c r="X1259" i="1" s="1"/>
  <c r="B1259" i="1" s="1"/>
  <c r="G1313" i="1"/>
  <c r="Q1313" i="1"/>
  <c r="R1313" i="1" s="1"/>
  <c r="S1313" i="1" s="1"/>
  <c r="Z1313" i="1" s="1"/>
  <c r="E1314" i="1"/>
  <c r="D1314" i="1" s="1"/>
  <c r="M1260" i="1"/>
  <c r="N1260" i="1" s="1"/>
  <c r="L1260" i="1"/>
  <c r="U1260" i="1"/>
  <c r="W1260" i="1" s="1"/>
  <c r="J1261" i="1"/>
  <c r="K1261" i="1" s="1"/>
  <c r="I1262" i="1"/>
  <c r="H1313" i="1"/>
  <c r="A1314" i="1"/>
  <c r="F1313" i="1"/>
  <c r="T1314" i="1"/>
  <c r="AB1313" i="1"/>
  <c r="C1313" i="1"/>
  <c r="G1314" i="1" l="1"/>
  <c r="Q1314" i="1"/>
  <c r="R1314" i="1" s="1"/>
  <c r="S1314" i="1" s="1"/>
  <c r="Z1314" i="1" s="1"/>
  <c r="E1315" i="1"/>
  <c r="D1315" i="1" s="1"/>
  <c r="O1260" i="1"/>
  <c r="P1260" i="1" s="1"/>
  <c r="X1260" i="1" s="1"/>
  <c r="B1260" i="1" s="1"/>
  <c r="M1261" i="1"/>
  <c r="N1261" i="1" s="1"/>
  <c r="L1261" i="1"/>
  <c r="U1261" i="1"/>
  <c r="W1261" i="1" s="1"/>
  <c r="T1315" i="1"/>
  <c r="H1314" i="1"/>
  <c r="A1315" i="1"/>
  <c r="F1314" i="1"/>
  <c r="J1262" i="1"/>
  <c r="K1262" i="1" s="1"/>
  <c r="I1263" i="1"/>
  <c r="AB1314" i="1"/>
  <c r="C1314" i="1"/>
  <c r="Q1315" i="1" l="1"/>
  <c r="R1315" i="1" s="1"/>
  <c r="S1315" i="1" s="1"/>
  <c r="Z1315" i="1" s="1"/>
  <c r="E1316" i="1"/>
  <c r="D1316" i="1" s="1"/>
  <c r="G1315" i="1"/>
  <c r="O1261" i="1"/>
  <c r="P1261" i="1" s="1"/>
  <c r="X1261" i="1" s="1"/>
  <c r="B1261" i="1" s="1"/>
  <c r="M1262" i="1"/>
  <c r="N1262" i="1" s="1"/>
  <c r="L1262" i="1"/>
  <c r="U1262" i="1"/>
  <c r="W1262" i="1" s="1"/>
  <c r="C1315" i="1"/>
  <c r="AB1315" i="1"/>
  <c r="H1315" i="1"/>
  <c r="A1316" i="1"/>
  <c r="F1315" i="1"/>
  <c r="J1263" i="1"/>
  <c r="K1263" i="1" s="1"/>
  <c r="I1264" i="1"/>
  <c r="T1316" i="1"/>
  <c r="G1316" i="1" l="1"/>
  <c r="Q1316" i="1"/>
  <c r="R1316" i="1" s="1"/>
  <c r="S1316" i="1" s="1"/>
  <c r="Z1316" i="1" s="1"/>
  <c r="E1317" i="1"/>
  <c r="D1317" i="1" s="1"/>
  <c r="O1262" i="1"/>
  <c r="P1262" i="1" s="1"/>
  <c r="X1262" i="1" s="1"/>
  <c r="B1262" i="1" s="1"/>
  <c r="M1263" i="1"/>
  <c r="N1263" i="1" s="1"/>
  <c r="L1263" i="1"/>
  <c r="U1263" i="1"/>
  <c r="W1263" i="1" s="1"/>
  <c r="AB1316" i="1"/>
  <c r="C1316" i="1"/>
  <c r="T1317" i="1"/>
  <c r="A1317" i="1"/>
  <c r="H1316" i="1"/>
  <c r="F1316" i="1"/>
  <c r="J1264" i="1"/>
  <c r="K1264" i="1" s="1"/>
  <c r="I1265" i="1"/>
  <c r="M1264" i="1" l="1"/>
  <c r="N1264" i="1" s="1"/>
  <c r="G1317" i="1"/>
  <c r="E1318" i="1"/>
  <c r="D1318" i="1" s="1"/>
  <c r="Q1317" i="1"/>
  <c r="R1317" i="1" s="1"/>
  <c r="S1317" i="1" s="1"/>
  <c r="Z1317" i="1" s="1"/>
  <c r="O1263" i="1"/>
  <c r="P1263" i="1" s="1"/>
  <c r="X1263" i="1" s="1"/>
  <c r="B1263" i="1" s="1"/>
  <c r="J1265" i="1"/>
  <c r="K1265" i="1" s="1"/>
  <c r="I1266" i="1"/>
  <c r="AB1317" i="1"/>
  <c r="C1317" i="1"/>
  <c r="A1318" i="1"/>
  <c r="H1317" i="1"/>
  <c r="F1317" i="1"/>
  <c r="L1264" i="1"/>
  <c r="U1264" i="1"/>
  <c r="W1264" i="1" s="1"/>
  <c r="T1318" i="1"/>
  <c r="M1265" i="1" l="1"/>
  <c r="N1265" i="1" s="1"/>
  <c r="O1264" i="1"/>
  <c r="P1264" i="1" s="1"/>
  <c r="X1264" i="1" s="1"/>
  <c r="B1264" i="1" s="1"/>
  <c r="G1318" i="1"/>
  <c r="Q1318" i="1"/>
  <c r="R1318" i="1" s="1"/>
  <c r="S1318" i="1" s="1"/>
  <c r="Z1318" i="1" s="1"/>
  <c r="E1319" i="1"/>
  <c r="D1319" i="1" s="1"/>
  <c r="L1265" i="1"/>
  <c r="U1265" i="1"/>
  <c r="W1265" i="1" s="1"/>
  <c r="T1319" i="1"/>
  <c r="H1318" i="1"/>
  <c r="A1319" i="1"/>
  <c r="F1318" i="1"/>
  <c r="AB1318" i="1"/>
  <c r="C1318" i="1"/>
  <c r="J1266" i="1"/>
  <c r="K1266" i="1" s="1"/>
  <c r="I1267" i="1"/>
  <c r="O1265" i="1" l="1"/>
  <c r="P1265" i="1" s="1"/>
  <c r="X1265" i="1" s="1"/>
  <c r="B1265" i="1" s="1"/>
  <c r="M1266" i="1"/>
  <c r="N1266" i="1" s="1"/>
  <c r="G1319" i="1"/>
  <c r="Q1319" i="1"/>
  <c r="R1319" i="1" s="1"/>
  <c r="S1319" i="1" s="1"/>
  <c r="Z1319" i="1" s="1"/>
  <c r="E1320" i="1"/>
  <c r="D1320" i="1" s="1"/>
  <c r="H1319" i="1"/>
  <c r="A1320" i="1"/>
  <c r="F1319" i="1"/>
  <c r="T1320" i="1"/>
  <c r="J1267" i="1"/>
  <c r="K1267" i="1" s="1"/>
  <c r="I1268" i="1"/>
  <c r="L1266" i="1"/>
  <c r="U1266" i="1"/>
  <c r="W1266" i="1" s="1"/>
  <c r="AB1319" i="1"/>
  <c r="C1319" i="1"/>
  <c r="O1266" i="1" l="1"/>
  <c r="P1266" i="1" s="1"/>
  <c r="X1266" i="1" s="1"/>
  <c r="B1266" i="1" s="1"/>
  <c r="M1267" i="1"/>
  <c r="N1267" i="1" s="1"/>
  <c r="G1320" i="1"/>
  <c r="Q1320" i="1"/>
  <c r="R1320" i="1" s="1"/>
  <c r="S1320" i="1" s="1"/>
  <c r="Z1320" i="1" s="1"/>
  <c r="E1321" i="1"/>
  <c r="D1321" i="1" s="1"/>
  <c r="H1320" i="1"/>
  <c r="A1321" i="1"/>
  <c r="F1320" i="1"/>
  <c r="J1268" i="1"/>
  <c r="K1268" i="1" s="1"/>
  <c r="I1269" i="1"/>
  <c r="T1321" i="1"/>
  <c r="L1267" i="1"/>
  <c r="U1267" i="1"/>
  <c r="W1267" i="1" s="1"/>
  <c r="AB1320" i="1"/>
  <c r="C1320" i="1"/>
  <c r="O1267" i="1" l="1"/>
  <c r="P1267" i="1" s="1"/>
  <c r="X1267" i="1" s="1"/>
  <c r="B1267" i="1" s="1"/>
  <c r="M1268" i="1"/>
  <c r="N1268" i="1" s="1"/>
  <c r="G1321" i="1"/>
  <c r="Q1321" i="1"/>
  <c r="R1321" i="1" s="1"/>
  <c r="S1321" i="1" s="1"/>
  <c r="Z1321" i="1" s="1"/>
  <c r="E1322" i="1"/>
  <c r="D1322" i="1" s="1"/>
  <c r="T1322" i="1"/>
  <c r="H1321" i="1"/>
  <c r="A1322" i="1"/>
  <c r="F1321" i="1"/>
  <c r="J1269" i="1"/>
  <c r="K1269" i="1" s="1"/>
  <c r="I1270" i="1"/>
  <c r="L1268" i="1"/>
  <c r="U1268" i="1"/>
  <c r="W1268" i="1" s="1"/>
  <c r="C1321" i="1"/>
  <c r="AB1321" i="1"/>
  <c r="O1268" i="1" l="1"/>
  <c r="P1268" i="1" s="1"/>
  <c r="X1268" i="1" s="1"/>
  <c r="B1268" i="1" s="1"/>
  <c r="M1269" i="1"/>
  <c r="M1270" i="1" s="1"/>
  <c r="N1269" i="1"/>
  <c r="G1322" i="1"/>
  <c r="Q1322" i="1"/>
  <c r="R1322" i="1" s="1"/>
  <c r="S1322" i="1" s="1"/>
  <c r="Z1322" i="1" s="1"/>
  <c r="E1323" i="1"/>
  <c r="D1323" i="1" s="1"/>
  <c r="J1270" i="1"/>
  <c r="K1270" i="1" s="1"/>
  <c r="I1271" i="1"/>
  <c r="T1323" i="1"/>
  <c r="L1269" i="1"/>
  <c r="U1269" i="1"/>
  <c r="W1269" i="1" s="1"/>
  <c r="AB1322" i="1"/>
  <c r="C1322" i="1"/>
  <c r="A1323" i="1"/>
  <c r="H1322" i="1"/>
  <c r="F1322" i="1"/>
  <c r="O1269" i="1" l="1"/>
  <c r="P1269" i="1" s="1"/>
  <c r="X1269" i="1" s="1"/>
  <c r="B1269" i="1" s="1"/>
  <c r="N1270" i="1"/>
  <c r="G1323" i="1"/>
  <c r="Q1323" i="1"/>
  <c r="R1323" i="1" s="1"/>
  <c r="S1323" i="1" s="1"/>
  <c r="Z1323" i="1" s="1"/>
  <c r="E1324" i="1"/>
  <c r="D1324" i="1" s="1"/>
  <c r="L1270" i="1"/>
  <c r="U1270" i="1"/>
  <c r="W1270" i="1" s="1"/>
  <c r="AB1323" i="1"/>
  <c r="C1323" i="1"/>
  <c r="A1324" i="1"/>
  <c r="H1323" i="1"/>
  <c r="F1323" i="1"/>
  <c r="T1324" i="1"/>
  <c r="J1271" i="1"/>
  <c r="K1271" i="1" s="1"/>
  <c r="M1271" i="1"/>
  <c r="I1272" i="1"/>
  <c r="O1270" i="1" l="1"/>
  <c r="P1270" i="1" s="1"/>
  <c r="X1270" i="1" s="1"/>
  <c r="B1270" i="1" s="1"/>
  <c r="N1271" i="1"/>
  <c r="G1324" i="1"/>
  <c r="Q1324" i="1"/>
  <c r="R1324" i="1" s="1"/>
  <c r="S1324" i="1" s="1"/>
  <c r="Z1324" i="1" s="1"/>
  <c r="E1325" i="1"/>
  <c r="D1325" i="1" s="1"/>
  <c r="AB1324" i="1"/>
  <c r="C1324" i="1"/>
  <c r="J1272" i="1"/>
  <c r="K1272" i="1" s="1"/>
  <c r="M1272" i="1"/>
  <c r="I1273" i="1"/>
  <c r="T1325" i="1"/>
  <c r="A1325" i="1"/>
  <c r="H1324" i="1"/>
  <c r="F1324" i="1"/>
  <c r="L1271" i="1"/>
  <c r="U1271" i="1"/>
  <c r="W1271" i="1" s="1"/>
  <c r="O1271" i="1" l="1"/>
  <c r="P1271" i="1" s="1"/>
  <c r="X1271" i="1" s="1"/>
  <c r="B1271" i="1" s="1"/>
  <c r="N1272" i="1"/>
  <c r="G1325" i="1"/>
  <c r="Q1325" i="1"/>
  <c r="R1325" i="1" s="1"/>
  <c r="S1325" i="1" s="1"/>
  <c r="Z1325" i="1" s="1"/>
  <c r="E1326" i="1"/>
  <c r="D1326" i="1" s="1"/>
  <c r="AB1325" i="1"/>
  <c r="C1325" i="1"/>
  <c r="J1273" i="1"/>
  <c r="K1273" i="1" s="1"/>
  <c r="M1273" i="1"/>
  <c r="I1274" i="1"/>
  <c r="H1325" i="1"/>
  <c r="A1326" i="1"/>
  <c r="F1325" i="1"/>
  <c r="L1272" i="1"/>
  <c r="U1272" i="1"/>
  <c r="W1272" i="1" s="1"/>
  <c r="T1326" i="1"/>
  <c r="N1273" i="1" l="1"/>
  <c r="O1272" i="1"/>
  <c r="P1272" i="1" s="1"/>
  <c r="X1272" i="1" s="1"/>
  <c r="B1272" i="1" s="1"/>
  <c r="G1326" i="1"/>
  <c r="Q1326" i="1"/>
  <c r="R1326" i="1" s="1"/>
  <c r="S1326" i="1" s="1"/>
  <c r="Z1326" i="1" s="1"/>
  <c r="E1327" i="1"/>
  <c r="D1327" i="1" s="1"/>
  <c r="L1273" i="1"/>
  <c r="U1273" i="1"/>
  <c r="W1273" i="1" s="1"/>
  <c r="T1327" i="1"/>
  <c r="AB1326" i="1"/>
  <c r="C1326" i="1"/>
  <c r="H1326" i="1"/>
  <c r="A1327" i="1"/>
  <c r="F1326" i="1"/>
  <c r="M1274" i="1"/>
  <c r="J1274" i="1"/>
  <c r="K1274" i="1" s="1"/>
  <c r="I1275" i="1"/>
  <c r="N1274" i="1" l="1"/>
  <c r="O1273" i="1"/>
  <c r="P1273" i="1" s="1"/>
  <c r="X1273" i="1" s="1"/>
  <c r="B1273" i="1" s="1"/>
  <c r="Q1327" i="1"/>
  <c r="R1327" i="1" s="1"/>
  <c r="S1327" i="1" s="1"/>
  <c r="Z1327" i="1" s="1"/>
  <c r="E1328" i="1"/>
  <c r="D1328" i="1" s="1"/>
  <c r="G1327" i="1"/>
  <c r="J1275" i="1"/>
  <c r="K1275" i="1" s="1"/>
  <c r="M1275" i="1"/>
  <c r="I1276" i="1"/>
  <c r="T1328" i="1"/>
  <c r="C1327" i="1"/>
  <c r="AB1327" i="1"/>
  <c r="L1274" i="1"/>
  <c r="U1274" i="1"/>
  <c r="W1274" i="1" s="1"/>
  <c r="H1327" i="1"/>
  <c r="A1328" i="1"/>
  <c r="F1327" i="1"/>
  <c r="O1274" i="1" l="1"/>
  <c r="P1274" i="1" s="1"/>
  <c r="X1274" i="1" s="1"/>
  <c r="B1274" i="1" s="1"/>
  <c r="N1275" i="1"/>
  <c r="G1328" i="1"/>
  <c r="Q1328" i="1"/>
  <c r="R1328" i="1" s="1"/>
  <c r="S1328" i="1" s="1"/>
  <c r="Z1328" i="1" s="1"/>
  <c r="E1329" i="1"/>
  <c r="D1329" i="1" s="1"/>
  <c r="AB1328" i="1"/>
  <c r="C1328" i="1"/>
  <c r="A1329" i="1"/>
  <c r="H1328" i="1"/>
  <c r="F1328" i="1"/>
  <c r="L1275" i="1"/>
  <c r="U1275" i="1"/>
  <c r="W1275" i="1" s="1"/>
  <c r="T1329" i="1"/>
  <c r="J1276" i="1"/>
  <c r="K1276" i="1" s="1"/>
  <c r="M1276" i="1"/>
  <c r="I1277" i="1"/>
  <c r="O1275" i="1" l="1"/>
  <c r="P1275" i="1" s="1"/>
  <c r="X1275" i="1" s="1"/>
  <c r="B1275" i="1" s="1"/>
  <c r="N1276" i="1"/>
  <c r="Q1329" i="1"/>
  <c r="R1329" i="1" s="1"/>
  <c r="S1329" i="1" s="1"/>
  <c r="Z1329" i="1" s="1"/>
  <c r="E1330" i="1"/>
  <c r="D1330" i="1" s="1"/>
  <c r="G1329" i="1"/>
  <c r="J1277" i="1"/>
  <c r="K1277" i="1" s="1"/>
  <c r="M1277" i="1"/>
  <c r="I1278" i="1"/>
  <c r="T1330" i="1"/>
  <c r="AB1329" i="1"/>
  <c r="C1329" i="1"/>
  <c r="L1276" i="1"/>
  <c r="U1276" i="1"/>
  <c r="W1276" i="1" s="1"/>
  <c r="H1329" i="1"/>
  <c r="A1330" i="1"/>
  <c r="F1329" i="1"/>
  <c r="O1276" i="1" l="1"/>
  <c r="P1276" i="1" s="1"/>
  <c r="X1276" i="1" s="1"/>
  <c r="B1276" i="1" s="1"/>
  <c r="N1277" i="1"/>
  <c r="Q1330" i="1"/>
  <c r="R1330" i="1" s="1"/>
  <c r="S1330" i="1" s="1"/>
  <c r="Z1330" i="1" s="1"/>
  <c r="E1331" i="1"/>
  <c r="D1331" i="1" s="1"/>
  <c r="G1330" i="1"/>
  <c r="J1278" i="1"/>
  <c r="K1278" i="1" s="1"/>
  <c r="M1278" i="1"/>
  <c r="I1279" i="1"/>
  <c r="AB1330" i="1"/>
  <c r="C1330" i="1"/>
  <c r="H1330" i="1"/>
  <c r="A1331" i="1"/>
  <c r="F1330" i="1"/>
  <c r="T1331" i="1"/>
  <c r="L1277" i="1"/>
  <c r="U1277" i="1"/>
  <c r="W1277" i="1" s="1"/>
  <c r="O1277" i="1" l="1"/>
  <c r="P1277" i="1" s="1"/>
  <c r="X1277" i="1" s="1"/>
  <c r="B1277" i="1" s="1"/>
  <c r="N1278" i="1"/>
  <c r="G1331" i="1"/>
  <c r="Q1331" i="1"/>
  <c r="R1331" i="1" s="1"/>
  <c r="S1331" i="1" s="1"/>
  <c r="Z1331" i="1" s="1"/>
  <c r="E1332" i="1"/>
  <c r="D1332" i="1" s="1"/>
  <c r="C1331" i="1"/>
  <c r="AB1331" i="1"/>
  <c r="H1331" i="1"/>
  <c r="A1332" i="1"/>
  <c r="F1331" i="1"/>
  <c r="M1279" i="1"/>
  <c r="J1279" i="1"/>
  <c r="K1279" i="1" s="1"/>
  <c r="I1280" i="1"/>
  <c r="T1332" i="1"/>
  <c r="L1278" i="1"/>
  <c r="U1278" i="1"/>
  <c r="W1278" i="1" s="1"/>
  <c r="O1278" i="1" l="1"/>
  <c r="P1278" i="1" s="1"/>
  <c r="X1278" i="1" s="1"/>
  <c r="B1278" i="1" s="1"/>
  <c r="N1279" i="1"/>
  <c r="G1332" i="1"/>
  <c r="Q1332" i="1"/>
  <c r="R1332" i="1" s="1"/>
  <c r="S1332" i="1" s="1"/>
  <c r="Z1332" i="1" s="1"/>
  <c r="E1333" i="1"/>
  <c r="D1333" i="1" s="1"/>
  <c r="T1333" i="1"/>
  <c r="AB1332" i="1"/>
  <c r="C1332" i="1"/>
  <c r="M1280" i="1"/>
  <c r="J1280" i="1"/>
  <c r="K1280" i="1" s="1"/>
  <c r="I1281" i="1"/>
  <c r="A1333" i="1"/>
  <c r="H1332" i="1"/>
  <c r="F1332" i="1"/>
  <c r="L1279" i="1"/>
  <c r="U1279" i="1"/>
  <c r="W1279" i="1" s="1"/>
  <c r="N1280" i="1" l="1"/>
  <c r="O1279" i="1"/>
  <c r="P1279" i="1" s="1"/>
  <c r="X1279" i="1" s="1"/>
  <c r="B1279" i="1" s="1"/>
  <c r="G1333" i="1"/>
  <c r="E1334" i="1"/>
  <c r="D1334" i="1" s="1"/>
  <c r="Q1333" i="1"/>
  <c r="R1333" i="1" s="1"/>
  <c r="S1333" i="1" s="1"/>
  <c r="Z1333" i="1" s="1"/>
  <c r="AB1333" i="1"/>
  <c r="C1333" i="1"/>
  <c r="H1333" i="1"/>
  <c r="A1334" i="1"/>
  <c r="F1333" i="1"/>
  <c r="J1281" i="1"/>
  <c r="K1281" i="1" s="1"/>
  <c r="M1281" i="1"/>
  <c r="I1282" i="1"/>
  <c r="T1334" i="1"/>
  <c r="L1280" i="1"/>
  <c r="U1280" i="1"/>
  <c r="W1280" i="1" s="1"/>
  <c r="N1281" i="1" l="1"/>
  <c r="O1280" i="1"/>
  <c r="P1280" i="1" s="1"/>
  <c r="X1280" i="1" s="1"/>
  <c r="B1280" i="1" s="1"/>
  <c r="G1334" i="1"/>
  <c r="Q1334" i="1"/>
  <c r="R1334" i="1" s="1"/>
  <c r="S1334" i="1" s="1"/>
  <c r="Z1334" i="1" s="1"/>
  <c r="E1335" i="1"/>
  <c r="D1335" i="1" s="1"/>
  <c r="L1281" i="1"/>
  <c r="U1281" i="1"/>
  <c r="W1281" i="1" s="1"/>
  <c r="H1334" i="1"/>
  <c r="A1335" i="1"/>
  <c r="F1334" i="1"/>
  <c r="J1282" i="1"/>
  <c r="K1282" i="1" s="1"/>
  <c r="M1282" i="1"/>
  <c r="I1283" i="1"/>
  <c r="T1335" i="1"/>
  <c r="AB1334" i="1"/>
  <c r="C1334" i="1"/>
  <c r="N1282" i="1" l="1"/>
  <c r="O1281" i="1"/>
  <c r="P1281" i="1" s="1"/>
  <c r="X1281" i="1" s="1"/>
  <c r="B1281" i="1" s="1"/>
  <c r="G1335" i="1"/>
  <c r="Q1335" i="1"/>
  <c r="R1335" i="1" s="1"/>
  <c r="S1335" i="1" s="1"/>
  <c r="Z1335" i="1" s="1"/>
  <c r="E1336" i="1"/>
  <c r="D1336" i="1" s="1"/>
  <c r="J1283" i="1"/>
  <c r="K1283" i="1" s="1"/>
  <c r="M1283" i="1"/>
  <c r="I1284" i="1"/>
  <c r="C1335" i="1"/>
  <c r="AB1335" i="1"/>
  <c r="L1282" i="1"/>
  <c r="U1282" i="1"/>
  <c r="W1282" i="1" s="1"/>
  <c r="H1335" i="1"/>
  <c r="A1336" i="1"/>
  <c r="F1335" i="1"/>
  <c r="T1336" i="1"/>
  <c r="O1282" i="1" l="1"/>
  <c r="P1282" i="1" s="1"/>
  <c r="X1282" i="1" s="1"/>
  <c r="B1282" i="1" s="1"/>
  <c r="N1283" i="1"/>
  <c r="G1336" i="1"/>
  <c r="Q1336" i="1"/>
  <c r="R1336" i="1" s="1"/>
  <c r="S1336" i="1" s="1"/>
  <c r="Z1336" i="1" s="1"/>
  <c r="E1337" i="1"/>
  <c r="D1337" i="1" s="1"/>
  <c r="L1283" i="1"/>
  <c r="U1283" i="1"/>
  <c r="W1283" i="1" s="1"/>
  <c r="A1337" i="1"/>
  <c r="H1336" i="1"/>
  <c r="F1336" i="1"/>
  <c r="J1284" i="1"/>
  <c r="K1284" i="1" s="1"/>
  <c r="M1284" i="1"/>
  <c r="I1285" i="1"/>
  <c r="T1337" i="1"/>
  <c r="AB1336" i="1"/>
  <c r="C1336" i="1"/>
  <c r="O1283" i="1" l="1"/>
  <c r="P1283" i="1" s="1"/>
  <c r="X1283" i="1" s="1"/>
  <c r="B1283" i="1" s="1"/>
  <c r="N1284" i="1"/>
  <c r="Q1337" i="1"/>
  <c r="R1337" i="1" s="1"/>
  <c r="S1337" i="1" s="1"/>
  <c r="Z1337" i="1" s="1"/>
  <c r="E1338" i="1"/>
  <c r="D1338" i="1" s="1"/>
  <c r="G1337" i="1"/>
  <c r="J1285" i="1"/>
  <c r="K1285" i="1" s="1"/>
  <c r="M1285" i="1"/>
  <c r="I1286" i="1"/>
  <c r="H1337" i="1"/>
  <c r="A1338" i="1"/>
  <c r="F1337" i="1"/>
  <c r="T1338" i="1"/>
  <c r="L1284" i="1"/>
  <c r="U1284" i="1"/>
  <c r="W1284" i="1" s="1"/>
  <c r="AB1337" i="1"/>
  <c r="C1337" i="1"/>
  <c r="O1284" i="1" l="1"/>
  <c r="P1284" i="1" s="1"/>
  <c r="X1284" i="1" s="1"/>
  <c r="B1284" i="1" s="1"/>
  <c r="N1285" i="1"/>
  <c r="G1338" i="1"/>
  <c r="Q1338" i="1"/>
  <c r="R1338" i="1" s="1"/>
  <c r="S1338" i="1" s="1"/>
  <c r="Z1338" i="1" s="1"/>
  <c r="E1339" i="1"/>
  <c r="D1339" i="1" s="1"/>
  <c r="L1285" i="1"/>
  <c r="U1285" i="1"/>
  <c r="W1285" i="1" s="1"/>
  <c r="AB1338" i="1"/>
  <c r="C1338" i="1"/>
  <c r="T1339" i="1"/>
  <c r="H1338" i="1"/>
  <c r="A1339" i="1"/>
  <c r="F1338" i="1"/>
  <c r="M1286" i="1"/>
  <c r="J1286" i="1"/>
  <c r="K1286" i="1" s="1"/>
  <c r="I1287" i="1"/>
  <c r="O1285" i="1" l="1"/>
  <c r="P1285" i="1" s="1"/>
  <c r="X1285" i="1" s="1"/>
  <c r="B1285" i="1" s="1"/>
  <c r="N1286" i="1"/>
  <c r="Q1339" i="1"/>
  <c r="R1339" i="1" s="1"/>
  <c r="S1339" i="1" s="1"/>
  <c r="Z1339" i="1" s="1"/>
  <c r="E1340" i="1"/>
  <c r="D1340" i="1" s="1"/>
  <c r="G1339" i="1"/>
  <c r="J1287" i="1"/>
  <c r="K1287" i="1" s="1"/>
  <c r="M1287" i="1"/>
  <c r="I1288" i="1"/>
  <c r="C1339" i="1"/>
  <c r="AB1339" i="1"/>
  <c r="L1286" i="1"/>
  <c r="U1286" i="1"/>
  <c r="W1286" i="1" s="1"/>
  <c r="H1339" i="1"/>
  <c r="A1340" i="1"/>
  <c r="F1339" i="1"/>
  <c r="T1340" i="1"/>
  <c r="O1286" i="1" l="1"/>
  <c r="P1286" i="1" s="1"/>
  <c r="X1286" i="1" s="1"/>
  <c r="B1286" i="1" s="1"/>
  <c r="N1287" i="1"/>
  <c r="G1340" i="1"/>
  <c r="Q1340" i="1"/>
  <c r="R1340" i="1" s="1"/>
  <c r="S1340" i="1" s="1"/>
  <c r="Z1340" i="1" s="1"/>
  <c r="E1341" i="1"/>
  <c r="D1341" i="1" s="1"/>
  <c r="L1287" i="1"/>
  <c r="U1287" i="1"/>
  <c r="W1287" i="1" s="1"/>
  <c r="T1341" i="1"/>
  <c r="A1341" i="1"/>
  <c r="H1340" i="1"/>
  <c r="F1340" i="1"/>
  <c r="AB1340" i="1"/>
  <c r="C1340" i="1"/>
  <c r="J1288" i="1"/>
  <c r="K1288" i="1" s="1"/>
  <c r="I1289" i="1"/>
  <c r="O1287" i="1" l="1"/>
  <c r="P1287" i="1" s="1"/>
  <c r="X1287" i="1" s="1"/>
  <c r="B1287" i="1" s="1"/>
  <c r="G1341" i="1"/>
  <c r="Q1341" i="1"/>
  <c r="R1341" i="1" s="1"/>
  <c r="S1341" i="1" s="1"/>
  <c r="Z1341" i="1" s="1"/>
  <c r="E1342" i="1"/>
  <c r="D1342" i="1" s="1"/>
  <c r="M1288" i="1"/>
  <c r="N1288" i="1" s="1"/>
  <c r="T1342" i="1"/>
  <c r="J1289" i="1"/>
  <c r="K1289" i="1" s="1"/>
  <c r="I1290" i="1"/>
  <c r="AB1341" i="1"/>
  <c r="C1341" i="1"/>
  <c r="L1288" i="1"/>
  <c r="U1288" i="1"/>
  <c r="W1288" i="1" s="1"/>
  <c r="H1341" i="1"/>
  <c r="A1342" i="1"/>
  <c r="F1341" i="1"/>
  <c r="Q1342" i="1" l="1"/>
  <c r="R1342" i="1" s="1"/>
  <c r="S1342" i="1" s="1"/>
  <c r="Z1342" i="1" s="1"/>
  <c r="E1343" i="1"/>
  <c r="D1343" i="1" s="1"/>
  <c r="G1342" i="1"/>
  <c r="M1289" i="1"/>
  <c r="N1289" i="1" s="1"/>
  <c r="O1288" i="1"/>
  <c r="P1288" i="1" s="1"/>
  <c r="X1288" i="1" s="1"/>
  <c r="B1288" i="1" s="1"/>
  <c r="AB1342" i="1"/>
  <c r="C1342" i="1"/>
  <c r="J1290" i="1"/>
  <c r="K1290" i="1" s="1"/>
  <c r="I1291" i="1"/>
  <c r="H1342" i="1"/>
  <c r="A1343" i="1"/>
  <c r="F1342" i="1"/>
  <c r="T1343" i="1"/>
  <c r="L1289" i="1"/>
  <c r="U1289" i="1"/>
  <c r="W1289" i="1" s="1"/>
  <c r="G1343" i="1" l="1"/>
  <c r="Q1343" i="1"/>
  <c r="R1343" i="1" s="1"/>
  <c r="S1343" i="1" s="1"/>
  <c r="Z1343" i="1" s="1"/>
  <c r="E1344" i="1"/>
  <c r="D1344" i="1" s="1"/>
  <c r="O1289" i="1"/>
  <c r="P1289" i="1" s="1"/>
  <c r="X1289" i="1" s="1"/>
  <c r="B1289" i="1" s="1"/>
  <c r="M1290" i="1"/>
  <c r="N1290" i="1" s="1"/>
  <c r="T1344" i="1"/>
  <c r="C1343" i="1"/>
  <c r="AB1343" i="1"/>
  <c r="H1343" i="1"/>
  <c r="A1344" i="1"/>
  <c r="F1343" i="1"/>
  <c r="J1291" i="1"/>
  <c r="K1291" i="1" s="1"/>
  <c r="I1292" i="1"/>
  <c r="L1290" i="1"/>
  <c r="U1290" i="1"/>
  <c r="W1290" i="1" s="1"/>
  <c r="O1290" i="1" l="1"/>
  <c r="P1290" i="1" s="1"/>
  <c r="X1290" i="1" s="1"/>
  <c r="B1290" i="1" s="1"/>
  <c r="G1344" i="1"/>
  <c r="Q1344" i="1"/>
  <c r="R1344" i="1" s="1"/>
  <c r="S1344" i="1" s="1"/>
  <c r="Z1344" i="1" s="1"/>
  <c r="E1345" i="1"/>
  <c r="D1345" i="1" s="1"/>
  <c r="M1291" i="1"/>
  <c r="N1291" i="1" s="1"/>
  <c r="J1292" i="1"/>
  <c r="K1292" i="1" s="1"/>
  <c r="I1293" i="1"/>
  <c r="L1291" i="1"/>
  <c r="U1291" i="1"/>
  <c r="W1291" i="1" s="1"/>
  <c r="AB1344" i="1"/>
  <c r="C1344" i="1"/>
  <c r="A1345" i="1"/>
  <c r="H1344" i="1"/>
  <c r="F1344" i="1"/>
  <c r="T1345" i="1"/>
  <c r="O1291" i="1" l="1"/>
  <c r="P1291" i="1" s="1"/>
  <c r="X1291" i="1" s="1"/>
  <c r="B1291" i="1" s="1"/>
  <c r="M1292" i="1"/>
  <c r="N1292" i="1" s="1"/>
  <c r="G1345" i="1"/>
  <c r="Q1345" i="1"/>
  <c r="R1345" i="1" s="1"/>
  <c r="S1345" i="1" s="1"/>
  <c r="Z1345" i="1" s="1"/>
  <c r="E1346" i="1"/>
  <c r="D1346" i="1" s="1"/>
  <c r="T1346" i="1"/>
  <c r="AB1345" i="1"/>
  <c r="C1345" i="1"/>
  <c r="J1293" i="1"/>
  <c r="K1293" i="1" s="1"/>
  <c r="I1294" i="1"/>
  <c r="H1345" i="1"/>
  <c r="A1346" i="1"/>
  <c r="F1345" i="1"/>
  <c r="L1292" i="1"/>
  <c r="U1292" i="1"/>
  <c r="W1292" i="1" s="1"/>
  <c r="M1293" i="1" l="1"/>
  <c r="N1293" i="1" s="1"/>
  <c r="O1292" i="1"/>
  <c r="P1292" i="1" s="1"/>
  <c r="X1292" i="1" s="1"/>
  <c r="B1292" i="1" s="1"/>
  <c r="G1346" i="1"/>
  <c r="Q1346" i="1"/>
  <c r="R1346" i="1" s="1"/>
  <c r="S1346" i="1" s="1"/>
  <c r="Z1346" i="1" s="1"/>
  <c r="E1347" i="1"/>
  <c r="D1347" i="1" s="1"/>
  <c r="AB1346" i="1"/>
  <c r="C1346" i="1"/>
  <c r="H1346" i="1"/>
  <c r="A1347" i="1"/>
  <c r="F1346" i="1"/>
  <c r="J1294" i="1"/>
  <c r="K1294" i="1" s="1"/>
  <c r="I1295" i="1"/>
  <c r="T1347" i="1"/>
  <c r="L1293" i="1"/>
  <c r="U1293" i="1"/>
  <c r="W1293" i="1" s="1"/>
  <c r="O1293" i="1" l="1"/>
  <c r="P1293" i="1" s="1"/>
  <c r="X1293" i="1" s="1"/>
  <c r="B1293" i="1" s="1"/>
  <c r="M1294" i="1"/>
  <c r="N1294" i="1" s="1"/>
  <c r="Q1347" i="1"/>
  <c r="R1347" i="1" s="1"/>
  <c r="S1347" i="1" s="1"/>
  <c r="Z1347" i="1" s="1"/>
  <c r="E1348" i="1"/>
  <c r="D1348" i="1" s="1"/>
  <c r="G1347" i="1"/>
  <c r="T1348" i="1"/>
  <c r="J1295" i="1"/>
  <c r="K1295" i="1" s="1"/>
  <c r="I1296" i="1"/>
  <c r="C1347" i="1"/>
  <c r="AB1347" i="1"/>
  <c r="L1294" i="1"/>
  <c r="U1294" i="1"/>
  <c r="W1294" i="1" s="1"/>
  <c r="H1347" i="1"/>
  <c r="A1348" i="1"/>
  <c r="F1347" i="1"/>
  <c r="O1294" i="1" l="1"/>
  <c r="P1294" i="1" s="1"/>
  <c r="X1294" i="1" s="1"/>
  <c r="B1294" i="1" s="1"/>
  <c r="M1295" i="1"/>
  <c r="N1295" i="1" s="1"/>
  <c r="G1348" i="1"/>
  <c r="Q1348" i="1"/>
  <c r="R1348" i="1" s="1"/>
  <c r="S1348" i="1" s="1"/>
  <c r="Z1348" i="1" s="1"/>
  <c r="E1349" i="1"/>
  <c r="D1349" i="1" s="1"/>
  <c r="A1349" i="1"/>
  <c r="H1348" i="1"/>
  <c r="F1348" i="1"/>
  <c r="J1296" i="1"/>
  <c r="K1296" i="1" s="1"/>
  <c r="I1297" i="1"/>
  <c r="L1295" i="1"/>
  <c r="U1295" i="1"/>
  <c r="W1295" i="1" s="1"/>
  <c r="T1349" i="1"/>
  <c r="AB1348" i="1"/>
  <c r="C1348" i="1"/>
  <c r="O1295" i="1" l="1"/>
  <c r="P1295" i="1" s="1"/>
  <c r="X1295" i="1" s="1"/>
  <c r="B1295" i="1" s="1"/>
  <c r="M1296" i="1"/>
  <c r="N1296" i="1" s="1"/>
  <c r="G1349" i="1"/>
  <c r="E1350" i="1"/>
  <c r="D1350" i="1" s="1"/>
  <c r="Q1349" i="1"/>
  <c r="R1349" i="1" s="1"/>
  <c r="S1349" i="1" s="1"/>
  <c r="Z1349" i="1" s="1"/>
  <c r="L1296" i="1"/>
  <c r="U1296" i="1"/>
  <c r="W1296" i="1" s="1"/>
  <c r="T1350" i="1"/>
  <c r="J1297" i="1"/>
  <c r="K1297" i="1" s="1"/>
  <c r="I1298" i="1"/>
  <c r="AB1349" i="1"/>
  <c r="C1349" i="1"/>
  <c r="H1349" i="1"/>
  <c r="A1350" i="1"/>
  <c r="F1349" i="1"/>
  <c r="M1297" i="1" l="1"/>
  <c r="N1297" i="1" s="1"/>
  <c r="O1296" i="1"/>
  <c r="P1296" i="1" s="1"/>
  <c r="X1296" i="1" s="1"/>
  <c r="B1296" i="1" s="1"/>
  <c r="Q1350" i="1"/>
  <c r="R1350" i="1" s="1"/>
  <c r="S1350" i="1" s="1"/>
  <c r="Z1350" i="1" s="1"/>
  <c r="E1351" i="1"/>
  <c r="D1351" i="1" s="1"/>
  <c r="G1350" i="1"/>
  <c r="AB1350" i="1"/>
  <c r="C1350" i="1"/>
  <c r="L1297" i="1"/>
  <c r="U1297" i="1"/>
  <c r="W1297" i="1" s="1"/>
  <c r="H1350" i="1"/>
  <c r="A1351" i="1"/>
  <c r="F1350" i="1"/>
  <c r="J1298" i="1"/>
  <c r="K1298" i="1" s="1"/>
  <c r="I1299" i="1"/>
  <c r="T1351" i="1"/>
  <c r="O1297" i="1" l="1"/>
  <c r="P1297" i="1" s="1"/>
  <c r="X1297" i="1" s="1"/>
  <c r="B1297" i="1" s="1"/>
  <c r="M1298" i="1"/>
  <c r="M1299" i="1" s="1"/>
  <c r="N1298" i="1"/>
  <c r="G1351" i="1"/>
  <c r="Q1351" i="1"/>
  <c r="R1351" i="1" s="1"/>
  <c r="S1351" i="1" s="1"/>
  <c r="Z1351" i="1" s="1"/>
  <c r="E1352" i="1"/>
  <c r="D1352" i="1" s="1"/>
  <c r="L1298" i="1"/>
  <c r="U1298" i="1"/>
  <c r="W1298" i="1" s="1"/>
  <c r="C1351" i="1"/>
  <c r="AB1351" i="1"/>
  <c r="H1351" i="1"/>
  <c r="A1352" i="1"/>
  <c r="F1351" i="1"/>
  <c r="T1352" i="1"/>
  <c r="J1299" i="1"/>
  <c r="K1299" i="1" s="1"/>
  <c r="I1300" i="1"/>
  <c r="O1298" i="1" l="1"/>
  <c r="P1298" i="1" s="1"/>
  <c r="X1298" i="1" s="1"/>
  <c r="B1298" i="1" s="1"/>
  <c r="N1299" i="1"/>
  <c r="Q1352" i="1"/>
  <c r="R1352" i="1" s="1"/>
  <c r="S1352" i="1" s="1"/>
  <c r="Z1352" i="1" s="1"/>
  <c r="E1353" i="1"/>
  <c r="D1353" i="1" s="1"/>
  <c r="G1352" i="1"/>
  <c r="T1353" i="1"/>
  <c r="J1300" i="1"/>
  <c r="K1300" i="1" s="1"/>
  <c r="M1300" i="1"/>
  <c r="I1301" i="1"/>
  <c r="AB1352" i="1"/>
  <c r="C1352" i="1"/>
  <c r="L1299" i="1"/>
  <c r="U1299" i="1"/>
  <c r="W1299" i="1" s="1"/>
  <c r="A1353" i="1"/>
  <c r="H1352" i="1"/>
  <c r="F1352" i="1"/>
  <c r="O1299" i="1" l="1"/>
  <c r="P1299" i="1" s="1"/>
  <c r="X1299" i="1" s="1"/>
  <c r="B1299" i="1" s="1"/>
  <c r="N1300" i="1"/>
  <c r="G1353" i="1"/>
  <c r="Q1353" i="1"/>
  <c r="R1353" i="1" s="1"/>
  <c r="S1353" i="1" s="1"/>
  <c r="Z1353" i="1" s="1"/>
  <c r="E1354" i="1"/>
  <c r="D1354" i="1" s="1"/>
  <c r="AB1353" i="1"/>
  <c r="C1353" i="1"/>
  <c r="H1353" i="1"/>
  <c r="A1354" i="1"/>
  <c r="F1353" i="1"/>
  <c r="J1301" i="1"/>
  <c r="K1301" i="1" s="1"/>
  <c r="M1301" i="1"/>
  <c r="I1302" i="1"/>
  <c r="T1354" i="1"/>
  <c r="L1300" i="1"/>
  <c r="U1300" i="1"/>
  <c r="W1300" i="1" s="1"/>
  <c r="O1300" i="1" l="1"/>
  <c r="P1300" i="1" s="1"/>
  <c r="X1300" i="1" s="1"/>
  <c r="B1300" i="1" s="1"/>
  <c r="N1301" i="1"/>
  <c r="G1354" i="1"/>
  <c r="Q1354" i="1"/>
  <c r="R1354" i="1" s="1"/>
  <c r="S1354" i="1" s="1"/>
  <c r="Z1354" i="1" s="1"/>
  <c r="E1355" i="1"/>
  <c r="D1355" i="1" s="1"/>
  <c r="L1301" i="1"/>
  <c r="U1301" i="1"/>
  <c r="W1301" i="1" s="1"/>
  <c r="H1354" i="1"/>
  <c r="A1355" i="1"/>
  <c r="F1354" i="1"/>
  <c r="T1355" i="1"/>
  <c r="M1302" i="1"/>
  <c r="J1302" i="1"/>
  <c r="K1302" i="1" s="1"/>
  <c r="I1303" i="1"/>
  <c r="AB1354" i="1"/>
  <c r="C1354" i="1"/>
  <c r="O1301" i="1" l="1"/>
  <c r="P1301" i="1" s="1"/>
  <c r="X1301" i="1" s="1"/>
  <c r="B1301" i="1" s="1"/>
  <c r="N1302" i="1"/>
  <c r="Q1355" i="1"/>
  <c r="R1355" i="1" s="1"/>
  <c r="S1355" i="1" s="1"/>
  <c r="Z1355" i="1" s="1"/>
  <c r="E1356" i="1"/>
  <c r="D1356" i="1" s="1"/>
  <c r="G1355" i="1"/>
  <c r="J1303" i="1"/>
  <c r="K1303" i="1" s="1"/>
  <c r="M1303" i="1"/>
  <c r="I1304" i="1"/>
  <c r="L1302" i="1"/>
  <c r="U1302" i="1"/>
  <c r="W1302" i="1" s="1"/>
  <c r="C1355" i="1"/>
  <c r="AB1355" i="1"/>
  <c r="T1356" i="1"/>
  <c r="H1355" i="1"/>
  <c r="A1356" i="1"/>
  <c r="F1355" i="1"/>
  <c r="N1303" i="1" l="1"/>
  <c r="O1302" i="1"/>
  <c r="P1302" i="1" s="1"/>
  <c r="X1302" i="1" s="1"/>
  <c r="B1302" i="1" s="1"/>
  <c r="G1356" i="1"/>
  <c r="Q1356" i="1"/>
  <c r="R1356" i="1" s="1"/>
  <c r="S1356" i="1" s="1"/>
  <c r="Z1356" i="1" s="1"/>
  <c r="E1357" i="1"/>
  <c r="D1357" i="1" s="1"/>
  <c r="L1303" i="1"/>
  <c r="U1303" i="1"/>
  <c r="W1303" i="1" s="1"/>
  <c r="AB1356" i="1"/>
  <c r="C1356" i="1"/>
  <c r="T1357" i="1"/>
  <c r="A1357" i="1"/>
  <c r="H1356" i="1"/>
  <c r="F1356" i="1"/>
  <c r="J1304" i="1"/>
  <c r="K1304" i="1" s="1"/>
  <c r="M1304" i="1"/>
  <c r="I1305" i="1"/>
  <c r="O1303" i="1" l="1"/>
  <c r="P1303" i="1" s="1"/>
  <c r="X1303" i="1" s="1"/>
  <c r="B1303" i="1" s="1"/>
  <c r="N1304" i="1"/>
  <c r="Q1357" i="1"/>
  <c r="R1357" i="1" s="1"/>
  <c r="S1357" i="1" s="1"/>
  <c r="Z1357" i="1" s="1"/>
  <c r="E1358" i="1"/>
  <c r="D1358" i="1" s="1"/>
  <c r="G1357" i="1"/>
  <c r="J1305" i="1"/>
  <c r="K1305" i="1" s="1"/>
  <c r="M1305" i="1"/>
  <c r="I1306" i="1"/>
  <c r="AB1357" i="1"/>
  <c r="C1357" i="1"/>
  <c r="A1358" i="1"/>
  <c r="H1357" i="1"/>
  <c r="F1357" i="1"/>
  <c r="L1304" i="1"/>
  <c r="U1304" i="1"/>
  <c r="W1304" i="1" s="1"/>
  <c r="T1358" i="1"/>
  <c r="O1304" i="1" l="1"/>
  <c r="P1304" i="1" s="1"/>
  <c r="X1304" i="1" s="1"/>
  <c r="B1304" i="1" s="1"/>
  <c r="N1305" i="1"/>
  <c r="G1358" i="1"/>
  <c r="Q1358" i="1"/>
  <c r="R1358" i="1" s="1"/>
  <c r="S1358" i="1" s="1"/>
  <c r="Z1358" i="1" s="1"/>
  <c r="E1359" i="1"/>
  <c r="D1359" i="1" s="1"/>
  <c r="T1359" i="1"/>
  <c r="H1358" i="1"/>
  <c r="A1359" i="1"/>
  <c r="F1358" i="1"/>
  <c r="M1306" i="1"/>
  <c r="J1306" i="1"/>
  <c r="K1306" i="1" s="1"/>
  <c r="I1307" i="1"/>
  <c r="AB1358" i="1"/>
  <c r="C1358" i="1"/>
  <c r="L1305" i="1"/>
  <c r="U1305" i="1"/>
  <c r="W1305" i="1" s="1"/>
  <c r="N1306" i="1" l="1"/>
  <c r="O1305" i="1"/>
  <c r="P1305" i="1" s="1"/>
  <c r="X1305" i="1" s="1"/>
  <c r="B1305" i="1" s="1"/>
  <c r="Q1359" i="1"/>
  <c r="R1359" i="1" s="1"/>
  <c r="S1359" i="1" s="1"/>
  <c r="Z1359" i="1" s="1"/>
  <c r="E1360" i="1"/>
  <c r="D1360" i="1" s="1"/>
  <c r="G1359" i="1"/>
  <c r="J1307" i="1"/>
  <c r="K1307" i="1" s="1"/>
  <c r="M1307" i="1"/>
  <c r="I1308" i="1"/>
  <c r="L1306" i="1"/>
  <c r="O1306" i="1" s="1"/>
  <c r="P1306" i="1" s="1"/>
  <c r="U1306" i="1"/>
  <c r="W1306" i="1" s="1"/>
  <c r="AB1359" i="1"/>
  <c r="C1359" i="1"/>
  <c r="H1359" i="1"/>
  <c r="A1360" i="1"/>
  <c r="F1359" i="1"/>
  <c r="T1360" i="1"/>
  <c r="N1307" i="1" l="1"/>
  <c r="Q1360" i="1"/>
  <c r="R1360" i="1" s="1"/>
  <c r="S1360" i="1" s="1"/>
  <c r="Z1360" i="1" s="1"/>
  <c r="E1361" i="1"/>
  <c r="D1361" i="1" s="1"/>
  <c r="G1360" i="1"/>
  <c r="L1307" i="1"/>
  <c r="U1307" i="1"/>
  <c r="W1307" i="1" s="1"/>
  <c r="X1306" i="1"/>
  <c r="B1306" i="1" s="1"/>
  <c r="H1360" i="1"/>
  <c r="A1361" i="1"/>
  <c r="F1360" i="1"/>
  <c r="T1361" i="1"/>
  <c r="J1308" i="1"/>
  <c r="K1308" i="1" s="1"/>
  <c r="M1308" i="1"/>
  <c r="I1309" i="1"/>
  <c r="AB1360" i="1"/>
  <c r="C1360" i="1"/>
  <c r="N1308" i="1" l="1"/>
  <c r="O1307" i="1"/>
  <c r="P1307" i="1" s="1"/>
  <c r="X1307" i="1" s="1"/>
  <c r="B1307" i="1" s="1"/>
  <c r="G1361" i="1"/>
  <c r="Q1361" i="1"/>
  <c r="R1361" i="1" s="1"/>
  <c r="S1361" i="1" s="1"/>
  <c r="Z1361" i="1" s="1"/>
  <c r="E1362" i="1"/>
  <c r="D1362" i="1" s="1"/>
  <c r="C1361" i="1"/>
  <c r="AB1361" i="1"/>
  <c r="L1308" i="1"/>
  <c r="U1308" i="1"/>
  <c r="W1308" i="1" s="1"/>
  <c r="H1361" i="1"/>
  <c r="A1362" i="1"/>
  <c r="F1361" i="1"/>
  <c r="J1309" i="1"/>
  <c r="K1309" i="1" s="1"/>
  <c r="M1309" i="1"/>
  <c r="I1310" i="1"/>
  <c r="T1362" i="1"/>
  <c r="O1308" i="1" l="1"/>
  <c r="P1308" i="1" s="1"/>
  <c r="X1308" i="1" s="1"/>
  <c r="B1308" i="1" s="1"/>
  <c r="N1309" i="1"/>
  <c r="G1362" i="1"/>
  <c r="Q1362" i="1"/>
  <c r="R1362" i="1" s="1"/>
  <c r="S1362" i="1" s="1"/>
  <c r="Z1362" i="1" s="1"/>
  <c r="E1363" i="1"/>
  <c r="D1363" i="1" s="1"/>
  <c r="L1309" i="1"/>
  <c r="O1309" i="1" s="1"/>
  <c r="P1309" i="1" s="1"/>
  <c r="U1309" i="1"/>
  <c r="W1309" i="1" s="1"/>
  <c r="T1363" i="1"/>
  <c r="AB1362" i="1"/>
  <c r="C1362" i="1"/>
  <c r="M1310" i="1"/>
  <c r="J1310" i="1"/>
  <c r="K1310" i="1" s="1"/>
  <c r="I1311" i="1"/>
  <c r="A1363" i="1"/>
  <c r="H1362" i="1"/>
  <c r="F1362" i="1"/>
  <c r="N1310" i="1" l="1"/>
  <c r="G1363" i="1"/>
  <c r="Q1363" i="1"/>
  <c r="R1363" i="1" s="1"/>
  <c r="S1363" i="1" s="1"/>
  <c r="Z1363" i="1" s="1"/>
  <c r="E1364" i="1"/>
  <c r="D1364" i="1" s="1"/>
  <c r="L1310" i="1"/>
  <c r="U1310" i="1"/>
  <c r="W1310" i="1" s="1"/>
  <c r="T1364" i="1"/>
  <c r="AB1363" i="1"/>
  <c r="C1363" i="1"/>
  <c r="A1364" i="1"/>
  <c r="H1363" i="1"/>
  <c r="F1363" i="1"/>
  <c r="J1311" i="1"/>
  <c r="K1311" i="1" s="1"/>
  <c r="M1311" i="1"/>
  <c r="I1312" i="1"/>
  <c r="X1309" i="1"/>
  <c r="B1309" i="1" s="1"/>
  <c r="N1311" i="1" l="1"/>
  <c r="O1310" i="1"/>
  <c r="P1310" i="1" s="1"/>
  <c r="X1310" i="1" s="1"/>
  <c r="B1310" i="1" s="1"/>
  <c r="G1364" i="1"/>
  <c r="Q1364" i="1"/>
  <c r="R1364" i="1" s="1"/>
  <c r="S1364" i="1" s="1"/>
  <c r="Z1364" i="1" s="1"/>
  <c r="E1365" i="1"/>
  <c r="D1365" i="1" s="1"/>
  <c r="J1312" i="1"/>
  <c r="K1312" i="1" s="1"/>
  <c r="M1312" i="1"/>
  <c r="I1313" i="1"/>
  <c r="AB1364" i="1"/>
  <c r="C1364" i="1"/>
  <c r="L1311" i="1"/>
  <c r="U1311" i="1"/>
  <c r="W1311" i="1" s="1"/>
  <c r="A1365" i="1"/>
  <c r="H1364" i="1"/>
  <c r="F1364" i="1"/>
  <c r="T1365" i="1"/>
  <c r="N1312" i="1" l="1"/>
  <c r="O1311" i="1"/>
  <c r="P1311" i="1" s="1"/>
  <c r="G1365" i="1"/>
  <c r="E1366" i="1"/>
  <c r="D1366" i="1" s="1"/>
  <c r="Q1365" i="1"/>
  <c r="R1365" i="1" s="1"/>
  <c r="S1365" i="1" s="1"/>
  <c r="Z1365" i="1" s="1"/>
  <c r="L1312" i="1"/>
  <c r="U1312" i="1"/>
  <c r="W1312" i="1" s="1"/>
  <c r="X1311" i="1"/>
  <c r="B1311" i="1" s="1"/>
  <c r="AB1365" i="1"/>
  <c r="C1365" i="1"/>
  <c r="T1366" i="1"/>
  <c r="H1365" i="1"/>
  <c r="A1366" i="1"/>
  <c r="F1365" i="1"/>
  <c r="J1313" i="1"/>
  <c r="K1313" i="1" s="1"/>
  <c r="M1313" i="1"/>
  <c r="N1313" i="1" s="1"/>
  <c r="I1314" i="1"/>
  <c r="O1312" i="1" l="1"/>
  <c r="P1312" i="1" s="1"/>
  <c r="X1312" i="1" s="1"/>
  <c r="B1312" i="1" s="1"/>
  <c r="G1366" i="1"/>
  <c r="Q1366" i="1"/>
  <c r="R1366" i="1" s="1"/>
  <c r="S1366" i="1" s="1"/>
  <c r="Z1366" i="1" s="1"/>
  <c r="E1367" i="1"/>
  <c r="D1367" i="1" s="1"/>
  <c r="H1366" i="1"/>
  <c r="A1367" i="1"/>
  <c r="F1366" i="1"/>
  <c r="T1367" i="1"/>
  <c r="AB1366" i="1"/>
  <c r="C1366" i="1"/>
  <c r="M1314" i="1"/>
  <c r="N1314" i="1" s="1"/>
  <c r="J1314" i="1"/>
  <c r="K1314" i="1" s="1"/>
  <c r="I1315" i="1"/>
  <c r="L1313" i="1"/>
  <c r="O1313" i="1" s="1"/>
  <c r="P1313" i="1" s="1"/>
  <c r="U1313" i="1"/>
  <c r="W1313" i="1" s="1"/>
  <c r="Q1367" i="1" l="1"/>
  <c r="R1367" i="1" s="1"/>
  <c r="S1367" i="1" s="1"/>
  <c r="Z1367" i="1" s="1"/>
  <c r="E1368" i="1"/>
  <c r="D1368" i="1" s="1"/>
  <c r="G1367" i="1"/>
  <c r="X1313" i="1"/>
  <c r="B1313" i="1" s="1"/>
  <c r="H1367" i="1"/>
  <c r="A1368" i="1"/>
  <c r="F1367" i="1"/>
  <c r="J1315" i="1"/>
  <c r="K1315" i="1" s="1"/>
  <c r="M1315" i="1"/>
  <c r="N1315" i="1" s="1"/>
  <c r="I1316" i="1"/>
  <c r="L1314" i="1"/>
  <c r="O1314" i="1" s="1"/>
  <c r="P1314" i="1" s="1"/>
  <c r="U1314" i="1"/>
  <c r="W1314" i="1" s="1"/>
  <c r="T1368" i="1"/>
  <c r="C1367" i="1"/>
  <c r="AB1367" i="1"/>
  <c r="G1368" i="1" l="1"/>
  <c r="Q1368" i="1"/>
  <c r="R1368" i="1" s="1"/>
  <c r="S1368" i="1" s="1"/>
  <c r="Z1368" i="1" s="1"/>
  <c r="E1369" i="1"/>
  <c r="D1369" i="1" s="1"/>
  <c r="T1369" i="1"/>
  <c r="AB1368" i="1"/>
  <c r="C1368" i="1"/>
  <c r="L1315" i="1"/>
  <c r="O1315" i="1" s="1"/>
  <c r="P1315" i="1" s="1"/>
  <c r="U1315" i="1"/>
  <c r="W1315" i="1" s="1"/>
  <c r="X1314" i="1"/>
  <c r="B1314" i="1" s="1"/>
  <c r="J1316" i="1"/>
  <c r="K1316" i="1" s="1"/>
  <c r="M1316" i="1"/>
  <c r="N1316" i="1" s="1"/>
  <c r="I1317" i="1"/>
  <c r="A1369" i="1"/>
  <c r="H1368" i="1"/>
  <c r="F1368" i="1"/>
  <c r="G1369" i="1" l="1"/>
  <c r="Q1369" i="1"/>
  <c r="R1369" i="1" s="1"/>
  <c r="S1369" i="1" s="1"/>
  <c r="Z1369" i="1" s="1"/>
  <c r="E1370" i="1"/>
  <c r="D1370" i="1" s="1"/>
  <c r="AB1369" i="1"/>
  <c r="C1369" i="1"/>
  <c r="T1370" i="1"/>
  <c r="L1316" i="1"/>
  <c r="O1316" i="1" s="1"/>
  <c r="P1316" i="1" s="1"/>
  <c r="U1316" i="1"/>
  <c r="W1316" i="1" s="1"/>
  <c r="H1369" i="1"/>
  <c r="A1370" i="1"/>
  <c r="F1369" i="1"/>
  <c r="J1317" i="1"/>
  <c r="K1317" i="1" s="1"/>
  <c r="M1317" i="1"/>
  <c r="N1317" i="1" s="1"/>
  <c r="I1318" i="1"/>
  <c r="X1315" i="1"/>
  <c r="B1315" i="1" s="1"/>
  <c r="Q1370" i="1" l="1"/>
  <c r="R1370" i="1" s="1"/>
  <c r="S1370" i="1" s="1"/>
  <c r="Z1370" i="1" s="1"/>
  <c r="E1371" i="1"/>
  <c r="D1371" i="1" s="1"/>
  <c r="G1370" i="1"/>
  <c r="AB1370" i="1"/>
  <c r="C1370" i="1"/>
  <c r="T1371" i="1"/>
  <c r="H1370" i="1"/>
  <c r="A1371" i="1"/>
  <c r="F1370" i="1"/>
  <c r="L1317" i="1"/>
  <c r="O1317" i="1" s="1"/>
  <c r="P1317" i="1" s="1"/>
  <c r="U1317" i="1"/>
  <c r="W1317" i="1" s="1"/>
  <c r="J1318" i="1"/>
  <c r="K1318" i="1" s="1"/>
  <c r="M1318" i="1"/>
  <c r="N1318" i="1" s="1"/>
  <c r="I1319" i="1"/>
  <c r="X1316" i="1"/>
  <c r="B1316" i="1" s="1"/>
  <c r="G1371" i="1" l="1"/>
  <c r="Q1371" i="1"/>
  <c r="R1371" i="1" s="1"/>
  <c r="S1371" i="1" s="1"/>
  <c r="Z1371" i="1" s="1"/>
  <c r="E1372" i="1"/>
  <c r="D1372" i="1" s="1"/>
  <c r="C1371" i="1"/>
  <c r="AB1371" i="1"/>
  <c r="J1319" i="1"/>
  <c r="K1319" i="1" s="1"/>
  <c r="I1320" i="1"/>
  <c r="H1371" i="1"/>
  <c r="A1372" i="1"/>
  <c r="F1371" i="1"/>
  <c r="X1317" i="1"/>
  <c r="B1317" i="1" s="1"/>
  <c r="L1318" i="1"/>
  <c r="O1318" i="1" s="1"/>
  <c r="P1318" i="1" s="1"/>
  <c r="U1318" i="1"/>
  <c r="W1318" i="1" s="1"/>
  <c r="T1372" i="1"/>
  <c r="G1372" i="1" l="1"/>
  <c r="Q1372" i="1"/>
  <c r="R1372" i="1" s="1"/>
  <c r="S1372" i="1" s="1"/>
  <c r="Z1372" i="1" s="1"/>
  <c r="E1373" i="1"/>
  <c r="D1373" i="1" s="1"/>
  <c r="L1319" i="1"/>
  <c r="U1319" i="1"/>
  <c r="W1319" i="1" s="1"/>
  <c r="M1319" i="1"/>
  <c r="N1319" i="1" s="1"/>
  <c r="X1318" i="1"/>
  <c r="B1318" i="1" s="1"/>
  <c r="A1373" i="1"/>
  <c r="H1372" i="1"/>
  <c r="F1372" i="1"/>
  <c r="T1373" i="1"/>
  <c r="J1320" i="1"/>
  <c r="K1320" i="1" s="1"/>
  <c r="I1321" i="1"/>
  <c r="AB1372" i="1"/>
  <c r="C1372" i="1"/>
  <c r="G1373" i="1" l="1"/>
  <c r="Q1373" i="1"/>
  <c r="R1373" i="1" s="1"/>
  <c r="S1373" i="1" s="1"/>
  <c r="Z1373" i="1" s="1"/>
  <c r="E1374" i="1"/>
  <c r="D1374" i="1" s="1"/>
  <c r="M1320" i="1"/>
  <c r="N1320" i="1" s="1"/>
  <c r="O1319" i="1"/>
  <c r="P1319" i="1" s="1"/>
  <c r="J1321" i="1"/>
  <c r="K1321" i="1" s="1"/>
  <c r="I1322" i="1"/>
  <c r="T1374" i="1"/>
  <c r="AB1373" i="1"/>
  <c r="C1373" i="1"/>
  <c r="L1320" i="1"/>
  <c r="U1320" i="1"/>
  <c r="W1320" i="1" s="1"/>
  <c r="H1373" i="1"/>
  <c r="A1374" i="1"/>
  <c r="F1373" i="1"/>
  <c r="G1374" i="1" l="1"/>
  <c r="Q1374" i="1"/>
  <c r="R1374" i="1" s="1"/>
  <c r="S1374" i="1" s="1"/>
  <c r="Z1374" i="1" s="1"/>
  <c r="E1375" i="1"/>
  <c r="D1375" i="1" s="1"/>
  <c r="X1319" i="1"/>
  <c r="B1319" i="1" s="1"/>
  <c r="M1321" i="1"/>
  <c r="N1321" i="1" s="1"/>
  <c r="O1320" i="1"/>
  <c r="P1320" i="1" s="1"/>
  <c r="X1320" i="1" s="1"/>
  <c r="L1321" i="1"/>
  <c r="U1321" i="1"/>
  <c r="W1321" i="1" s="1"/>
  <c r="T1375" i="1"/>
  <c r="H1374" i="1"/>
  <c r="A1375" i="1"/>
  <c r="F1374" i="1"/>
  <c r="J1322" i="1"/>
  <c r="K1322" i="1" s="1"/>
  <c r="I1323" i="1"/>
  <c r="AB1374" i="1"/>
  <c r="C1374" i="1"/>
  <c r="G1375" i="1" l="1"/>
  <c r="Q1375" i="1"/>
  <c r="R1375" i="1" s="1"/>
  <c r="S1375" i="1" s="1"/>
  <c r="Z1375" i="1" s="1"/>
  <c r="E1376" i="1"/>
  <c r="D1376" i="1" s="1"/>
  <c r="M1322" i="1"/>
  <c r="N1322" i="1" s="1"/>
  <c r="O1321" i="1"/>
  <c r="P1321" i="1" s="1"/>
  <c r="X1321" i="1" s="1"/>
  <c r="B1321" i="1" s="1"/>
  <c r="B1320" i="1"/>
  <c r="T1376" i="1"/>
  <c r="L1322" i="1"/>
  <c r="U1322" i="1"/>
  <c r="W1322" i="1" s="1"/>
  <c r="C1375" i="1"/>
  <c r="AB1375" i="1"/>
  <c r="J1323" i="1"/>
  <c r="K1323" i="1" s="1"/>
  <c r="I1324" i="1"/>
  <c r="H1375" i="1"/>
  <c r="A1376" i="1"/>
  <c r="F1375" i="1"/>
  <c r="G1376" i="1" l="1"/>
  <c r="Q1376" i="1"/>
  <c r="R1376" i="1" s="1"/>
  <c r="S1376" i="1" s="1"/>
  <c r="Z1376" i="1" s="1"/>
  <c r="E1377" i="1"/>
  <c r="D1377" i="1" s="1"/>
  <c r="O1322" i="1"/>
  <c r="P1322" i="1" s="1"/>
  <c r="X1322" i="1" s="1"/>
  <c r="B1322" i="1" s="1"/>
  <c r="M1323" i="1"/>
  <c r="N1323" i="1" s="1"/>
  <c r="J1324" i="1"/>
  <c r="K1324" i="1" s="1"/>
  <c r="I1325" i="1"/>
  <c r="T1377" i="1"/>
  <c r="A1377" i="1"/>
  <c r="H1376" i="1"/>
  <c r="F1376" i="1"/>
  <c r="AB1376" i="1"/>
  <c r="C1376" i="1"/>
  <c r="L1323" i="1"/>
  <c r="U1323" i="1"/>
  <c r="W1323" i="1" s="1"/>
  <c r="O1323" i="1" l="1"/>
  <c r="P1323" i="1" s="1"/>
  <c r="X1323" i="1" s="1"/>
  <c r="B1323" i="1" s="1"/>
  <c r="M1324" i="1"/>
  <c r="N1324" i="1" s="1"/>
  <c r="G1377" i="1"/>
  <c r="Q1377" i="1"/>
  <c r="R1377" i="1" s="1"/>
  <c r="S1377" i="1" s="1"/>
  <c r="Z1377" i="1" s="1"/>
  <c r="E1378" i="1"/>
  <c r="D1378" i="1" s="1"/>
  <c r="H1377" i="1"/>
  <c r="A1378" i="1"/>
  <c r="F1377" i="1"/>
  <c r="J1325" i="1"/>
  <c r="K1325" i="1" s="1"/>
  <c r="I1326" i="1"/>
  <c r="T1378" i="1"/>
  <c r="L1324" i="1"/>
  <c r="U1324" i="1"/>
  <c r="W1324" i="1" s="1"/>
  <c r="AB1377" i="1"/>
  <c r="C1377" i="1"/>
  <c r="O1324" i="1" l="1"/>
  <c r="P1324" i="1" s="1"/>
  <c r="X1324" i="1" s="1"/>
  <c r="B1324" i="1" s="1"/>
  <c r="M1325" i="1"/>
  <c r="N1325" i="1" s="1"/>
  <c r="G1378" i="1"/>
  <c r="Q1378" i="1"/>
  <c r="R1378" i="1" s="1"/>
  <c r="S1378" i="1" s="1"/>
  <c r="Z1378" i="1" s="1"/>
  <c r="E1379" i="1"/>
  <c r="D1379" i="1" s="1"/>
  <c r="L1325" i="1"/>
  <c r="U1325" i="1"/>
  <c r="W1325" i="1" s="1"/>
  <c r="J1326" i="1"/>
  <c r="K1326" i="1" s="1"/>
  <c r="I1327" i="1"/>
  <c r="AB1378" i="1"/>
  <c r="C1378" i="1"/>
  <c r="T1379" i="1"/>
  <c r="H1378" i="1"/>
  <c r="A1379" i="1"/>
  <c r="F1378" i="1"/>
  <c r="M1326" i="1" l="1"/>
  <c r="M1327" i="1" s="1"/>
  <c r="O1325" i="1"/>
  <c r="P1325" i="1" s="1"/>
  <c r="X1325" i="1" s="1"/>
  <c r="B1325" i="1" s="1"/>
  <c r="N1326" i="1"/>
  <c r="Q1379" i="1"/>
  <c r="R1379" i="1" s="1"/>
  <c r="S1379" i="1" s="1"/>
  <c r="Z1379" i="1" s="1"/>
  <c r="E1380" i="1"/>
  <c r="D1380" i="1" s="1"/>
  <c r="G1379" i="1"/>
  <c r="H1379" i="1"/>
  <c r="A1380" i="1"/>
  <c r="F1379" i="1"/>
  <c r="C1379" i="1"/>
  <c r="AB1379" i="1"/>
  <c r="J1327" i="1"/>
  <c r="K1327" i="1" s="1"/>
  <c r="I1328" i="1"/>
  <c r="L1326" i="1"/>
  <c r="U1326" i="1"/>
  <c r="W1326" i="1" s="1"/>
  <c r="T1380" i="1"/>
  <c r="O1326" i="1" l="1"/>
  <c r="P1326" i="1" s="1"/>
  <c r="X1326" i="1" s="1"/>
  <c r="B1326" i="1" s="1"/>
  <c r="N1327" i="1"/>
  <c r="G1380" i="1"/>
  <c r="Q1380" i="1"/>
  <c r="R1380" i="1" s="1"/>
  <c r="S1380" i="1" s="1"/>
  <c r="Z1380" i="1" s="1"/>
  <c r="E1381" i="1"/>
  <c r="D1381" i="1" s="1"/>
  <c r="AB1380" i="1"/>
  <c r="C1380" i="1"/>
  <c r="J1328" i="1"/>
  <c r="K1328" i="1" s="1"/>
  <c r="M1328" i="1"/>
  <c r="I1329" i="1"/>
  <c r="T1381" i="1"/>
  <c r="A1381" i="1"/>
  <c r="H1380" i="1"/>
  <c r="F1380" i="1"/>
  <c r="L1327" i="1"/>
  <c r="U1327" i="1"/>
  <c r="W1327" i="1" s="1"/>
  <c r="N1328" i="1" l="1"/>
  <c r="O1327" i="1"/>
  <c r="P1327" i="1" s="1"/>
  <c r="X1327" i="1" s="1"/>
  <c r="B1327" i="1" s="1"/>
  <c r="E1382" i="1"/>
  <c r="D1382" i="1" s="1"/>
  <c r="Q1381" i="1"/>
  <c r="R1381" i="1" s="1"/>
  <c r="S1381" i="1" s="1"/>
  <c r="Z1381" i="1" s="1"/>
  <c r="G1381" i="1"/>
  <c r="H1381" i="1"/>
  <c r="A1382" i="1"/>
  <c r="F1381" i="1"/>
  <c r="J1329" i="1"/>
  <c r="K1329" i="1" s="1"/>
  <c r="M1329" i="1"/>
  <c r="I1330" i="1"/>
  <c r="AB1381" i="1"/>
  <c r="C1381" i="1"/>
  <c r="T1382" i="1"/>
  <c r="L1328" i="1"/>
  <c r="U1328" i="1"/>
  <c r="W1328" i="1" s="1"/>
  <c r="N1329" i="1" l="1"/>
  <c r="O1328" i="1"/>
  <c r="P1328" i="1" s="1"/>
  <c r="X1328" i="1" s="1"/>
  <c r="B1328" i="1" s="1"/>
  <c r="G1382" i="1"/>
  <c r="Q1382" i="1"/>
  <c r="R1382" i="1" s="1"/>
  <c r="S1382" i="1" s="1"/>
  <c r="Z1382" i="1" s="1"/>
  <c r="E1383" i="1"/>
  <c r="D1383" i="1" s="1"/>
  <c r="L1329" i="1"/>
  <c r="U1329" i="1"/>
  <c r="W1329" i="1" s="1"/>
  <c r="H1382" i="1"/>
  <c r="A1383" i="1"/>
  <c r="F1382" i="1"/>
  <c r="M1330" i="1"/>
  <c r="J1330" i="1"/>
  <c r="K1330" i="1" s="1"/>
  <c r="I1331" i="1"/>
  <c r="T1383" i="1"/>
  <c r="AB1382" i="1"/>
  <c r="C1382" i="1"/>
  <c r="N1330" i="1" l="1"/>
  <c r="O1329" i="1"/>
  <c r="P1329" i="1" s="1"/>
  <c r="X1329" i="1" s="1"/>
  <c r="B1329" i="1" s="1"/>
  <c r="Q1383" i="1"/>
  <c r="R1383" i="1" s="1"/>
  <c r="S1383" i="1" s="1"/>
  <c r="Z1383" i="1" s="1"/>
  <c r="E1384" i="1"/>
  <c r="D1384" i="1" s="1"/>
  <c r="G1383" i="1"/>
  <c r="C1383" i="1"/>
  <c r="AB1383" i="1"/>
  <c r="L1330" i="1"/>
  <c r="U1330" i="1"/>
  <c r="W1330" i="1" s="1"/>
  <c r="H1383" i="1"/>
  <c r="A1384" i="1"/>
  <c r="F1383" i="1"/>
  <c r="T1384" i="1"/>
  <c r="J1331" i="1"/>
  <c r="K1331" i="1" s="1"/>
  <c r="M1331" i="1"/>
  <c r="I1332" i="1"/>
  <c r="O1330" i="1" l="1"/>
  <c r="P1330" i="1" s="1"/>
  <c r="X1330" i="1" s="1"/>
  <c r="B1330" i="1" s="1"/>
  <c r="N1331" i="1"/>
  <c r="G1384" i="1"/>
  <c r="Q1384" i="1"/>
  <c r="R1384" i="1" s="1"/>
  <c r="S1384" i="1" s="1"/>
  <c r="Z1384" i="1" s="1"/>
  <c r="E1385" i="1"/>
  <c r="D1385" i="1" s="1"/>
  <c r="T1385" i="1"/>
  <c r="L1331" i="1"/>
  <c r="U1331" i="1"/>
  <c r="W1331" i="1" s="1"/>
  <c r="A1385" i="1"/>
  <c r="H1384" i="1"/>
  <c r="F1384" i="1"/>
  <c r="J1332" i="1"/>
  <c r="K1332" i="1" s="1"/>
  <c r="M1332" i="1"/>
  <c r="I1333" i="1"/>
  <c r="AB1384" i="1"/>
  <c r="C1384" i="1"/>
  <c r="O1331" i="1" l="1"/>
  <c r="P1331" i="1" s="1"/>
  <c r="X1331" i="1" s="1"/>
  <c r="B1331" i="1" s="1"/>
  <c r="N1332" i="1"/>
  <c r="Q1385" i="1"/>
  <c r="R1385" i="1" s="1"/>
  <c r="S1385" i="1" s="1"/>
  <c r="Z1385" i="1" s="1"/>
  <c r="E1386" i="1"/>
  <c r="D1386" i="1" s="1"/>
  <c r="G1385" i="1"/>
  <c r="L1332" i="1"/>
  <c r="U1332" i="1"/>
  <c r="W1332" i="1" s="1"/>
  <c r="AB1385" i="1"/>
  <c r="C1385" i="1"/>
  <c r="J1333" i="1"/>
  <c r="K1333" i="1" s="1"/>
  <c r="M1333" i="1"/>
  <c r="I1334" i="1"/>
  <c r="H1385" i="1"/>
  <c r="A1386" i="1"/>
  <c r="F1385" i="1"/>
  <c r="T1386" i="1"/>
  <c r="O1332" i="1" l="1"/>
  <c r="P1332" i="1" s="1"/>
  <c r="X1332" i="1" s="1"/>
  <c r="B1332" i="1" s="1"/>
  <c r="N1333" i="1"/>
  <c r="Q1386" i="1"/>
  <c r="R1386" i="1" s="1"/>
  <c r="S1386" i="1" s="1"/>
  <c r="Z1386" i="1" s="1"/>
  <c r="E1387" i="1"/>
  <c r="D1387" i="1" s="1"/>
  <c r="G1386" i="1"/>
  <c r="H1386" i="1"/>
  <c r="A1387" i="1"/>
  <c r="F1386" i="1"/>
  <c r="M1334" i="1"/>
  <c r="J1334" i="1"/>
  <c r="K1334" i="1" s="1"/>
  <c r="I1335" i="1"/>
  <c r="T1387" i="1"/>
  <c r="L1333" i="1"/>
  <c r="U1333" i="1"/>
  <c r="W1333" i="1" s="1"/>
  <c r="AB1386" i="1"/>
  <c r="C1386" i="1"/>
  <c r="O1333" i="1" l="1"/>
  <c r="P1333" i="1" s="1"/>
  <c r="X1333" i="1" s="1"/>
  <c r="B1333" i="1" s="1"/>
  <c r="N1334" i="1"/>
  <c r="G1387" i="1"/>
  <c r="Q1387" i="1"/>
  <c r="R1387" i="1" s="1"/>
  <c r="S1387" i="1" s="1"/>
  <c r="Z1387" i="1" s="1"/>
  <c r="E1388" i="1"/>
  <c r="D1388" i="1" s="1"/>
  <c r="L1334" i="1"/>
  <c r="U1334" i="1"/>
  <c r="W1334" i="1" s="1"/>
  <c r="T1388" i="1"/>
  <c r="J1335" i="1"/>
  <c r="K1335" i="1" s="1"/>
  <c r="M1335" i="1"/>
  <c r="I1336" i="1"/>
  <c r="C1387" i="1"/>
  <c r="AB1387" i="1"/>
  <c r="H1387" i="1"/>
  <c r="A1388" i="1"/>
  <c r="F1387" i="1"/>
  <c r="N1335" i="1" l="1"/>
  <c r="O1334" i="1"/>
  <c r="P1334" i="1" s="1"/>
  <c r="X1334" i="1" s="1"/>
  <c r="B1334" i="1" s="1"/>
  <c r="Q1388" i="1"/>
  <c r="R1388" i="1" s="1"/>
  <c r="S1388" i="1" s="1"/>
  <c r="Z1388" i="1" s="1"/>
  <c r="E1389" i="1"/>
  <c r="D1389" i="1" s="1"/>
  <c r="G1388" i="1"/>
  <c r="AB1388" i="1"/>
  <c r="C1388" i="1"/>
  <c r="A1389" i="1"/>
  <c r="H1388" i="1"/>
  <c r="F1388" i="1"/>
  <c r="J1336" i="1"/>
  <c r="K1336" i="1" s="1"/>
  <c r="M1336" i="1"/>
  <c r="I1337" i="1"/>
  <c r="T1389" i="1"/>
  <c r="L1335" i="1"/>
  <c r="U1335" i="1"/>
  <c r="W1335" i="1" s="1"/>
  <c r="O1335" i="1" l="1"/>
  <c r="P1335" i="1" s="1"/>
  <c r="X1335" i="1" s="1"/>
  <c r="B1335" i="1" s="1"/>
  <c r="N1336" i="1"/>
  <c r="Q1389" i="1"/>
  <c r="R1389" i="1" s="1"/>
  <c r="S1389" i="1" s="1"/>
  <c r="Z1389" i="1" s="1"/>
  <c r="E1390" i="1"/>
  <c r="D1390" i="1" s="1"/>
  <c r="G1389" i="1"/>
  <c r="T1390" i="1"/>
  <c r="J1337" i="1"/>
  <c r="K1337" i="1" s="1"/>
  <c r="M1337" i="1"/>
  <c r="I1338" i="1"/>
  <c r="AB1389" i="1"/>
  <c r="C1389" i="1"/>
  <c r="L1336" i="1"/>
  <c r="U1336" i="1"/>
  <c r="W1336" i="1" s="1"/>
  <c r="H1389" i="1"/>
  <c r="A1390" i="1"/>
  <c r="F1389" i="1"/>
  <c r="O1336" i="1" l="1"/>
  <c r="P1336" i="1" s="1"/>
  <c r="X1336" i="1" s="1"/>
  <c r="B1336" i="1" s="1"/>
  <c r="N1337" i="1"/>
  <c r="G1390" i="1"/>
  <c r="Q1390" i="1"/>
  <c r="R1390" i="1" s="1"/>
  <c r="S1390" i="1" s="1"/>
  <c r="Z1390" i="1" s="1"/>
  <c r="E1391" i="1"/>
  <c r="D1391" i="1" s="1"/>
  <c r="L1337" i="1"/>
  <c r="U1337" i="1"/>
  <c r="W1337" i="1" s="1"/>
  <c r="H1390" i="1"/>
  <c r="A1391" i="1"/>
  <c r="F1390" i="1"/>
  <c r="T1391" i="1"/>
  <c r="AB1390" i="1"/>
  <c r="C1390" i="1"/>
  <c r="M1338" i="1"/>
  <c r="J1338" i="1"/>
  <c r="K1338" i="1" s="1"/>
  <c r="I1339" i="1"/>
  <c r="N1338" i="1" l="1"/>
  <c r="O1337" i="1"/>
  <c r="P1337" i="1" s="1"/>
  <c r="X1337" i="1" s="1"/>
  <c r="B1337" i="1" s="1"/>
  <c r="Q1391" i="1"/>
  <c r="R1391" i="1" s="1"/>
  <c r="S1391" i="1" s="1"/>
  <c r="Z1391" i="1" s="1"/>
  <c r="E1392" i="1"/>
  <c r="D1392" i="1" s="1"/>
  <c r="G1391" i="1"/>
  <c r="C1391" i="1"/>
  <c r="AB1391" i="1"/>
  <c r="H1391" i="1"/>
  <c r="A1392" i="1"/>
  <c r="F1391" i="1"/>
  <c r="J1339" i="1"/>
  <c r="K1339" i="1" s="1"/>
  <c r="M1339" i="1"/>
  <c r="I1340" i="1"/>
  <c r="L1338" i="1"/>
  <c r="U1338" i="1"/>
  <c r="W1338" i="1" s="1"/>
  <c r="T1392" i="1"/>
  <c r="O1338" i="1" l="1"/>
  <c r="P1338" i="1" s="1"/>
  <c r="X1338" i="1" s="1"/>
  <c r="B1338" i="1" s="1"/>
  <c r="N1339" i="1"/>
  <c r="G1392" i="1"/>
  <c r="Q1392" i="1"/>
  <c r="R1392" i="1" s="1"/>
  <c r="S1392" i="1" s="1"/>
  <c r="Z1392" i="1" s="1"/>
  <c r="E1393" i="1"/>
  <c r="D1393" i="1" s="1"/>
  <c r="AB1392" i="1"/>
  <c r="C1392" i="1"/>
  <c r="T1393" i="1"/>
  <c r="A1393" i="1"/>
  <c r="H1392" i="1"/>
  <c r="F1392" i="1"/>
  <c r="L1339" i="1"/>
  <c r="U1339" i="1"/>
  <c r="W1339" i="1" s="1"/>
  <c r="J1340" i="1"/>
  <c r="K1340" i="1" s="1"/>
  <c r="M1340" i="1"/>
  <c r="I1341" i="1"/>
  <c r="O1339" i="1" l="1"/>
  <c r="P1339" i="1" s="1"/>
  <c r="X1339" i="1" s="1"/>
  <c r="B1339" i="1" s="1"/>
  <c r="N1340" i="1"/>
  <c r="Q1393" i="1"/>
  <c r="R1393" i="1" s="1"/>
  <c r="S1393" i="1" s="1"/>
  <c r="Z1393" i="1" s="1"/>
  <c r="E1394" i="1"/>
  <c r="D1394" i="1" s="1"/>
  <c r="G1393" i="1"/>
  <c r="AB1393" i="1"/>
  <c r="C1393" i="1"/>
  <c r="L1340" i="1"/>
  <c r="U1340" i="1"/>
  <c r="W1340" i="1" s="1"/>
  <c r="H1393" i="1"/>
  <c r="A1394" i="1"/>
  <c r="F1393" i="1"/>
  <c r="J1341" i="1"/>
  <c r="K1341" i="1" s="1"/>
  <c r="M1341" i="1"/>
  <c r="I1342" i="1"/>
  <c r="T1394" i="1"/>
  <c r="N1341" i="1" l="1"/>
  <c r="O1340" i="1"/>
  <c r="P1340" i="1" s="1"/>
  <c r="X1340" i="1" s="1"/>
  <c r="B1340" i="1" s="1"/>
  <c r="G1394" i="1"/>
  <c r="Q1394" i="1"/>
  <c r="R1394" i="1" s="1"/>
  <c r="S1394" i="1" s="1"/>
  <c r="Z1394" i="1" s="1"/>
  <c r="E1395" i="1"/>
  <c r="D1395" i="1" s="1"/>
  <c r="AB1394" i="1"/>
  <c r="C1394" i="1"/>
  <c r="L1341" i="1"/>
  <c r="U1341" i="1"/>
  <c r="W1341" i="1" s="1"/>
  <c r="H1394" i="1"/>
  <c r="A1395" i="1"/>
  <c r="F1394" i="1"/>
  <c r="T1395" i="1"/>
  <c r="M1342" i="1"/>
  <c r="J1342" i="1"/>
  <c r="K1342" i="1" s="1"/>
  <c r="I1343" i="1"/>
  <c r="O1341" i="1" l="1"/>
  <c r="P1341" i="1" s="1"/>
  <c r="X1341" i="1" s="1"/>
  <c r="B1341" i="1" s="1"/>
  <c r="N1342" i="1"/>
  <c r="Q1395" i="1"/>
  <c r="R1395" i="1" s="1"/>
  <c r="S1395" i="1" s="1"/>
  <c r="Z1395" i="1" s="1"/>
  <c r="E1396" i="1"/>
  <c r="D1396" i="1" s="1"/>
  <c r="G1395" i="1"/>
  <c r="C1395" i="1"/>
  <c r="AB1395" i="1"/>
  <c r="J1343" i="1"/>
  <c r="K1343" i="1" s="1"/>
  <c r="M1343" i="1"/>
  <c r="I1344" i="1"/>
  <c r="H1395" i="1"/>
  <c r="A1396" i="1"/>
  <c r="F1395" i="1"/>
  <c r="T1396" i="1"/>
  <c r="L1342" i="1"/>
  <c r="U1342" i="1"/>
  <c r="W1342" i="1" s="1"/>
  <c r="O1342" i="1" l="1"/>
  <c r="P1342" i="1" s="1"/>
  <c r="X1342" i="1" s="1"/>
  <c r="B1342" i="1" s="1"/>
  <c r="N1343" i="1"/>
  <c r="G1396" i="1"/>
  <c r="Q1396" i="1"/>
  <c r="R1396" i="1" s="1"/>
  <c r="S1396" i="1" s="1"/>
  <c r="Z1396" i="1" s="1"/>
  <c r="E1397" i="1"/>
  <c r="D1397" i="1" s="1"/>
  <c r="AB1396" i="1"/>
  <c r="C1396" i="1"/>
  <c r="L1343" i="1"/>
  <c r="U1343" i="1"/>
  <c r="W1343" i="1" s="1"/>
  <c r="A1397" i="1"/>
  <c r="H1396" i="1"/>
  <c r="F1396" i="1"/>
  <c r="T1397" i="1"/>
  <c r="J1344" i="1"/>
  <c r="K1344" i="1" s="1"/>
  <c r="M1344" i="1"/>
  <c r="I1345" i="1"/>
  <c r="O1343" i="1" l="1"/>
  <c r="P1343" i="1" s="1"/>
  <c r="X1343" i="1" s="1"/>
  <c r="B1343" i="1" s="1"/>
  <c r="N1344" i="1"/>
  <c r="G1397" i="1"/>
  <c r="E1398" i="1"/>
  <c r="D1398" i="1" s="1"/>
  <c r="Q1397" i="1"/>
  <c r="R1397" i="1" s="1"/>
  <c r="S1397" i="1" s="1"/>
  <c r="Z1397" i="1" s="1"/>
  <c r="L1344" i="1"/>
  <c r="U1344" i="1"/>
  <c r="W1344" i="1" s="1"/>
  <c r="J1345" i="1"/>
  <c r="K1345" i="1" s="1"/>
  <c r="M1345" i="1"/>
  <c r="I1346" i="1"/>
  <c r="AB1397" i="1"/>
  <c r="C1397" i="1"/>
  <c r="T1398" i="1"/>
  <c r="A1398" i="1"/>
  <c r="H1397" i="1"/>
  <c r="F1397" i="1"/>
  <c r="N1345" i="1" l="1"/>
  <c r="O1344" i="1"/>
  <c r="P1344" i="1" s="1"/>
  <c r="X1344" i="1" s="1"/>
  <c r="B1344" i="1" s="1"/>
  <c r="G1398" i="1"/>
  <c r="Q1398" i="1"/>
  <c r="R1398" i="1" s="1"/>
  <c r="S1398" i="1" s="1"/>
  <c r="Z1398" i="1" s="1"/>
  <c r="E1399" i="1"/>
  <c r="D1399" i="1" s="1"/>
  <c r="T1399" i="1"/>
  <c r="M1346" i="1"/>
  <c r="J1346" i="1"/>
  <c r="K1346" i="1" s="1"/>
  <c r="I1347" i="1"/>
  <c r="AB1398" i="1"/>
  <c r="C1398" i="1"/>
  <c r="H1398" i="1"/>
  <c r="A1399" i="1"/>
  <c r="F1398" i="1"/>
  <c r="L1345" i="1"/>
  <c r="U1345" i="1"/>
  <c r="W1345" i="1" s="1"/>
  <c r="O1345" i="1" l="1"/>
  <c r="P1345" i="1" s="1"/>
  <c r="X1345" i="1" s="1"/>
  <c r="B1345" i="1" s="1"/>
  <c r="N1346" i="1"/>
  <c r="G1399" i="1"/>
  <c r="Q1399" i="1"/>
  <c r="R1399" i="1" s="1"/>
  <c r="S1399" i="1" s="1"/>
  <c r="Z1399" i="1" s="1"/>
  <c r="E1400" i="1"/>
  <c r="D1400" i="1" s="1"/>
  <c r="AB1399" i="1"/>
  <c r="C1399" i="1"/>
  <c r="H1399" i="1"/>
  <c r="A1400" i="1"/>
  <c r="F1399" i="1"/>
  <c r="J1347" i="1"/>
  <c r="K1347" i="1" s="1"/>
  <c r="M1347" i="1"/>
  <c r="I1348" i="1"/>
  <c r="T1400" i="1"/>
  <c r="L1346" i="1"/>
  <c r="U1346" i="1"/>
  <c r="W1346" i="1" s="1"/>
  <c r="O1346" i="1" l="1"/>
  <c r="P1346" i="1" s="1"/>
  <c r="X1346" i="1" s="1"/>
  <c r="B1346" i="1" s="1"/>
  <c r="N1347" i="1"/>
  <c r="G1400" i="1"/>
  <c r="Q1400" i="1"/>
  <c r="R1400" i="1" s="1"/>
  <c r="S1400" i="1" s="1"/>
  <c r="Z1400" i="1" s="1"/>
  <c r="E1401" i="1"/>
  <c r="D1401" i="1" s="1"/>
  <c r="J1348" i="1"/>
  <c r="K1348" i="1" s="1"/>
  <c r="M1348" i="1"/>
  <c r="I1349" i="1"/>
  <c r="AB1400" i="1"/>
  <c r="C1400" i="1"/>
  <c r="L1347" i="1"/>
  <c r="U1347" i="1"/>
  <c r="W1347" i="1" s="1"/>
  <c r="H1400" i="1"/>
  <c r="A1401" i="1"/>
  <c r="F1400" i="1"/>
  <c r="T1401" i="1"/>
  <c r="O1347" i="1" l="1"/>
  <c r="P1347" i="1" s="1"/>
  <c r="X1347" i="1" s="1"/>
  <c r="B1347" i="1" s="1"/>
  <c r="N1348" i="1"/>
  <c r="Q1401" i="1"/>
  <c r="R1401" i="1" s="1"/>
  <c r="S1401" i="1" s="1"/>
  <c r="Z1401" i="1" s="1"/>
  <c r="E1402" i="1"/>
  <c r="D1402" i="1" s="1"/>
  <c r="G1401" i="1"/>
  <c r="H1401" i="1"/>
  <c r="A1402" i="1"/>
  <c r="F1401" i="1"/>
  <c r="C1401" i="1"/>
  <c r="AB1401" i="1"/>
  <c r="L1348" i="1"/>
  <c r="U1348" i="1"/>
  <c r="W1348" i="1" s="1"/>
  <c r="T1402" i="1"/>
  <c r="J1349" i="1"/>
  <c r="K1349" i="1" s="1"/>
  <c r="I1350" i="1"/>
  <c r="O1348" i="1" l="1"/>
  <c r="P1348" i="1" s="1"/>
  <c r="X1348" i="1" s="1"/>
  <c r="B1348" i="1" s="1"/>
  <c r="G1402" i="1"/>
  <c r="Q1402" i="1"/>
  <c r="R1402" i="1" s="1"/>
  <c r="S1402" i="1" s="1"/>
  <c r="Z1402" i="1" s="1"/>
  <c r="E1403" i="1"/>
  <c r="D1403" i="1" s="1"/>
  <c r="M1349" i="1"/>
  <c r="N1349" i="1" s="1"/>
  <c r="J1350" i="1"/>
  <c r="K1350" i="1" s="1"/>
  <c r="I1351" i="1"/>
  <c r="AB1402" i="1"/>
  <c r="C1402" i="1"/>
  <c r="L1349" i="1"/>
  <c r="U1349" i="1"/>
  <c r="W1349" i="1" s="1"/>
  <c r="T1403" i="1"/>
  <c r="A1403" i="1"/>
  <c r="H1402" i="1"/>
  <c r="F1402" i="1"/>
  <c r="G1403" i="1" l="1"/>
  <c r="Q1403" i="1"/>
  <c r="R1403" i="1" s="1"/>
  <c r="S1403" i="1" s="1"/>
  <c r="Z1403" i="1" s="1"/>
  <c r="E1404" i="1"/>
  <c r="D1404" i="1" s="1"/>
  <c r="G1404" i="1" s="1"/>
  <c r="O1349" i="1"/>
  <c r="P1349" i="1" s="1"/>
  <c r="X1349" i="1" s="1"/>
  <c r="B1349" i="1" s="1"/>
  <c r="M1350" i="1"/>
  <c r="M1351" i="1" s="1"/>
  <c r="N1350" i="1"/>
  <c r="AB1403" i="1"/>
  <c r="C1403" i="1"/>
  <c r="T1404" i="1"/>
  <c r="J1351" i="1"/>
  <c r="K1351" i="1" s="1"/>
  <c r="I1352" i="1"/>
  <c r="A1404" i="1"/>
  <c r="H1403" i="1"/>
  <c r="F1403" i="1"/>
  <c r="L1350" i="1"/>
  <c r="U1350" i="1"/>
  <c r="W1350" i="1" s="1"/>
  <c r="Q1404" i="1" l="1"/>
  <c r="R1404" i="1" s="1"/>
  <c r="S1404" i="1" s="1"/>
  <c r="Z1404" i="1" s="1"/>
  <c r="E1405" i="1"/>
  <c r="D1405" i="1" s="1"/>
  <c r="O1350" i="1"/>
  <c r="P1350" i="1" s="1"/>
  <c r="X1350" i="1" s="1"/>
  <c r="B1350" i="1" s="1"/>
  <c r="N1351" i="1"/>
  <c r="J1352" i="1"/>
  <c r="K1352" i="1" s="1"/>
  <c r="M1352" i="1"/>
  <c r="I1353" i="1"/>
  <c r="L1351" i="1"/>
  <c r="U1351" i="1"/>
  <c r="W1351" i="1" s="1"/>
  <c r="T1405" i="1"/>
  <c r="AB1404" i="1"/>
  <c r="C1404" i="1"/>
  <c r="A1405" i="1"/>
  <c r="H1404" i="1"/>
  <c r="F1404" i="1"/>
  <c r="G1405" i="1" l="1"/>
  <c r="Q1405" i="1"/>
  <c r="R1405" i="1" s="1"/>
  <c r="S1405" i="1" s="1"/>
  <c r="Z1405" i="1" s="1"/>
  <c r="E1406" i="1"/>
  <c r="D1406" i="1" s="1"/>
  <c r="O1351" i="1"/>
  <c r="P1351" i="1" s="1"/>
  <c r="X1351" i="1" s="1"/>
  <c r="B1351" i="1" s="1"/>
  <c r="N1352" i="1"/>
  <c r="H1405" i="1"/>
  <c r="A1406" i="1"/>
  <c r="F1405" i="1"/>
  <c r="T1406" i="1"/>
  <c r="L1352" i="1"/>
  <c r="U1352" i="1"/>
  <c r="W1352" i="1" s="1"/>
  <c r="AB1405" i="1"/>
  <c r="C1405" i="1"/>
  <c r="J1353" i="1"/>
  <c r="K1353" i="1" s="1"/>
  <c r="M1353" i="1"/>
  <c r="I1354" i="1"/>
  <c r="G1406" i="1" l="1"/>
  <c r="Q1406" i="1"/>
  <c r="R1406" i="1" s="1"/>
  <c r="S1406" i="1" s="1"/>
  <c r="Z1406" i="1" s="1"/>
  <c r="E1407" i="1"/>
  <c r="D1407" i="1" s="1"/>
  <c r="N1353" i="1"/>
  <c r="O1352" i="1"/>
  <c r="P1352" i="1" s="1"/>
  <c r="X1352" i="1" s="1"/>
  <c r="B1352" i="1" s="1"/>
  <c r="T1407" i="1"/>
  <c r="H1406" i="1"/>
  <c r="A1407" i="1"/>
  <c r="F1406" i="1"/>
  <c r="M1354" i="1"/>
  <c r="J1354" i="1"/>
  <c r="K1354" i="1" s="1"/>
  <c r="I1355" i="1"/>
  <c r="L1353" i="1"/>
  <c r="U1353" i="1"/>
  <c r="W1353" i="1" s="1"/>
  <c r="AB1406" i="1"/>
  <c r="C1406" i="1"/>
  <c r="O1353" i="1" l="1"/>
  <c r="P1353" i="1" s="1"/>
  <c r="X1353" i="1" s="1"/>
  <c r="B1353" i="1" s="1"/>
  <c r="N1354" i="1"/>
  <c r="G1407" i="1"/>
  <c r="Q1407" i="1"/>
  <c r="R1407" i="1" s="1"/>
  <c r="S1407" i="1" s="1"/>
  <c r="Z1407" i="1" s="1"/>
  <c r="E1408" i="1"/>
  <c r="D1408" i="1" s="1"/>
  <c r="J1355" i="1"/>
  <c r="K1355" i="1" s="1"/>
  <c r="M1355" i="1"/>
  <c r="I1356" i="1"/>
  <c r="C1407" i="1"/>
  <c r="AB1407" i="1"/>
  <c r="L1354" i="1"/>
  <c r="U1354" i="1"/>
  <c r="W1354" i="1" s="1"/>
  <c r="H1407" i="1"/>
  <c r="A1408" i="1"/>
  <c r="F1407" i="1"/>
  <c r="T1408" i="1"/>
  <c r="O1354" i="1" l="1"/>
  <c r="P1354" i="1" s="1"/>
  <c r="X1354" i="1" s="1"/>
  <c r="B1354" i="1" s="1"/>
  <c r="N1355" i="1"/>
  <c r="Q1408" i="1"/>
  <c r="R1408" i="1" s="1"/>
  <c r="S1408" i="1" s="1"/>
  <c r="Z1408" i="1" s="1"/>
  <c r="E1409" i="1"/>
  <c r="D1409" i="1" s="1"/>
  <c r="G1408" i="1"/>
  <c r="A1409" i="1"/>
  <c r="H1408" i="1"/>
  <c r="F1408" i="1"/>
  <c r="J1356" i="1"/>
  <c r="K1356" i="1" s="1"/>
  <c r="M1356" i="1"/>
  <c r="I1357" i="1"/>
  <c r="AB1408" i="1"/>
  <c r="C1408" i="1"/>
  <c r="T1409" i="1"/>
  <c r="L1355" i="1"/>
  <c r="U1355" i="1"/>
  <c r="W1355" i="1" s="1"/>
  <c r="O1355" i="1" l="1"/>
  <c r="P1355" i="1" s="1"/>
  <c r="X1355" i="1" s="1"/>
  <c r="B1355" i="1" s="1"/>
  <c r="N1356" i="1"/>
  <c r="G1409" i="1"/>
  <c r="Q1409" i="1"/>
  <c r="R1409" i="1" s="1"/>
  <c r="S1409" i="1" s="1"/>
  <c r="Z1409" i="1" s="1"/>
  <c r="E1410" i="1"/>
  <c r="D1410" i="1" s="1"/>
  <c r="T1410" i="1"/>
  <c r="J1357" i="1"/>
  <c r="K1357" i="1" s="1"/>
  <c r="M1357" i="1"/>
  <c r="I1358" i="1"/>
  <c r="AB1409" i="1"/>
  <c r="C1409" i="1"/>
  <c r="H1409" i="1"/>
  <c r="A1410" i="1"/>
  <c r="F1409" i="1"/>
  <c r="L1356" i="1"/>
  <c r="U1356" i="1"/>
  <c r="W1356" i="1" s="1"/>
  <c r="O1356" i="1" l="1"/>
  <c r="P1356" i="1" s="1"/>
  <c r="X1356" i="1" s="1"/>
  <c r="B1356" i="1" s="1"/>
  <c r="N1357" i="1"/>
  <c r="Q1410" i="1"/>
  <c r="R1410" i="1" s="1"/>
  <c r="S1410" i="1" s="1"/>
  <c r="Z1410" i="1" s="1"/>
  <c r="E1411" i="1"/>
  <c r="D1411" i="1" s="1"/>
  <c r="G1410" i="1"/>
  <c r="AB1410" i="1"/>
  <c r="C1410" i="1"/>
  <c r="H1410" i="1"/>
  <c r="A1411" i="1"/>
  <c r="F1410" i="1"/>
  <c r="J1358" i="1"/>
  <c r="K1358" i="1" s="1"/>
  <c r="M1358" i="1"/>
  <c r="I1359" i="1"/>
  <c r="T1411" i="1"/>
  <c r="L1357" i="1"/>
  <c r="U1357" i="1"/>
  <c r="W1357" i="1" s="1"/>
  <c r="N1358" i="1" l="1"/>
  <c r="O1357" i="1"/>
  <c r="P1357" i="1" s="1"/>
  <c r="X1357" i="1" s="1"/>
  <c r="B1357" i="1" s="1"/>
  <c r="G1411" i="1"/>
  <c r="Q1411" i="1"/>
  <c r="R1411" i="1" s="1"/>
  <c r="S1411" i="1" s="1"/>
  <c r="Z1411" i="1" s="1"/>
  <c r="E1412" i="1"/>
  <c r="D1412" i="1" s="1"/>
  <c r="T1412" i="1"/>
  <c r="L1358" i="1"/>
  <c r="U1358" i="1"/>
  <c r="W1358" i="1" s="1"/>
  <c r="H1411" i="1"/>
  <c r="A1412" i="1"/>
  <c r="F1411" i="1"/>
  <c r="M1359" i="1"/>
  <c r="J1359" i="1"/>
  <c r="K1359" i="1" s="1"/>
  <c r="I1360" i="1"/>
  <c r="C1411" i="1"/>
  <c r="AB1411" i="1"/>
  <c r="O1358" i="1" l="1"/>
  <c r="P1358" i="1" s="1"/>
  <c r="X1358" i="1" s="1"/>
  <c r="B1358" i="1" s="1"/>
  <c r="N1359" i="1"/>
  <c r="G1412" i="1"/>
  <c r="Q1412" i="1"/>
  <c r="R1412" i="1" s="1"/>
  <c r="S1412" i="1" s="1"/>
  <c r="Z1412" i="1" s="1"/>
  <c r="E1413" i="1"/>
  <c r="D1413" i="1" s="1"/>
  <c r="AB1412" i="1"/>
  <c r="C1412" i="1"/>
  <c r="L1359" i="1"/>
  <c r="U1359" i="1"/>
  <c r="W1359" i="1" s="1"/>
  <c r="A1413" i="1"/>
  <c r="H1412" i="1"/>
  <c r="F1412" i="1"/>
  <c r="T1413" i="1"/>
  <c r="M1360" i="1"/>
  <c r="J1360" i="1"/>
  <c r="K1360" i="1" s="1"/>
  <c r="I1361" i="1"/>
  <c r="O1359" i="1" l="1"/>
  <c r="P1359" i="1" s="1"/>
  <c r="X1359" i="1" s="1"/>
  <c r="B1359" i="1" s="1"/>
  <c r="N1360" i="1"/>
  <c r="E1414" i="1"/>
  <c r="D1414" i="1" s="1"/>
  <c r="Q1413" i="1"/>
  <c r="R1413" i="1" s="1"/>
  <c r="S1413" i="1" s="1"/>
  <c r="Z1413" i="1" s="1"/>
  <c r="G1413" i="1"/>
  <c r="AB1413" i="1"/>
  <c r="C1413" i="1"/>
  <c r="H1413" i="1"/>
  <c r="A1414" i="1"/>
  <c r="F1413" i="1"/>
  <c r="L1360" i="1"/>
  <c r="U1360" i="1"/>
  <c r="W1360" i="1" s="1"/>
  <c r="J1361" i="1"/>
  <c r="K1361" i="1" s="1"/>
  <c r="M1361" i="1"/>
  <c r="I1362" i="1"/>
  <c r="T1414" i="1"/>
  <c r="O1360" i="1" l="1"/>
  <c r="P1360" i="1" s="1"/>
  <c r="X1360" i="1" s="1"/>
  <c r="B1360" i="1" s="1"/>
  <c r="N1361" i="1"/>
  <c r="G1414" i="1"/>
  <c r="Q1414" i="1"/>
  <c r="R1414" i="1" s="1"/>
  <c r="S1414" i="1" s="1"/>
  <c r="Z1414" i="1" s="1"/>
  <c r="E1415" i="1"/>
  <c r="D1415" i="1" s="1"/>
  <c r="H1414" i="1"/>
  <c r="A1415" i="1"/>
  <c r="F1414" i="1"/>
  <c r="T1415" i="1"/>
  <c r="L1361" i="1"/>
  <c r="U1361" i="1"/>
  <c r="W1361" i="1" s="1"/>
  <c r="J1362" i="1"/>
  <c r="K1362" i="1" s="1"/>
  <c r="M1362" i="1"/>
  <c r="I1363" i="1"/>
  <c r="AB1414" i="1"/>
  <c r="C1414" i="1"/>
  <c r="N1362" i="1" l="1"/>
  <c r="O1361" i="1"/>
  <c r="P1361" i="1" s="1"/>
  <c r="X1361" i="1" s="1"/>
  <c r="B1361" i="1" s="1"/>
  <c r="Q1415" i="1"/>
  <c r="R1415" i="1" s="1"/>
  <c r="S1415" i="1" s="1"/>
  <c r="Z1415" i="1" s="1"/>
  <c r="E1416" i="1"/>
  <c r="D1416" i="1" s="1"/>
  <c r="G1415" i="1"/>
  <c r="J1363" i="1"/>
  <c r="K1363" i="1" s="1"/>
  <c r="M1363" i="1"/>
  <c r="I1364" i="1"/>
  <c r="T1416" i="1"/>
  <c r="H1415" i="1"/>
  <c r="A1416" i="1"/>
  <c r="F1415" i="1"/>
  <c r="L1362" i="1"/>
  <c r="U1362" i="1"/>
  <c r="W1362" i="1" s="1"/>
  <c r="C1415" i="1"/>
  <c r="AB1415" i="1"/>
  <c r="O1362" i="1" l="1"/>
  <c r="P1362" i="1" s="1"/>
  <c r="X1362" i="1" s="1"/>
  <c r="B1362" i="1" s="1"/>
  <c r="N1363" i="1"/>
  <c r="G1416" i="1"/>
  <c r="Q1416" i="1"/>
  <c r="R1416" i="1" s="1"/>
  <c r="S1416" i="1" s="1"/>
  <c r="Z1416" i="1" s="1"/>
  <c r="E1417" i="1"/>
  <c r="D1417" i="1" s="1"/>
  <c r="L1363" i="1"/>
  <c r="U1363" i="1"/>
  <c r="W1363" i="1" s="1"/>
  <c r="AB1416" i="1"/>
  <c r="C1416" i="1"/>
  <c r="T1417" i="1"/>
  <c r="A1417" i="1"/>
  <c r="H1416" i="1"/>
  <c r="F1416" i="1"/>
  <c r="J1364" i="1"/>
  <c r="K1364" i="1" s="1"/>
  <c r="M1364" i="1"/>
  <c r="I1365" i="1"/>
  <c r="N1364" i="1" l="1"/>
  <c r="O1363" i="1"/>
  <c r="P1363" i="1" s="1"/>
  <c r="X1363" i="1" s="1"/>
  <c r="B1363" i="1" s="1"/>
  <c r="Q1417" i="1"/>
  <c r="R1417" i="1" s="1"/>
  <c r="S1417" i="1" s="1"/>
  <c r="Z1417" i="1" s="1"/>
  <c r="E1418" i="1"/>
  <c r="D1418" i="1" s="1"/>
  <c r="G1417" i="1"/>
  <c r="AB1417" i="1"/>
  <c r="C1417" i="1"/>
  <c r="J1365" i="1"/>
  <c r="K1365" i="1" s="1"/>
  <c r="M1365" i="1"/>
  <c r="I1366" i="1"/>
  <c r="H1417" i="1"/>
  <c r="A1418" i="1"/>
  <c r="F1417" i="1"/>
  <c r="L1364" i="1"/>
  <c r="U1364" i="1"/>
  <c r="W1364" i="1" s="1"/>
  <c r="T1418" i="1"/>
  <c r="N1365" i="1" l="1"/>
  <c r="O1364" i="1"/>
  <c r="P1364" i="1" s="1"/>
  <c r="X1364" i="1" s="1"/>
  <c r="B1364" i="1" s="1"/>
  <c r="G1418" i="1"/>
  <c r="Q1418" i="1"/>
  <c r="R1418" i="1" s="1"/>
  <c r="S1418" i="1" s="1"/>
  <c r="Z1418" i="1" s="1"/>
  <c r="E1419" i="1"/>
  <c r="D1419" i="1" s="1"/>
  <c r="H1418" i="1"/>
  <c r="A1419" i="1"/>
  <c r="F1418" i="1"/>
  <c r="M1366" i="1"/>
  <c r="J1366" i="1"/>
  <c r="K1366" i="1" s="1"/>
  <c r="I1367" i="1"/>
  <c r="T1419" i="1"/>
  <c r="L1365" i="1"/>
  <c r="U1365" i="1"/>
  <c r="W1365" i="1" s="1"/>
  <c r="AB1418" i="1"/>
  <c r="C1418" i="1"/>
  <c r="N1366" i="1" l="1"/>
  <c r="O1365" i="1"/>
  <c r="P1365" i="1" s="1"/>
  <c r="X1365" i="1" s="1"/>
  <c r="B1365" i="1" s="1"/>
  <c r="G1419" i="1"/>
  <c r="Q1419" i="1"/>
  <c r="R1419" i="1" s="1"/>
  <c r="S1419" i="1" s="1"/>
  <c r="Z1419" i="1" s="1"/>
  <c r="E1420" i="1"/>
  <c r="D1420" i="1" s="1"/>
  <c r="H1419" i="1"/>
  <c r="A1420" i="1"/>
  <c r="F1419" i="1"/>
  <c r="L1366" i="1"/>
  <c r="U1366" i="1"/>
  <c r="W1366" i="1" s="1"/>
  <c r="T1420" i="1"/>
  <c r="J1367" i="1"/>
  <c r="K1367" i="1" s="1"/>
  <c r="M1367" i="1"/>
  <c r="I1368" i="1"/>
  <c r="C1419" i="1"/>
  <c r="AB1419" i="1"/>
  <c r="N1367" i="1" l="1"/>
  <c r="O1366" i="1"/>
  <c r="P1366" i="1" s="1"/>
  <c r="X1366" i="1" s="1"/>
  <c r="B1366" i="1" s="1"/>
  <c r="G1420" i="1"/>
  <c r="Q1420" i="1"/>
  <c r="R1420" i="1" s="1"/>
  <c r="S1420" i="1" s="1"/>
  <c r="Z1420" i="1" s="1"/>
  <c r="E1421" i="1"/>
  <c r="D1421" i="1" s="1"/>
  <c r="J1368" i="1"/>
  <c r="K1368" i="1" s="1"/>
  <c r="M1368" i="1"/>
  <c r="N1368" i="1" s="1"/>
  <c r="I1369" i="1"/>
  <c r="T1421" i="1"/>
  <c r="A1421" i="1"/>
  <c r="H1420" i="1"/>
  <c r="F1420" i="1"/>
  <c r="L1367" i="1"/>
  <c r="O1367" i="1" s="1"/>
  <c r="P1367" i="1" s="1"/>
  <c r="U1367" i="1"/>
  <c r="W1367" i="1" s="1"/>
  <c r="AB1420" i="1"/>
  <c r="C1420" i="1"/>
  <c r="G1421" i="1" l="1"/>
  <c r="Q1421" i="1"/>
  <c r="R1421" i="1" s="1"/>
  <c r="S1421" i="1" s="1"/>
  <c r="Z1421" i="1" s="1"/>
  <c r="E1422" i="1"/>
  <c r="D1422" i="1" s="1"/>
  <c r="T1422" i="1"/>
  <c r="AB1421" i="1"/>
  <c r="C1421" i="1"/>
  <c r="L1368" i="1"/>
  <c r="O1368" i="1" s="1"/>
  <c r="P1368" i="1" s="1"/>
  <c r="U1368" i="1"/>
  <c r="W1368" i="1" s="1"/>
  <c r="H1421" i="1"/>
  <c r="A1422" i="1"/>
  <c r="F1421" i="1"/>
  <c r="X1367" i="1"/>
  <c r="B1367" i="1" s="1"/>
  <c r="J1369" i="1"/>
  <c r="K1369" i="1" s="1"/>
  <c r="M1369" i="1"/>
  <c r="N1369" i="1" s="1"/>
  <c r="I1370" i="1"/>
  <c r="Q1422" i="1" l="1"/>
  <c r="R1422" i="1" s="1"/>
  <c r="S1422" i="1" s="1"/>
  <c r="Z1422" i="1" s="1"/>
  <c r="E1423" i="1"/>
  <c r="D1423" i="1" s="1"/>
  <c r="G1422" i="1"/>
  <c r="X1368" i="1"/>
  <c r="B1368" i="1" s="1"/>
  <c r="M1370" i="1"/>
  <c r="N1370" i="1" s="1"/>
  <c r="J1370" i="1"/>
  <c r="K1370" i="1" s="1"/>
  <c r="I1371" i="1"/>
  <c r="L1369" i="1"/>
  <c r="O1369" i="1" s="1"/>
  <c r="P1369" i="1" s="1"/>
  <c r="U1369" i="1"/>
  <c r="W1369" i="1" s="1"/>
  <c r="H1422" i="1"/>
  <c r="A1423" i="1"/>
  <c r="F1422" i="1"/>
  <c r="AB1422" i="1"/>
  <c r="C1422" i="1"/>
  <c r="T1423" i="1"/>
  <c r="G1423" i="1" l="1"/>
  <c r="Q1423" i="1"/>
  <c r="R1423" i="1" s="1"/>
  <c r="S1423" i="1" s="1"/>
  <c r="Z1423" i="1" s="1"/>
  <c r="E1424" i="1"/>
  <c r="D1424" i="1" s="1"/>
  <c r="H1423" i="1"/>
  <c r="A1424" i="1"/>
  <c r="F1423" i="1"/>
  <c r="T1424" i="1"/>
  <c r="X1369" i="1"/>
  <c r="B1369" i="1" s="1"/>
  <c r="J1371" i="1"/>
  <c r="K1371" i="1" s="1"/>
  <c r="M1371" i="1"/>
  <c r="N1371" i="1" s="1"/>
  <c r="I1372" i="1"/>
  <c r="L1370" i="1"/>
  <c r="O1370" i="1" s="1"/>
  <c r="P1370" i="1" s="1"/>
  <c r="U1370" i="1"/>
  <c r="W1370" i="1" s="1"/>
  <c r="C1423" i="1"/>
  <c r="AB1423" i="1"/>
  <c r="G1424" i="1" l="1"/>
  <c r="Q1424" i="1"/>
  <c r="R1424" i="1" s="1"/>
  <c r="S1424" i="1" s="1"/>
  <c r="Z1424" i="1" s="1"/>
  <c r="E1425" i="1"/>
  <c r="D1425" i="1" s="1"/>
  <c r="J1372" i="1"/>
  <c r="K1372" i="1" s="1"/>
  <c r="M1372" i="1"/>
  <c r="N1372" i="1" s="1"/>
  <c r="I1373" i="1"/>
  <c r="X1370" i="1"/>
  <c r="B1370" i="1" s="1"/>
  <c r="A1425" i="1"/>
  <c r="H1424" i="1"/>
  <c r="F1424" i="1"/>
  <c r="L1371" i="1"/>
  <c r="O1371" i="1" s="1"/>
  <c r="P1371" i="1" s="1"/>
  <c r="U1371" i="1"/>
  <c r="W1371" i="1" s="1"/>
  <c r="T1425" i="1"/>
  <c r="AB1424" i="1"/>
  <c r="C1424" i="1"/>
  <c r="Q1425" i="1" l="1"/>
  <c r="R1425" i="1" s="1"/>
  <c r="S1425" i="1" s="1"/>
  <c r="Z1425" i="1" s="1"/>
  <c r="E1426" i="1"/>
  <c r="D1426" i="1" s="1"/>
  <c r="G1425" i="1"/>
  <c r="X1371" i="1"/>
  <c r="B1371" i="1" s="1"/>
  <c r="AB1425" i="1"/>
  <c r="C1425" i="1"/>
  <c r="L1372" i="1"/>
  <c r="O1372" i="1" s="1"/>
  <c r="P1372" i="1" s="1"/>
  <c r="U1372" i="1"/>
  <c r="W1372" i="1" s="1"/>
  <c r="T1426" i="1"/>
  <c r="H1425" i="1"/>
  <c r="A1426" i="1"/>
  <c r="F1425" i="1"/>
  <c r="J1373" i="1"/>
  <c r="K1373" i="1" s="1"/>
  <c r="M1373" i="1"/>
  <c r="N1373" i="1" s="1"/>
  <c r="I1374" i="1"/>
  <c r="Q1426" i="1" l="1"/>
  <c r="R1426" i="1" s="1"/>
  <c r="S1426" i="1" s="1"/>
  <c r="Z1426" i="1" s="1"/>
  <c r="E1427" i="1"/>
  <c r="D1427" i="1" s="1"/>
  <c r="G1426" i="1"/>
  <c r="L1373" i="1"/>
  <c r="O1373" i="1" s="1"/>
  <c r="P1373" i="1" s="1"/>
  <c r="U1373" i="1"/>
  <c r="W1373" i="1" s="1"/>
  <c r="AB1426" i="1"/>
  <c r="C1426" i="1"/>
  <c r="M1374" i="1"/>
  <c r="N1374" i="1" s="1"/>
  <c r="J1374" i="1"/>
  <c r="K1374" i="1" s="1"/>
  <c r="I1375" i="1"/>
  <c r="H1426" i="1"/>
  <c r="A1427" i="1"/>
  <c r="F1426" i="1"/>
  <c r="T1427" i="1"/>
  <c r="X1372" i="1"/>
  <c r="B1372" i="1" s="1"/>
  <c r="G1427" i="1" l="1"/>
  <c r="Q1427" i="1"/>
  <c r="R1427" i="1" s="1"/>
  <c r="S1427" i="1" s="1"/>
  <c r="Z1427" i="1" s="1"/>
  <c r="E1428" i="1"/>
  <c r="D1428" i="1" s="1"/>
  <c r="H1427" i="1"/>
  <c r="A1428" i="1"/>
  <c r="F1427" i="1"/>
  <c r="J1375" i="1"/>
  <c r="K1375" i="1" s="1"/>
  <c r="M1375" i="1"/>
  <c r="N1375" i="1" s="1"/>
  <c r="I1376" i="1"/>
  <c r="L1374" i="1"/>
  <c r="O1374" i="1" s="1"/>
  <c r="P1374" i="1" s="1"/>
  <c r="U1374" i="1"/>
  <c r="W1374" i="1" s="1"/>
  <c r="T1428" i="1"/>
  <c r="C1427" i="1"/>
  <c r="AB1427" i="1"/>
  <c r="X1373" i="1"/>
  <c r="B1373" i="1" s="1"/>
  <c r="G1428" i="1" l="1"/>
  <c r="Q1428" i="1"/>
  <c r="R1428" i="1" s="1"/>
  <c r="S1428" i="1" s="1"/>
  <c r="Z1428" i="1" s="1"/>
  <c r="E1429" i="1"/>
  <c r="D1429" i="1" s="1"/>
  <c r="L1375" i="1"/>
  <c r="O1375" i="1" s="1"/>
  <c r="P1375" i="1" s="1"/>
  <c r="U1375" i="1"/>
  <c r="W1375" i="1" s="1"/>
  <c r="AB1428" i="1"/>
  <c r="C1428" i="1"/>
  <c r="T1429" i="1"/>
  <c r="X1374" i="1"/>
  <c r="B1374" i="1" s="1"/>
  <c r="A1429" i="1"/>
  <c r="H1428" i="1"/>
  <c r="F1428" i="1"/>
  <c r="N1376" i="1"/>
  <c r="J1376" i="1"/>
  <c r="K1376" i="1" s="1"/>
  <c r="M1376" i="1"/>
  <c r="I1377" i="1"/>
  <c r="E1430" i="1" l="1"/>
  <c r="D1430" i="1" s="1"/>
  <c r="Q1429" i="1"/>
  <c r="R1429" i="1" s="1"/>
  <c r="S1429" i="1" s="1"/>
  <c r="Z1429" i="1" s="1"/>
  <c r="G1429" i="1"/>
  <c r="AB1429" i="1"/>
  <c r="C1429" i="1"/>
  <c r="J1377" i="1"/>
  <c r="K1377" i="1" s="1"/>
  <c r="M1377" i="1"/>
  <c r="N1377" i="1" s="1"/>
  <c r="I1378" i="1"/>
  <c r="H1429" i="1"/>
  <c r="A1430" i="1"/>
  <c r="F1429" i="1"/>
  <c r="T1430" i="1"/>
  <c r="X1375" i="1"/>
  <c r="B1375" i="1" s="1"/>
  <c r="L1376" i="1"/>
  <c r="O1376" i="1" s="1"/>
  <c r="P1376" i="1" s="1"/>
  <c r="U1376" i="1"/>
  <c r="W1376" i="1" s="1"/>
  <c r="G1430" i="1" l="1"/>
  <c r="Q1430" i="1"/>
  <c r="R1430" i="1" s="1"/>
  <c r="S1430" i="1" s="1"/>
  <c r="Z1430" i="1" s="1"/>
  <c r="E1431" i="1"/>
  <c r="D1431" i="1" s="1"/>
  <c r="T1431" i="1"/>
  <c r="L1377" i="1"/>
  <c r="O1377" i="1" s="1"/>
  <c r="P1377" i="1" s="1"/>
  <c r="U1377" i="1"/>
  <c r="W1377" i="1" s="1"/>
  <c r="AB1430" i="1"/>
  <c r="C1430" i="1"/>
  <c r="X1376" i="1"/>
  <c r="B1376" i="1" s="1"/>
  <c r="H1430" i="1"/>
  <c r="A1431" i="1"/>
  <c r="F1430" i="1"/>
  <c r="M1378" i="1"/>
  <c r="N1378" i="1" s="1"/>
  <c r="J1378" i="1"/>
  <c r="K1378" i="1" s="1"/>
  <c r="I1379" i="1"/>
  <c r="Q1431" i="1" l="1"/>
  <c r="R1431" i="1" s="1"/>
  <c r="S1431" i="1" s="1"/>
  <c r="Z1431" i="1" s="1"/>
  <c r="E1432" i="1"/>
  <c r="D1432" i="1" s="1"/>
  <c r="G1431" i="1"/>
  <c r="X1377" i="1"/>
  <c r="B1377" i="1" s="1"/>
  <c r="C1431" i="1"/>
  <c r="AB1431" i="1"/>
  <c r="L1378" i="1"/>
  <c r="O1378" i="1" s="1"/>
  <c r="P1378" i="1" s="1"/>
  <c r="U1378" i="1"/>
  <c r="W1378" i="1" s="1"/>
  <c r="H1431" i="1"/>
  <c r="A1432" i="1"/>
  <c r="F1431" i="1"/>
  <c r="J1379" i="1"/>
  <c r="K1379" i="1" s="1"/>
  <c r="M1379" i="1"/>
  <c r="N1379" i="1" s="1"/>
  <c r="I1380" i="1"/>
  <c r="T1432" i="1"/>
  <c r="G1432" i="1" l="1"/>
  <c r="Q1432" i="1"/>
  <c r="R1432" i="1" s="1"/>
  <c r="S1432" i="1" s="1"/>
  <c r="Z1432" i="1" s="1"/>
  <c r="E1433" i="1"/>
  <c r="D1433" i="1" s="1"/>
  <c r="AB1432" i="1"/>
  <c r="C1432" i="1"/>
  <c r="J1380" i="1"/>
  <c r="K1380" i="1" s="1"/>
  <c r="M1380" i="1"/>
  <c r="N1380" i="1" s="1"/>
  <c r="I1381" i="1"/>
  <c r="A1433" i="1"/>
  <c r="H1432" i="1"/>
  <c r="F1432" i="1"/>
  <c r="T1433" i="1"/>
  <c r="L1379" i="1"/>
  <c r="O1379" i="1" s="1"/>
  <c r="P1379" i="1" s="1"/>
  <c r="U1379" i="1"/>
  <c r="W1379" i="1" s="1"/>
  <c r="X1378" i="1"/>
  <c r="B1378" i="1" s="1"/>
  <c r="G1433" i="1" l="1"/>
  <c r="Q1433" i="1"/>
  <c r="R1433" i="1" s="1"/>
  <c r="S1433" i="1" s="1"/>
  <c r="Z1433" i="1" s="1"/>
  <c r="E1434" i="1"/>
  <c r="D1434" i="1" s="1"/>
  <c r="X1379" i="1"/>
  <c r="B1379" i="1" s="1"/>
  <c r="J1381" i="1"/>
  <c r="K1381" i="1" s="1"/>
  <c r="M1381" i="1"/>
  <c r="N1381" i="1" s="1"/>
  <c r="I1382" i="1"/>
  <c r="T1434" i="1"/>
  <c r="L1380" i="1"/>
  <c r="O1380" i="1" s="1"/>
  <c r="P1380" i="1" s="1"/>
  <c r="U1380" i="1"/>
  <c r="W1380" i="1" s="1"/>
  <c r="AB1433" i="1"/>
  <c r="C1433" i="1"/>
  <c r="H1433" i="1"/>
  <c r="A1434" i="1"/>
  <c r="F1433" i="1"/>
  <c r="Q1434" i="1" l="1"/>
  <c r="R1434" i="1" s="1"/>
  <c r="S1434" i="1" s="1"/>
  <c r="Z1434" i="1" s="1"/>
  <c r="E1435" i="1"/>
  <c r="D1435" i="1" s="1"/>
  <c r="G1434" i="1"/>
  <c r="X1380" i="1"/>
  <c r="B1380" i="1" s="1"/>
  <c r="T1435" i="1"/>
  <c r="J1382" i="1"/>
  <c r="K1382" i="1" s="1"/>
  <c r="I1383" i="1"/>
  <c r="AB1434" i="1"/>
  <c r="C1434" i="1"/>
  <c r="H1434" i="1"/>
  <c r="A1435" i="1"/>
  <c r="F1434" i="1"/>
  <c r="L1381" i="1"/>
  <c r="O1381" i="1" s="1"/>
  <c r="P1381" i="1" s="1"/>
  <c r="U1381" i="1"/>
  <c r="W1381" i="1" s="1"/>
  <c r="G1435" i="1" l="1"/>
  <c r="Q1435" i="1"/>
  <c r="R1435" i="1" s="1"/>
  <c r="S1435" i="1" s="1"/>
  <c r="Z1435" i="1" s="1"/>
  <c r="E1436" i="1"/>
  <c r="D1436" i="1" s="1"/>
  <c r="C1435" i="1"/>
  <c r="AB1435" i="1"/>
  <c r="M1382" i="1"/>
  <c r="N1382" i="1" s="1"/>
  <c r="H1435" i="1"/>
  <c r="A1436" i="1"/>
  <c r="F1435" i="1"/>
  <c r="J1383" i="1"/>
  <c r="K1383" i="1" s="1"/>
  <c r="I1384" i="1"/>
  <c r="X1381" i="1"/>
  <c r="B1381" i="1" s="1"/>
  <c r="L1382" i="1"/>
  <c r="U1382" i="1"/>
  <c r="W1382" i="1" s="1"/>
  <c r="T1436" i="1"/>
  <c r="G1436" i="1" l="1"/>
  <c r="Q1436" i="1"/>
  <c r="R1436" i="1" s="1"/>
  <c r="S1436" i="1" s="1"/>
  <c r="Z1436" i="1" s="1"/>
  <c r="E1437" i="1"/>
  <c r="D1437" i="1" s="1"/>
  <c r="O1382" i="1"/>
  <c r="P1382" i="1" s="1"/>
  <c r="X1382" i="1" s="1"/>
  <c r="B1382" i="1" s="1"/>
  <c r="M1383" i="1"/>
  <c r="N1383" i="1" s="1"/>
  <c r="L1383" i="1"/>
  <c r="U1383" i="1"/>
  <c r="W1383" i="1" s="1"/>
  <c r="T1437" i="1"/>
  <c r="J1384" i="1"/>
  <c r="K1384" i="1" s="1"/>
  <c r="I1385" i="1"/>
  <c r="A1437" i="1"/>
  <c r="H1436" i="1"/>
  <c r="F1436" i="1"/>
  <c r="AB1436" i="1"/>
  <c r="C1436" i="1"/>
  <c r="Q1437" i="1" l="1"/>
  <c r="R1437" i="1" s="1"/>
  <c r="S1437" i="1" s="1"/>
  <c r="Z1437" i="1" s="1"/>
  <c r="E1438" i="1"/>
  <c r="D1438" i="1" s="1"/>
  <c r="G1437" i="1"/>
  <c r="M1384" i="1"/>
  <c r="M1385" i="1" s="1"/>
  <c r="O1383" i="1"/>
  <c r="P1383" i="1" s="1"/>
  <c r="X1383" i="1" s="1"/>
  <c r="B1383" i="1" s="1"/>
  <c r="N1384" i="1"/>
  <c r="T1438" i="1"/>
  <c r="L1384" i="1"/>
  <c r="U1384" i="1"/>
  <c r="W1384" i="1" s="1"/>
  <c r="AB1437" i="1"/>
  <c r="C1437" i="1"/>
  <c r="A1438" i="1"/>
  <c r="H1437" i="1"/>
  <c r="F1437" i="1"/>
  <c r="J1385" i="1"/>
  <c r="K1385" i="1" s="1"/>
  <c r="I1386" i="1"/>
  <c r="G1438" i="1" l="1"/>
  <c r="Q1438" i="1"/>
  <c r="R1438" i="1" s="1"/>
  <c r="S1438" i="1" s="1"/>
  <c r="Z1438" i="1" s="1"/>
  <c r="E1439" i="1"/>
  <c r="D1439" i="1" s="1"/>
  <c r="N1385" i="1"/>
  <c r="O1384" i="1"/>
  <c r="P1384" i="1" s="1"/>
  <c r="X1384" i="1" s="1"/>
  <c r="B1384" i="1" s="1"/>
  <c r="AB1438" i="1"/>
  <c r="C1438" i="1"/>
  <c r="L1385" i="1"/>
  <c r="U1385" i="1"/>
  <c r="W1385" i="1" s="1"/>
  <c r="H1438" i="1"/>
  <c r="A1439" i="1"/>
  <c r="F1438" i="1"/>
  <c r="T1439" i="1"/>
  <c r="M1386" i="1"/>
  <c r="J1386" i="1"/>
  <c r="K1386" i="1" s="1"/>
  <c r="I1387" i="1"/>
  <c r="G1439" i="1" l="1"/>
  <c r="Q1439" i="1"/>
  <c r="R1439" i="1" s="1"/>
  <c r="S1439" i="1" s="1"/>
  <c r="Z1439" i="1" s="1"/>
  <c r="E1440" i="1"/>
  <c r="D1440" i="1" s="1"/>
  <c r="N1386" i="1"/>
  <c r="O1385" i="1"/>
  <c r="P1385" i="1" s="1"/>
  <c r="X1385" i="1" s="1"/>
  <c r="B1385" i="1" s="1"/>
  <c r="AB1439" i="1"/>
  <c r="C1439" i="1"/>
  <c r="L1386" i="1"/>
  <c r="U1386" i="1"/>
  <c r="W1386" i="1" s="1"/>
  <c r="H1439" i="1"/>
  <c r="F1439" i="1"/>
  <c r="A1440" i="1"/>
  <c r="J1387" i="1"/>
  <c r="K1387" i="1" s="1"/>
  <c r="M1387" i="1"/>
  <c r="I1388" i="1"/>
  <c r="T1440" i="1"/>
  <c r="O1386" i="1" l="1"/>
  <c r="P1386" i="1" s="1"/>
  <c r="X1386" i="1" s="1"/>
  <c r="B1386" i="1" s="1"/>
  <c r="N1387" i="1"/>
  <c r="G1440" i="1"/>
  <c r="Q1440" i="1"/>
  <c r="R1440" i="1" s="1"/>
  <c r="S1440" i="1" s="1"/>
  <c r="Z1440" i="1" s="1"/>
  <c r="E1441" i="1"/>
  <c r="D1441" i="1" s="1"/>
  <c r="H1440" i="1"/>
  <c r="A1441" i="1"/>
  <c r="F1440" i="1"/>
  <c r="AB1440" i="1"/>
  <c r="C1440" i="1"/>
  <c r="L1387" i="1"/>
  <c r="U1387" i="1"/>
  <c r="W1387" i="1" s="1"/>
  <c r="T1441" i="1"/>
  <c r="J1388" i="1"/>
  <c r="K1388" i="1" s="1"/>
  <c r="M1388" i="1"/>
  <c r="I1389" i="1"/>
  <c r="O1387" i="1" l="1"/>
  <c r="P1387" i="1" s="1"/>
  <c r="X1387" i="1" s="1"/>
  <c r="B1387" i="1" s="1"/>
  <c r="N1388" i="1"/>
  <c r="G1441" i="1"/>
  <c r="Q1441" i="1"/>
  <c r="R1441" i="1" s="1"/>
  <c r="S1441" i="1" s="1"/>
  <c r="Z1441" i="1" s="1"/>
  <c r="E1442" i="1"/>
  <c r="D1442" i="1" s="1"/>
  <c r="H1441" i="1"/>
  <c r="A1442" i="1"/>
  <c r="F1441" i="1"/>
  <c r="J1389" i="1"/>
  <c r="K1389" i="1" s="1"/>
  <c r="M1389" i="1"/>
  <c r="I1390" i="1"/>
  <c r="T1442" i="1"/>
  <c r="L1388" i="1"/>
  <c r="U1388" i="1"/>
  <c r="W1388" i="1" s="1"/>
  <c r="C1441" i="1"/>
  <c r="AB1441" i="1"/>
  <c r="O1388" i="1" l="1"/>
  <c r="P1388" i="1" s="1"/>
  <c r="X1388" i="1" s="1"/>
  <c r="B1388" i="1" s="1"/>
  <c r="N1389" i="1"/>
  <c r="G1442" i="1"/>
  <c r="Q1442" i="1"/>
  <c r="R1442" i="1" s="1"/>
  <c r="S1442" i="1" s="1"/>
  <c r="Z1442" i="1" s="1"/>
  <c r="E1443" i="1"/>
  <c r="D1443" i="1" s="1"/>
  <c r="T1443" i="1"/>
  <c r="A1443" i="1"/>
  <c r="H1442" i="1"/>
  <c r="F1442" i="1"/>
  <c r="M1390" i="1"/>
  <c r="J1390" i="1"/>
  <c r="K1390" i="1" s="1"/>
  <c r="I1391" i="1"/>
  <c r="AB1442" i="1"/>
  <c r="C1442" i="1"/>
  <c r="L1389" i="1"/>
  <c r="U1389" i="1"/>
  <c r="W1389" i="1" s="1"/>
  <c r="N1390" i="1" l="1"/>
  <c r="O1389" i="1"/>
  <c r="P1389" i="1" s="1"/>
  <c r="X1389" i="1" s="1"/>
  <c r="B1389" i="1" s="1"/>
  <c r="Q1443" i="1"/>
  <c r="R1443" i="1" s="1"/>
  <c r="S1443" i="1" s="1"/>
  <c r="Z1443" i="1" s="1"/>
  <c r="E1444" i="1"/>
  <c r="D1444" i="1" s="1"/>
  <c r="G1443" i="1"/>
  <c r="J1391" i="1"/>
  <c r="K1391" i="1" s="1"/>
  <c r="M1391" i="1"/>
  <c r="I1392" i="1"/>
  <c r="A1444" i="1"/>
  <c r="H1443" i="1"/>
  <c r="F1443" i="1"/>
  <c r="L1390" i="1"/>
  <c r="U1390" i="1"/>
  <c r="W1390" i="1" s="1"/>
  <c r="AB1443" i="1"/>
  <c r="C1443" i="1"/>
  <c r="T1444" i="1"/>
  <c r="O1390" i="1" l="1"/>
  <c r="P1390" i="1" s="1"/>
  <c r="X1390" i="1" s="1"/>
  <c r="B1390" i="1" s="1"/>
  <c r="N1391" i="1"/>
  <c r="G1444" i="1"/>
  <c r="Q1444" i="1"/>
  <c r="R1444" i="1" s="1"/>
  <c r="S1444" i="1" s="1"/>
  <c r="Z1444" i="1" s="1"/>
  <c r="E1445" i="1"/>
  <c r="D1445" i="1" s="1"/>
  <c r="L1391" i="1"/>
  <c r="U1391" i="1"/>
  <c r="W1391" i="1" s="1"/>
  <c r="T1445" i="1"/>
  <c r="AB1444" i="1"/>
  <c r="C1444" i="1"/>
  <c r="A1445" i="1"/>
  <c r="H1444" i="1"/>
  <c r="F1444" i="1"/>
  <c r="J1392" i="1"/>
  <c r="K1392" i="1" s="1"/>
  <c r="M1392" i="1"/>
  <c r="I1393" i="1"/>
  <c r="N1392" i="1" l="1"/>
  <c r="O1391" i="1"/>
  <c r="P1391" i="1" s="1"/>
  <c r="X1391" i="1" s="1"/>
  <c r="B1391" i="1" s="1"/>
  <c r="E1446" i="1"/>
  <c r="D1446" i="1" s="1"/>
  <c r="Q1445" i="1"/>
  <c r="R1445" i="1" s="1"/>
  <c r="S1445" i="1" s="1"/>
  <c r="Z1445" i="1" s="1"/>
  <c r="G1445" i="1"/>
  <c r="T1446" i="1"/>
  <c r="AB1445" i="1"/>
  <c r="C1445" i="1"/>
  <c r="J1393" i="1"/>
  <c r="K1393" i="1" s="1"/>
  <c r="M1393" i="1"/>
  <c r="I1394" i="1"/>
  <c r="H1445" i="1"/>
  <c r="A1446" i="1"/>
  <c r="F1445" i="1"/>
  <c r="L1392" i="1"/>
  <c r="U1392" i="1"/>
  <c r="W1392" i="1" s="1"/>
  <c r="O1392" i="1" l="1"/>
  <c r="P1392" i="1" s="1"/>
  <c r="X1392" i="1" s="1"/>
  <c r="B1392" i="1" s="1"/>
  <c r="N1393" i="1"/>
  <c r="G1446" i="1"/>
  <c r="Q1446" i="1"/>
  <c r="R1446" i="1" s="1"/>
  <c r="S1446" i="1" s="1"/>
  <c r="Z1446" i="1" s="1"/>
  <c r="E1447" i="1"/>
  <c r="D1447" i="1" s="1"/>
  <c r="H1446" i="1"/>
  <c r="A1447" i="1"/>
  <c r="F1446" i="1"/>
  <c r="M1394" i="1"/>
  <c r="J1394" i="1"/>
  <c r="K1394" i="1" s="1"/>
  <c r="I1395" i="1"/>
  <c r="T1447" i="1"/>
  <c r="L1393" i="1"/>
  <c r="U1393" i="1"/>
  <c r="W1393" i="1" s="1"/>
  <c r="AB1446" i="1"/>
  <c r="C1446" i="1"/>
  <c r="O1393" i="1" l="1"/>
  <c r="P1393" i="1" s="1"/>
  <c r="X1393" i="1" s="1"/>
  <c r="B1393" i="1" s="1"/>
  <c r="N1394" i="1"/>
  <c r="Q1447" i="1"/>
  <c r="R1447" i="1" s="1"/>
  <c r="S1447" i="1" s="1"/>
  <c r="Z1447" i="1" s="1"/>
  <c r="E1448" i="1"/>
  <c r="D1448" i="1" s="1"/>
  <c r="G1447" i="1"/>
  <c r="L1394" i="1"/>
  <c r="U1394" i="1"/>
  <c r="W1394" i="1" s="1"/>
  <c r="H1447" i="1"/>
  <c r="A1448" i="1"/>
  <c r="F1447" i="1"/>
  <c r="T1448" i="1"/>
  <c r="J1395" i="1"/>
  <c r="K1395" i="1" s="1"/>
  <c r="M1395" i="1"/>
  <c r="I1396" i="1"/>
  <c r="C1447" i="1"/>
  <c r="AB1447" i="1"/>
  <c r="O1394" i="1" l="1"/>
  <c r="P1394" i="1" s="1"/>
  <c r="X1394" i="1" s="1"/>
  <c r="B1394" i="1" s="1"/>
  <c r="N1395" i="1"/>
  <c r="G1448" i="1"/>
  <c r="Q1448" i="1"/>
  <c r="R1448" i="1" s="1"/>
  <c r="S1448" i="1" s="1"/>
  <c r="Z1448" i="1" s="1"/>
  <c r="E1449" i="1"/>
  <c r="D1449" i="1" s="1"/>
  <c r="A1449" i="1"/>
  <c r="H1448" i="1"/>
  <c r="F1448" i="1"/>
  <c r="J1396" i="1"/>
  <c r="K1396" i="1" s="1"/>
  <c r="M1396" i="1"/>
  <c r="I1397" i="1"/>
  <c r="L1395" i="1"/>
  <c r="U1395" i="1"/>
  <c r="W1395" i="1" s="1"/>
  <c r="T1449" i="1"/>
  <c r="AB1448" i="1"/>
  <c r="C1448" i="1"/>
  <c r="N1396" i="1" l="1"/>
  <c r="O1395" i="1"/>
  <c r="P1395" i="1" s="1"/>
  <c r="X1395" i="1" s="1"/>
  <c r="B1395" i="1" s="1"/>
  <c r="G1449" i="1"/>
  <c r="Q1449" i="1"/>
  <c r="R1449" i="1" s="1"/>
  <c r="S1449" i="1" s="1"/>
  <c r="Z1449" i="1" s="1"/>
  <c r="E1450" i="1"/>
  <c r="D1450" i="1" s="1"/>
  <c r="T1450" i="1"/>
  <c r="AB1449" i="1"/>
  <c r="C1449" i="1"/>
  <c r="J1397" i="1"/>
  <c r="K1397" i="1" s="1"/>
  <c r="M1397" i="1"/>
  <c r="I1398" i="1"/>
  <c r="H1449" i="1"/>
  <c r="A1450" i="1"/>
  <c r="F1449" i="1"/>
  <c r="L1396" i="1"/>
  <c r="U1396" i="1"/>
  <c r="W1396" i="1" s="1"/>
  <c r="N1397" i="1" l="1"/>
  <c r="O1396" i="1"/>
  <c r="P1396" i="1" s="1"/>
  <c r="X1396" i="1" s="1"/>
  <c r="B1396" i="1" s="1"/>
  <c r="G1450" i="1"/>
  <c r="Q1450" i="1"/>
  <c r="R1450" i="1" s="1"/>
  <c r="S1450" i="1" s="1"/>
  <c r="Z1450" i="1" s="1"/>
  <c r="E1451" i="1"/>
  <c r="D1451" i="1" s="1"/>
  <c r="H1450" i="1"/>
  <c r="A1451" i="1"/>
  <c r="F1450" i="1"/>
  <c r="J1398" i="1"/>
  <c r="K1398" i="1" s="1"/>
  <c r="M1398" i="1"/>
  <c r="I1399" i="1"/>
  <c r="L1397" i="1"/>
  <c r="U1397" i="1"/>
  <c r="W1397" i="1" s="1"/>
  <c r="T1451" i="1"/>
  <c r="AB1450" i="1"/>
  <c r="C1450" i="1"/>
  <c r="O1397" i="1" l="1"/>
  <c r="P1397" i="1" s="1"/>
  <c r="X1397" i="1" s="1"/>
  <c r="B1397" i="1" s="1"/>
  <c r="N1398" i="1"/>
  <c r="Q1451" i="1"/>
  <c r="R1451" i="1" s="1"/>
  <c r="S1451" i="1" s="1"/>
  <c r="Z1451" i="1" s="1"/>
  <c r="E1452" i="1"/>
  <c r="D1452" i="1" s="1"/>
  <c r="G1451" i="1"/>
  <c r="L1398" i="1"/>
  <c r="U1398" i="1"/>
  <c r="W1398" i="1" s="1"/>
  <c r="M1399" i="1"/>
  <c r="J1399" i="1"/>
  <c r="K1399" i="1" s="1"/>
  <c r="I1400" i="1"/>
  <c r="C1451" i="1"/>
  <c r="AB1451" i="1"/>
  <c r="T1452" i="1"/>
  <c r="H1451" i="1"/>
  <c r="A1452" i="1"/>
  <c r="F1451" i="1"/>
  <c r="O1398" i="1" l="1"/>
  <c r="P1398" i="1" s="1"/>
  <c r="X1398" i="1" s="1"/>
  <c r="B1398" i="1" s="1"/>
  <c r="N1399" i="1"/>
  <c r="N1400" i="1" s="1"/>
  <c r="G1452" i="1"/>
  <c r="Q1452" i="1"/>
  <c r="R1452" i="1" s="1"/>
  <c r="S1452" i="1" s="1"/>
  <c r="Z1452" i="1" s="1"/>
  <c r="E1453" i="1"/>
  <c r="D1453" i="1" s="1"/>
  <c r="L1399" i="1"/>
  <c r="U1399" i="1"/>
  <c r="W1399" i="1" s="1"/>
  <c r="AB1452" i="1"/>
  <c r="C1452" i="1"/>
  <c r="T1453" i="1"/>
  <c r="M1400" i="1"/>
  <c r="J1400" i="1"/>
  <c r="K1400" i="1" s="1"/>
  <c r="I1401" i="1"/>
  <c r="A1453" i="1"/>
  <c r="H1452" i="1"/>
  <c r="F1452" i="1"/>
  <c r="O1399" i="1" l="1"/>
  <c r="P1399" i="1" s="1"/>
  <c r="X1399" i="1" s="1"/>
  <c r="B1399" i="1" s="1"/>
  <c r="Q1453" i="1"/>
  <c r="R1453" i="1" s="1"/>
  <c r="S1453" i="1" s="1"/>
  <c r="Z1453" i="1" s="1"/>
  <c r="E1454" i="1"/>
  <c r="D1454" i="1" s="1"/>
  <c r="G1453" i="1"/>
  <c r="L1400" i="1"/>
  <c r="O1400" i="1" s="1"/>
  <c r="P1400" i="1" s="1"/>
  <c r="U1400" i="1"/>
  <c r="W1400" i="1" s="1"/>
  <c r="H1453" i="1"/>
  <c r="A1454" i="1"/>
  <c r="F1453" i="1"/>
  <c r="J1401" i="1"/>
  <c r="K1401" i="1" s="1"/>
  <c r="M1401" i="1"/>
  <c r="N1401" i="1" s="1"/>
  <c r="I1402" i="1"/>
  <c r="T1454" i="1"/>
  <c r="AB1453" i="1"/>
  <c r="C1453" i="1"/>
  <c r="G1454" i="1" l="1"/>
  <c r="Q1454" i="1"/>
  <c r="R1454" i="1" s="1"/>
  <c r="S1454" i="1" s="1"/>
  <c r="Z1454" i="1" s="1"/>
  <c r="E1455" i="1"/>
  <c r="D1455" i="1" s="1"/>
  <c r="L1401" i="1"/>
  <c r="O1401" i="1" s="1"/>
  <c r="P1401" i="1" s="1"/>
  <c r="U1401" i="1"/>
  <c r="W1401" i="1" s="1"/>
  <c r="AB1454" i="1"/>
  <c r="C1454" i="1"/>
  <c r="T1455" i="1"/>
  <c r="H1454" i="1"/>
  <c r="A1455" i="1"/>
  <c r="F1454" i="1"/>
  <c r="J1402" i="1"/>
  <c r="K1402" i="1" s="1"/>
  <c r="M1402" i="1"/>
  <c r="N1402" i="1" s="1"/>
  <c r="I1403" i="1"/>
  <c r="X1400" i="1"/>
  <c r="B1400" i="1" s="1"/>
  <c r="G1455" i="1" l="1"/>
  <c r="Q1455" i="1"/>
  <c r="R1455" i="1" s="1"/>
  <c r="S1455" i="1" s="1"/>
  <c r="Z1455" i="1" s="1"/>
  <c r="E1456" i="1"/>
  <c r="D1456" i="1" s="1"/>
  <c r="L1402" i="1"/>
  <c r="O1402" i="1" s="1"/>
  <c r="P1402" i="1" s="1"/>
  <c r="U1402" i="1"/>
  <c r="W1402" i="1" s="1"/>
  <c r="T1456" i="1"/>
  <c r="J1403" i="1"/>
  <c r="K1403" i="1" s="1"/>
  <c r="M1403" i="1"/>
  <c r="N1403" i="1" s="1"/>
  <c r="I1404" i="1"/>
  <c r="C1455" i="1"/>
  <c r="AB1455" i="1"/>
  <c r="H1455" i="1"/>
  <c r="A1456" i="1"/>
  <c r="F1455" i="1"/>
  <c r="X1401" i="1"/>
  <c r="B1401" i="1" s="1"/>
  <c r="Q1456" i="1" l="1"/>
  <c r="R1456" i="1" s="1"/>
  <c r="S1456" i="1" s="1"/>
  <c r="Z1456" i="1" s="1"/>
  <c r="E1457" i="1"/>
  <c r="D1457" i="1" s="1"/>
  <c r="G1456" i="1"/>
  <c r="J1404" i="1"/>
  <c r="K1404" i="1" s="1"/>
  <c r="M1404" i="1"/>
  <c r="N1404" i="1" s="1"/>
  <c r="I1405" i="1"/>
  <c r="T1457" i="1"/>
  <c r="A1457" i="1"/>
  <c r="H1456" i="1"/>
  <c r="F1456" i="1"/>
  <c r="L1403" i="1"/>
  <c r="O1403" i="1" s="1"/>
  <c r="P1403" i="1" s="1"/>
  <c r="U1403" i="1"/>
  <c r="W1403" i="1" s="1"/>
  <c r="AB1456" i="1"/>
  <c r="C1456" i="1"/>
  <c r="X1402" i="1"/>
  <c r="B1402" i="1" s="1"/>
  <c r="G1457" i="1" l="1"/>
  <c r="Q1457" i="1"/>
  <c r="R1457" i="1" s="1"/>
  <c r="S1457" i="1" s="1"/>
  <c r="Z1457" i="1" s="1"/>
  <c r="E1458" i="1"/>
  <c r="D1458" i="1" s="1"/>
  <c r="L1404" i="1"/>
  <c r="O1404" i="1" s="1"/>
  <c r="P1404" i="1" s="1"/>
  <c r="U1404" i="1"/>
  <c r="W1404" i="1" s="1"/>
  <c r="X1403" i="1"/>
  <c r="B1403" i="1" s="1"/>
  <c r="AB1457" i="1"/>
  <c r="C1457" i="1"/>
  <c r="T1458" i="1"/>
  <c r="F1457" i="1"/>
  <c r="H1457" i="1"/>
  <c r="A1458" i="1"/>
  <c r="J1405" i="1"/>
  <c r="K1405" i="1" s="1"/>
  <c r="M1405" i="1"/>
  <c r="N1405" i="1" s="1"/>
  <c r="I1406" i="1"/>
  <c r="Q1458" i="1" l="1"/>
  <c r="R1458" i="1" s="1"/>
  <c r="S1458" i="1" s="1"/>
  <c r="Z1458" i="1" s="1"/>
  <c r="E1459" i="1"/>
  <c r="D1459" i="1" s="1"/>
  <c r="G1458" i="1"/>
  <c r="AB1458" i="1"/>
  <c r="C1458" i="1"/>
  <c r="T1459" i="1"/>
  <c r="L1405" i="1"/>
  <c r="O1405" i="1" s="1"/>
  <c r="P1405" i="1" s="1"/>
  <c r="U1405" i="1"/>
  <c r="W1405" i="1" s="1"/>
  <c r="M1406" i="1"/>
  <c r="N1406" i="1" s="1"/>
  <c r="J1406" i="1"/>
  <c r="K1406" i="1" s="1"/>
  <c r="I1407" i="1"/>
  <c r="H1458" i="1"/>
  <c r="A1459" i="1"/>
  <c r="F1458" i="1"/>
  <c r="X1404" i="1"/>
  <c r="B1404" i="1" s="1"/>
  <c r="G1459" i="1" l="1"/>
  <c r="Q1459" i="1"/>
  <c r="R1459" i="1" s="1"/>
  <c r="S1459" i="1" s="1"/>
  <c r="Z1459" i="1" s="1"/>
  <c r="E1460" i="1"/>
  <c r="D1460" i="1" s="1"/>
  <c r="H1459" i="1"/>
  <c r="A1460" i="1"/>
  <c r="F1459" i="1"/>
  <c r="J1407" i="1"/>
  <c r="K1407" i="1" s="1"/>
  <c r="M1407" i="1"/>
  <c r="N1407" i="1" s="1"/>
  <c r="I1408" i="1"/>
  <c r="X1405" i="1"/>
  <c r="B1405" i="1" s="1"/>
  <c r="L1406" i="1"/>
  <c r="O1406" i="1" s="1"/>
  <c r="P1406" i="1" s="1"/>
  <c r="U1406" i="1"/>
  <c r="W1406" i="1" s="1"/>
  <c r="C1459" i="1"/>
  <c r="AB1459" i="1"/>
  <c r="T1460" i="1"/>
  <c r="G1460" i="1" l="1"/>
  <c r="Q1460" i="1"/>
  <c r="R1460" i="1" s="1"/>
  <c r="S1460" i="1" s="1"/>
  <c r="Z1460" i="1" s="1"/>
  <c r="E1461" i="1"/>
  <c r="D1461" i="1" s="1"/>
  <c r="AB1460" i="1"/>
  <c r="C1460" i="1"/>
  <c r="L1407" i="1"/>
  <c r="O1407" i="1" s="1"/>
  <c r="P1407" i="1" s="1"/>
  <c r="U1407" i="1"/>
  <c r="W1407" i="1" s="1"/>
  <c r="X1406" i="1"/>
  <c r="B1406" i="1" s="1"/>
  <c r="A1461" i="1"/>
  <c r="H1460" i="1"/>
  <c r="F1460" i="1"/>
  <c r="T1461" i="1"/>
  <c r="J1408" i="1"/>
  <c r="K1408" i="1" s="1"/>
  <c r="M1408" i="1"/>
  <c r="N1408" i="1" s="1"/>
  <c r="I1409" i="1"/>
  <c r="E1462" i="1" l="1"/>
  <c r="D1462" i="1" s="1"/>
  <c r="Q1461" i="1"/>
  <c r="R1461" i="1" s="1"/>
  <c r="S1461" i="1" s="1"/>
  <c r="Z1461" i="1" s="1"/>
  <c r="G1461" i="1"/>
  <c r="AB1461" i="1"/>
  <c r="C1461" i="1"/>
  <c r="J1409" i="1"/>
  <c r="K1409" i="1" s="1"/>
  <c r="M1409" i="1"/>
  <c r="N1409" i="1" s="1"/>
  <c r="I1410" i="1"/>
  <c r="F1461" i="1"/>
  <c r="H1461" i="1"/>
  <c r="A1462" i="1"/>
  <c r="L1408" i="1"/>
  <c r="O1408" i="1" s="1"/>
  <c r="P1408" i="1" s="1"/>
  <c r="U1408" i="1"/>
  <c r="W1408" i="1" s="1"/>
  <c r="T1462" i="1"/>
  <c r="X1407" i="1"/>
  <c r="B1407" i="1" s="1"/>
  <c r="G1462" i="1" l="1"/>
  <c r="Q1462" i="1"/>
  <c r="R1462" i="1" s="1"/>
  <c r="S1462" i="1" s="1"/>
  <c r="Z1462" i="1" s="1"/>
  <c r="E1463" i="1"/>
  <c r="D1463" i="1" s="1"/>
  <c r="T1463" i="1"/>
  <c r="L1409" i="1"/>
  <c r="O1409" i="1" s="1"/>
  <c r="P1409" i="1" s="1"/>
  <c r="U1409" i="1"/>
  <c r="W1409" i="1" s="1"/>
  <c r="AB1462" i="1"/>
  <c r="C1462" i="1"/>
  <c r="H1462" i="1"/>
  <c r="A1463" i="1"/>
  <c r="F1462" i="1"/>
  <c r="X1408" i="1"/>
  <c r="B1408" i="1" s="1"/>
  <c r="M1410" i="1"/>
  <c r="N1410" i="1" s="1"/>
  <c r="J1410" i="1"/>
  <c r="K1410" i="1" s="1"/>
  <c r="I1411" i="1"/>
  <c r="Q1463" i="1" l="1"/>
  <c r="R1463" i="1" s="1"/>
  <c r="S1463" i="1" s="1"/>
  <c r="Z1463" i="1" s="1"/>
  <c r="E1464" i="1"/>
  <c r="D1464" i="1" s="1"/>
  <c r="G1463" i="1"/>
  <c r="C1463" i="1"/>
  <c r="AB1463" i="1"/>
  <c r="J1411" i="1"/>
  <c r="K1411" i="1" s="1"/>
  <c r="I1412" i="1"/>
  <c r="H1463" i="1"/>
  <c r="A1464" i="1"/>
  <c r="F1463" i="1"/>
  <c r="L1410" i="1"/>
  <c r="O1410" i="1" s="1"/>
  <c r="P1410" i="1" s="1"/>
  <c r="U1410" i="1"/>
  <c r="W1410" i="1" s="1"/>
  <c r="X1409" i="1"/>
  <c r="B1409" i="1" s="1"/>
  <c r="T1464" i="1"/>
  <c r="G1464" i="1" l="1"/>
  <c r="Q1464" i="1"/>
  <c r="R1464" i="1" s="1"/>
  <c r="S1464" i="1" s="1"/>
  <c r="Z1464" i="1" s="1"/>
  <c r="E1465" i="1"/>
  <c r="D1465" i="1" s="1"/>
  <c r="J1412" i="1"/>
  <c r="K1412" i="1" s="1"/>
  <c r="I1413" i="1"/>
  <c r="X1410" i="1"/>
  <c r="B1410" i="1" s="1"/>
  <c r="AB1464" i="1"/>
  <c r="C1464" i="1"/>
  <c r="M1411" i="1"/>
  <c r="N1411" i="1" s="1"/>
  <c r="L1411" i="1"/>
  <c r="U1411" i="1"/>
  <c r="W1411" i="1" s="1"/>
  <c r="T1465" i="1"/>
  <c r="A1465" i="1"/>
  <c r="H1464" i="1"/>
  <c r="F1464" i="1"/>
  <c r="G1465" i="1" l="1"/>
  <c r="Q1465" i="1"/>
  <c r="R1465" i="1" s="1"/>
  <c r="S1465" i="1" s="1"/>
  <c r="Z1465" i="1" s="1"/>
  <c r="E1466" i="1"/>
  <c r="D1466" i="1" s="1"/>
  <c r="O1411" i="1"/>
  <c r="P1411" i="1" s="1"/>
  <c r="X1411" i="1" s="1"/>
  <c r="B1411" i="1" s="1"/>
  <c r="AB1465" i="1"/>
  <c r="C1465" i="1"/>
  <c r="M1412" i="1"/>
  <c r="N1412" i="1" s="1"/>
  <c r="L1412" i="1"/>
  <c r="U1412" i="1"/>
  <c r="W1412" i="1" s="1"/>
  <c r="F1465" i="1"/>
  <c r="H1465" i="1"/>
  <c r="A1466" i="1"/>
  <c r="T1466" i="1"/>
  <c r="J1413" i="1"/>
  <c r="K1413" i="1" s="1"/>
  <c r="I1414" i="1"/>
  <c r="Q1466" i="1" l="1"/>
  <c r="R1466" i="1" s="1"/>
  <c r="S1466" i="1" s="1"/>
  <c r="Z1466" i="1" s="1"/>
  <c r="E1467" i="1"/>
  <c r="D1467" i="1" s="1"/>
  <c r="G1466" i="1"/>
  <c r="M1413" i="1"/>
  <c r="N1413" i="1" s="1"/>
  <c r="J1414" i="1"/>
  <c r="K1414" i="1" s="1"/>
  <c r="I1415" i="1"/>
  <c r="O1412" i="1"/>
  <c r="P1412" i="1" s="1"/>
  <c r="L1413" i="1"/>
  <c r="U1413" i="1"/>
  <c r="W1413" i="1" s="1"/>
  <c r="AB1466" i="1"/>
  <c r="C1466" i="1"/>
  <c r="T1467" i="1"/>
  <c r="H1466" i="1"/>
  <c r="A1467" i="1"/>
  <c r="F1466" i="1"/>
  <c r="G1467" i="1" l="1"/>
  <c r="Q1467" i="1"/>
  <c r="R1467" i="1" s="1"/>
  <c r="S1467" i="1" s="1"/>
  <c r="Z1467" i="1" s="1"/>
  <c r="E1468" i="1"/>
  <c r="D1468" i="1" s="1"/>
  <c r="M1414" i="1"/>
  <c r="M1415" i="1" s="1"/>
  <c r="O1413" i="1"/>
  <c r="P1413" i="1" s="1"/>
  <c r="X1413" i="1" s="1"/>
  <c r="B1413" i="1" s="1"/>
  <c r="N1414" i="1"/>
  <c r="C1467" i="1"/>
  <c r="AB1467" i="1"/>
  <c r="J1415" i="1"/>
  <c r="K1415" i="1" s="1"/>
  <c r="I1416" i="1"/>
  <c r="L1414" i="1"/>
  <c r="U1414" i="1"/>
  <c r="W1414" i="1" s="1"/>
  <c r="T1468" i="1"/>
  <c r="X1412" i="1"/>
  <c r="B1412" i="1" s="1"/>
  <c r="H1467" i="1"/>
  <c r="A1468" i="1"/>
  <c r="F1467" i="1"/>
  <c r="G1468" i="1" l="1"/>
  <c r="Q1468" i="1"/>
  <c r="R1468" i="1" s="1"/>
  <c r="S1468" i="1" s="1"/>
  <c r="Z1468" i="1" s="1"/>
  <c r="E1469" i="1"/>
  <c r="D1469" i="1" s="1"/>
  <c r="O1414" i="1"/>
  <c r="P1414" i="1" s="1"/>
  <c r="X1414" i="1" s="1"/>
  <c r="B1414" i="1" s="1"/>
  <c r="N1415" i="1"/>
  <c r="AB1468" i="1"/>
  <c r="C1468" i="1"/>
  <c r="T1469" i="1"/>
  <c r="J1416" i="1"/>
  <c r="K1416" i="1" s="1"/>
  <c r="M1416" i="1"/>
  <c r="I1417" i="1"/>
  <c r="L1415" i="1"/>
  <c r="U1415" i="1"/>
  <c r="W1415" i="1" s="1"/>
  <c r="A1469" i="1"/>
  <c r="H1468" i="1"/>
  <c r="F1468" i="1"/>
  <c r="O1415" i="1" l="1"/>
  <c r="P1415" i="1" s="1"/>
  <c r="X1415" i="1" s="1"/>
  <c r="B1415" i="1" s="1"/>
  <c r="G1469" i="1"/>
  <c r="Q1469" i="1"/>
  <c r="R1469" i="1" s="1"/>
  <c r="S1469" i="1" s="1"/>
  <c r="Z1469" i="1" s="1"/>
  <c r="E1470" i="1"/>
  <c r="D1470" i="1" s="1"/>
  <c r="N1416" i="1"/>
  <c r="L1416" i="1"/>
  <c r="U1416" i="1"/>
  <c r="W1416" i="1" s="1"/>
  <c r="AB1469" i="1"/>
  <c r="C1469" i="1"/>
  <c r="J1417" i="1"/>
  <c r="K1417" i="1" s="1"/>
  <c r="M1417" i="1"/>
  <c r="I1418" i="1"/>
  <c r="T1470" i="1"/>
  <c r="F1469" i="1"/>
  <c r="H1469" i="1"/>
  <c r="A1470" i="1"/>
  <c r="N1417" i="1" l="1"/>
  <c r="O1416" i="1"/>
  <c r="P1416" i="1" s="1"/>
  <c r="X1416" i="1" s="1"/>
  <c r="B1416" i="1" s="1"/>
  <c r="G1470" i="1"/>
  <c r="Q1470" i="1"/>
  <c r="R1470" i="1" s="1"/>
  <c r="S1470" i="1" s="1"/>
  <c r="Z1470" i="1" s="1"/>
  <c r="E1471" i="1"/>
  <c r="D1471" i="1" s="1"/>
  <c r="M1418" i="1"/>
  <c r="J1418" i="1"/>
  <c r="K1418" i="1" s="1"/>
  <c r="I1419" i="1"/>
  <c r="H1470" i="1"/>
  <c r="F1470" i="1"/>
  <c r="A1471" i="1"/>
  <c r="L1417" i="1"/>
  <c r="U1417" i="1"/>
  <c r="W1417" i="1" s="1"/>
  <c r="T1471" i="1"/>
  <c r="AB1470" i="1"/>
  <c r="C1470" i="1"/>
  <c r="O1417" i="1" l="1"/>
  <c r="P1417" i="1" s="1"/>
  <c r="X1417" i="1" s="1"/>
  <c r="B1417" i="1" s="1"/>
  <c r="N1418" i="1"/>
  <c r="G1471" i="1"/>
  <c r="Q1471" i="1"/>
  <c r="R1471" i="1" s="1"/>
  <c r="S1471" i="1" s="1"/>
  <c r="Z1471" i="1" s="1"/>
  <c r="E1472" i="1"/>
  <c r="D1472" i="1" s="1"/>
  <c r="J1419" i="1"/>
  <c r="K1419" i="1" s="1"/>
  <c r="M1419" i="1"/>
  <c r="I1420" i="1"/>
  <c r="L1418" i="1"/>
  <c r="U1418" i="1"/>
  <c r="W1418" i="1" s="1"/>
  <c r="T1472" i="1"/>
  <c r="A1472" i="1"/>
  <c r="H1471" i="1"/>
  <c r="F1471" i="1"/>
  <c r="AB1471" i="1"/>
  <c r="C1471" i="1"/>
  <c r="O1418" i="1" l="1"/>
  <c r="P1418" i="1" s="1"/>
  <c r="X1418" i="1" s="1"/>
  <c r="B1418" i="1" s="1"/>
  <c r="N1419" i="1"/>
  <c r="G1472" i="1"/>
  <c r="Q1472" i="1"/>
  <c r="R1472" i="1" s="1"/>
  <c r="S1472" i="1" s="1"/>
  <c r="Z1472" i="1" s="1"/>
  <c r="E1473" i="1"/>
  <c r="D1473" i="1" s="1"/>
  <c r="C1472" i="1"/>
  <c r="AB1472" i="1"/>
  <c r="H1472" i="1"/>
  <c r="A1473" i="1"/>
  <c r="F1472" i="1"/>
  <c r="T1473" i="1"/>
  <c r="J1420" i="1"/>
  <c r="K1420" i="1" s="1"/>
  <c r="M1420" i="1"/>
  <c r="I1421" i="1"/>
  <c r="L1419" i="1"/>
  <c r="U1419" i="1"/>
  <c r="W1419" i="1" s="1"/>
  <c r="N1420" i="1" l="1"/>
  <c r="O1419" i="1"/>
  <c r="P1419" i="1" s="1"/>
  <c r="X1419" i="1" s="1"/>
  <c r="B1419" i="1" s="1"/>
  <c r="G1473" i="1"/>
  <c r="Q1473" i="1"/>
  <c r="R1473" i="1" s="1"/>
  <c r="S1473" i="1" s="1"/>
  <c r="Z1473" i="1" s="1"/>
  <c r="E1474" i="1"/>
  <c r="D1474" i="1" s="1"/>
  <c r="AB1473" i="1"/>
  <c r="C1473" i="1"/>
  <c r="J1421" i="1"/>
  <c r="K1421" i="1" s="1"/>
  <c r="M1421" i="1"/>
  <c r="I1422" i="1"/>
  <c r="T1474" i="1"/>
  <c r="A1474" i="1"/>
  <c r="H1473" i="1"/>
  <c r="F1473" i="1"/>
  <c r="L1420" i="1"/>
  <c r="U1420" i="1"/>
  <c r="W1420" i="1" s="1"/>
  <c r="N1421" i="1" l="1"/>
  <c r="O1420" i="1"/>
  <c r="P1420" i="1" s="1"/>
  <c r="X1420" i="1" s="1"/>
  <c r="B1420" i="1" s="1"/>
  <c r="Q1474" i="1"/>
  <c r="R1474" i="1" s="1"/>
  <c r="S1474" i="1" s="1"/>
  <c r="Z1474" i="1" s="1"/>
  <c r="E1475" i="1"/>
  <c r="D1475" i="1" s="1"/>
  <c r="G1474" i="1"/>
  <c r="L1421" i="1"/>
  <c r="U1421" i="1"/>
  <c r="W1421" i="1" s="1"/>
  <c r="C1474" i="1"/>
  <c r="AB1474" i="1"/>
  <c r="T1475" i="1"/>
  <c r="H1474" i="1"/>
  <c r="A1475" i="1"/>
  <c r="F1474" i="1"/>
  <c r="M1422" i="1"/>
  <c r="J1422" i="1"/>
  <c r="K1422" i="1" s="1"/>
  <c r="I1423" i="1"/>
  <c r="O1421" i="1" l="1"/>
  <c r="P1421" i="1" s="1"/>
  <c r="X1421" i="1" s="1"/>
  <c r="B1421" i="1" s="1"/>
  <c r="N1422" i="1"/>
  <c r="Q1475" i="1"/>
  <c r="R1475" i="1" s="1"/>
  <c r="S1475" i="1" s="1"/>
  <c r="Z1475" i="1" s="1"/>
  <c r="E1476" i="1"/>
  <c r="D1476" i="1" s="1"/>
  <c r="G1475" i="1"/>
  <c r="AB1475" i="1"/>
  <c r="C1475" i="1"/>
  <c r="J1423" i="1"/>
  <c r="K1423" i="1" s="1"/>
  <c r="M1423" i="1"/>
  <c r="I1424" i="1"/>
  <c r="A1476" i="1"/>
  <c r="F1475" i="1"/>
  <c r="H1475" i="1"/>
  <c r="T1476" i="1"/>
  <c r="L1422" i="1"/>
  <c r="U1422" i="1"/>
  <c r="W1422" i="1" s="1"/>
  <c r="O1422" i="1" l="1"/>
  <c r="P1422" i="1" s="1"/>
  <c r="X1422" i="1" s="1"/>
  <c r="B1422" i="1" s="1"/>
  <c r="N1423" i="1"/>
  <c r="G1476" i="1"/>
  <c r="Q1476" i="1"/>
  <c r="R1476" i="1" s="1"/>
  <c r="S1476" i="1" s="1"/>
  <c r="Z1476" i="1" s="1"/>
  <c r="E1477" i="1"/>
  <c r="D1477" i="1" s="1"/>
  <c r="L1423" i="1"/>
  <c r="U1423" i="1"/>
  <c r="W1423" i="1" s="1"/>
  <c r="H1476" i="1"/>
  <c r="A1477" i="1"/>
  <c r="F1476" i="1"/>
  <c r="J1424" i="1"/>
  <c r="K1424" i="1" s="1"/>
  <c r="M1424" i="1"/>
  <c r="I1425" i="1"/>
  <c r="T1477" i="1"/>
  <c r="C1476" i="1"/>
  <c r="AB1476" i="1"/>
  <c r="N1424" i="1" l="1"/>
  <c r="O1423" i="1"/>
  <c r="P1423" i="1" s="1"/>
  <c r="X1423" i="1" s="1"/>
  <c r="B1423" i="1" s="1"/>
  <c r="E1478" i="1"/>
  <c r="D1478" i="1" s="1"/>
  <c r="G1478" i="1" s="1"/>
  <c r="Q1477" i="1"/>
  <c r="R1477" i="1" s="1"/>
  <c r="S1477" i="1" s="1"/>
  <c r="Z1477" i="1" s="1"/>
  <c r="G1477" i="1"/>
  <c r="J1425" i="1"/>
  <c r="K1425" i="1" s="1"/>
  <c r="M1425" i="1"/>
  <c r="I1426" i="1"/>
  <c r="A1478" i="1"/>
  <c r="H1477" i="1"/>
  <c r="F1477" i="1"/>
  <c r="L1424" i="1"/>
  <c r="U1424" i="1"/>
  <c r="W1424" i="1" s="1"/>
  <c r="T1478" i="1"/>
  <c r="AB1477" i="1"/>
  <c r="C1477" i="1"/>
  <c r="O1424" i="1" l="1"/>
  <c r="P1424" i="1" s="1"/>
  <c r="X1424" i="1" s="1"/>
  <c r="B1424" i="1" s="1"/>
  <c r="N1425" i="1"/>
  <c r="Q1478" i="1"/>
  <c r="R1478" i="1" s="1"/>
  <c r="S1478" i="1" s="1"/>
  <c r="Z1478" i="1" s="1"/>
  <c r="E1479" i="1"/>
  <c r="D1479" i="1" s="1"/>
  <c r="L1425" i="1"/>
  <c r="U1425" i="1"/>
  <c r="W1425" i="1" s="1"/>
  <c r="AB1478" i="1"/>
  <c r="C1478" i="1"/>
  <c r="T1479" i="1"/>
  <c r="A1479" i="1"/>
  <c r="H1478" i="1"/>
  <c r="F1478" i="1"/>
  <c r="M1426" i="1"/>
  <c r="J1426" i="1"/>
  <c r="K1426" i="1" s="1"/>
  <c r="I1427" i="1"/>
  <c r="N1426" i="1" l="1"/>
  <c r="O1425" i="1"/>
  <c r="P1425" i="1" s="1"/>
  <c r="X1425" i="1" s="1"/>
  <c r="B1425" i="1" s="1"/>
  <c r="Q1479" i="1"/>
  <c r="R1479" i="1" s="1"/>
  <c r="S1479" i="1" s="1"/>
  <c r="Z1479" i="1" s="1"/>
  <c r="E1480" i="1"/>
  <c r="D1480" i="1" s="1"/>
  <c r="G1479" i="1"/>
  <c r="C1479" i="1"/>
  <c r="AB1479" i="1"/>
  <c r="L1426" i="1"/>
  <c r="U1426" i="1"/>
  <c r="W1426" i="1" s="1"/>
  <c r="T1480" i="1"/>
  <c r="J1427" i="1"/>
  <c r="K1427" i="1" s="1"/>
  <c r="M1427" i="1"/>
  <c r="I1428" i="1"/>
  <c r="H1479" i="1"/>
  <c r="A1480" i="1"/>
  <c r="F1479" i="1"/>
  <c r="N1427" i="1" l="1"/>
  <c r="O1426" i="1"/>
  <c r="P1426" i="1" s="1"/>
  <c r="X1426" i="1" s="1"/>
  <c r="B1426" i="1" s="1"/>
  <c r="G1480" i="1"/>
  <c r="Q1480" i="1"/>
  <c r="R1480" i="1" s="1"/>
  <c r="S1480" i="1" s="1"/>
  <c r="Z1480" i="1" s="1"/>
  <c r="E1481" i="1"/>
  <c r="D1481" i="1" s="1"/>
  <c r="L1427" i="1"/>
  <c r="U1427" i="1"/>
  <c r="W1427" i="1" s="1"/>
  <c r="T1481" i="1"/>
  <c r="H1480" i="1"/>
  <c r="A1481" i="1"/>
  <c r="F1480" i="1"/>
  <c r="C1480" i="1"/>
  <c r="AB1480" i="1"/>
  <c r="J1428" i="1"/>
  <c r="K1428" i="1" s="1"/>
  <c r="M1428" i="1"/>
  <c r="I1429" i="1"/>
  <c r="O1427" i="1" l="1"/>
  <c r="P1427" i="1" s="1"/>
  <c r="X1427" i="1" s="1"/>
  <c r="B1427" i="1" s="1"/>
  <c r="N1428" i="1"/>
  <c r="Q1481" i="1"/>
  <c r="R1481" i="1" s="1"/>
  <c r="S1481" i="1" s="1"/>
  <c r="Z1481" i="1" s="1"/>
  <c r="E1482" i="1"/>
  <c r="D1482" i="1" s="1"/>
  <c r="G1481" i="1"/>
  <c r="L1428" i="1"/>
  <c r="U1428" i="1"/>
  <c r="W1428" i="1" s="1"/>
  <c r="AB1481" i="1"/>
  <c r="C1481" i="1"/>
  <c r="A1482" i="1"/>
  <c r="H1481" i="1"/>
  <c r="F1481" i="1"/>
  <c r="J1429" i="1"/>
  <c r="K1429" i="1" s="1"/>
  <c r="M1429" i="1"/>
  <c r="I1430" i="1"/>
  <c r="T1482" i="1"/>
  <c r="N1429" i="1" l="1"/>
  <c r="O1428" i="1"/>
  <c r="P1428" i="1" s="1"/>
  <c r="X1428" i="1" s="1"/>
  <c r="B1428" i="1" s="1"/>
  <c r="G1482" i="1"/>
  <c r="Q1482" i="1"/>
  <c r="R1482" i="1" s="1"/>
  <c r="S1482" i="1" s="1"/>
  <c r="Z1482" i="1" s="1"/>
  <c r="E1483" i="1"/>
  <c r="D1483" i="1" s="1"/>
  <c r="AB1482" i="1"/>
  <c r="C1482" i="1"/>
  <c r="L1429" i="1"/>
  <c r="U1429" i="1"/>
  <c r="W1429" i="1" s="1"/>
  <c r="M1430" i="1"/>
  <c r="J1430" i="1"/>
  <c r="K1430" i="1" s="1"/>
  <c r="I1431" i="1"/>
  <c r="T1483" i="1"/>
  <c r="A1483" i="1"/>
  <c r="H1482" i="1"/>
  <c r="F1482" i="1"/>
  <c r="N1430" i="1" l="1"/>
  <c r="O1429" i="1"/>
  <c r="P1429" i="1" s="1"/>
  <c r="X1429" i="1" s="1"/>
  <c r="B1429" i="1" s="1"/>
  <c r="G1483" i="1"/>
  <c r="Q1483" i="1"/>
  <c r="R1483" i="1" s="1"/>
  <c r="S1483" i="1" s="1"/>
  <c r="Z1483" i="1" s="1"/>
  <c r="E1484" i="1"/>
  <c r="D1484" i="1" s="1"/>
  <c r="AB1483" i="1"/>
  <c r="C1483" i="1"/>
  <c r="J1431" i="1"/>
  <c r="K1431" i="1" s="1"/>
  <c r="M1431" i="1"/>
  <c r="I1432" i="1"/>
  <c r="L1430" i="1"/>
  <c r="U1430" i="1"/>
  <c r="W1430" i="1" s="1"/>
  <c r="A1484" i="1"/>
  <c r="H1483" i="1"/>
  <c r="F1483" i="1"/>
  <c r="T1484" i="1"/>
  <c r="N1431" i="1" l="1"/>
  <c r="O1430" i="1"/>
  <c r="P1430" i="1" s="1"/>
  <c r="X1430" i="1" s="1"/>
  <c r="B1430" i="1" s="1"/>
  <c r="G1484" i="1"/>
  <c r="Q1484" i="1"/>
  <c r="R1484" i="1" s="1"/>
  <c r="S1484" i="1" s="1"/>
  <c r="Z1484" i="1" s="1"/>
  <c r="E1485" i="1"/>
  <c r="D1485" i="1" s="1"/>
  <c r="L1431" i="1"/>
  <c r="U1431" i="1"/>
  <c r="W1431" i="1" s="1"/>
  <c r="T1485" i="1"/>
  <c r="AB1484" i="1"/>
  <c r="C1484" i="1"/>
  <c r="H1484" i="1"/>
  <c r="A1485" i="1"/>
  <c r="F1484" i="1"/>
  <c r="J1432" i="1"/>
  <c r="K1432" i="1" s="1"/>
  <c r="M1432" i="1"/>
  <c r="I1433" i="1"/>
  <c r="O1431" i="1" l="1"/>
  <c r="P1431" i="1" s="1"/>
  <c r="X1431" i="1" s="1"/>
  <c r="B1431" i="1" s="1"/>
  <c r="N1432" i="1"/>
  <c r="G1485" i="1"/>
  <c r="Q1485" i="1"/>
  <c r="R1485" i="1" s="1"/>
  <c r="S1485" i="1" s="1"/>
  <c r="Z1485" i="1" s="1"/>
  <c r="E1486" i="1"/>
  <c r="D1486" i="1" s="1"/>
  <c r="AB1485" i="1"/>
  <c r="C1485" i="1"/>
  <c r="L1432" i="1"/>
  <c r="U1432" i="1"/>
  <c r="W1432" i="1" s="1"/>
  <c r="J1433" i="1"/>
  <c r="K1433" i="1" s="1"/>
  <c r="M1433" i="1"/>
  <c r="I1434" i="1"/>
  <c r="H1485" i="1"/>
  <c r="A1486" i="1"/>
  <c r="F1485" i="1"/>
  <c r="T1486" i="1"/>
  <c r="N1433" i="1" l="1"/>
  <c r="O1432" i="1"/>
  <c r="P1432" i="1" s="1"/>
  <c r="X1432" i="1" s="1"/>
  <c r="B1432" i="1" s="1"/>
  <c r="G1486" i="1"/>
  <c r="Q1486" i="1"/>
  <c r="R1486" i="1" s="1"/>
  <c r="S1486" i="1" s="1"/>
  <c r="Z1486" i="1" s="1"/>
  <c r="E1487" i="1"/>
  <c r="D1487" i="1" s="1"/>
  <c r="H1486" i="1"/>
  <c r="A1487" i="1"/>
  <c r="F1486" i="1"/>
  <c r="T1487" i="1"/>
  <c r="L1433" i="1"/>
  <c r="U1433" i="1"/>
  <c r="W1433" i="1" s="1"/>
  <c r="M1434" i="1"/>
  <c r="J1434" i="1"/>
  <c r="K1434" i="1" s="1"/>
  <c r="I1435" i="1"/>
  <c r="C1486" i="1"/>
  <c r="AB1486" i="1"/>
  <c r="N1434" i="1" l="1"/>
  <c r="O1433" i="1"/>
  <c r="P1433" i="1" s="1"/>
  <c r="X1433" i="1" s="1"/>
  <c r="B1433" i="1" s="1"/>
  <c r="Q1487" i="1"/>
  <c r="R1487" i="1" s="1"/>
  <c r="S1487" i="1" s="1"/>
  <c r="Z1487" i="1" s="1"/>
  <c r="E1488" i="1"/>
  <c r="D1488" i="1" s="1"/>
  <c r="G1487" i="1"/>
  <c r="T1488" i="1"/>
  <c r="AB1487" i="1"/>
  <c r="C1487" i="1"/>
  <c r="L1434" i="1"/>
  <c r="U1434" i="1"/>
  <c r="W1434" i="1" s="1"/>
  <c r="A1488" i="1"/>
  <c r="H1487" i="1"/>
  <c r="F1487" i="1"/>
  <c r="J1435" i="1"/>
  <c r="K1435" i="1" s="1"/>
  <c r="M1435" i="1"/>
  <c r="I1436" i="1"/>
  <c r="O1434" i="1" l="1"/>
  <c r="P1434" i="1" s="1"/>
  <c r="X1434" i="1" s="1"/>
  <c r="B1434" i="1" s="1"/>
  <c r="N1435" i="1"/>
  <c r="G1488" i="1"/>
  <c r="Q1488" i="1"/>
  <c r="R1488" i="1" s="1"/>
  <c r="S1488" i="1" s="1"/>
  <c r="Z1488" i="1" s="1"/>
  <c r="E1489" i="1"/>
  <c r="D1489" i="1" s="1"/>
  <c r="J1436" i="1"/>
  <c r="K1436" i="1" s="1"/>
  <c r="M1436" i="1"/>
  <c r="N1436" i="1" s="1"/>
  <c r="I1437" i="1"/>
  <c r="L1435" i="1"/>
  <c r="U1435" i="1"/>
  <c r="W1435" i="1" s="1"/>
  <c r="AB1488" i="1"/>
  <c r="C1488" i="1"/>
  <c r="H1488" i="1"/>
  <c r="A1489" i="1"/>
  <c r="F1488" i="1"/>
  <c r="T1489" i="1"/>
  <c r="O1435" i="1" l="1"/>
  <c r="P1435" i="1" s="1"/>
  <c r="G1489" i="1"/>
  <c r="Q1489" i="1"/>
  <c r="R1489" i="1" s="1"/>
  <c r="S1489" i="1" s="1"/>
  <c r="Z1489" i="1" s="1"/>
  <c r="E1490" i="1"/>
  <c r="D1490" i="1" s="1"/>
  <c r="AB1489" i="1"/>
  <c r="C1489" i="1"/>
  <c r="L1436" i="1"/>
  <c r="O1436" i="1" s="1"/>
  <c r="P1436" i="1" s="1"/>
  <c r="U1436" i="1"/>
  <c r="W1436" i="1" s="1"/>
  <c r="J1437" i="1"/>
  <c r="K1437" i="1" s="1"/>
  <c r="M1437" i="1"/>
  <c r="N1437" i="1" s="1"/>
  <c r="I1438" i="1"/>
  <c r="T1490" i="1"/>
  <c r="H1489" i="1"/>
  <c r="A1490" i="1"/>
  <c r="F1489" i="1"/>
  <c r="X1435" i="1"/>
  <c r="B1435" i="1" s="1"/>
  <c r="G1490" i="1" l="1"/>
  <c r="Q1490" i="1"/>
  <c r="R1490" i="1" s="1"/>
  <c r="S1490" i="1" s="1"/>
  <c r="Z1490" i="1" s="1"/>
  <c r="E1491" i="1"/>
  <c r="D1491" i="1" s="1"/>
  <c r="C1490" i="1"/>
  <c r="AB1490" i="1"/>
  <c r="X1436" i="1"/>
  <c r="B1436" i="1" s="1"/>
  <c r="L1437" i="1"/>
  <c r="O1437" i="1" s="1"/>
  <c r="P1437" i="1" s="1"/>
  <c r="U1437" i="1"/>
  <c r="W1437" i="1" s="1"/>
  <c r="J1438" i="1"/>
  <c r="K1438" i="1" s="1"/>
  <c r="M1438" i="1"/>
  <c r="N1438" i="1" s="1"/>
  <c r="I1439" i="1"/>
  <c r="H1490" i="1"/>
  <c r="A1491" i="1"/>
  <c r="F1490" i="1"/>
  <c r="T1491" i="1"/>
  <c r="G1491" i="1" l="1"/>
  <c r="Q1491" i="1"/>
  <c r="R1491" i="1" s="1"/>
  <c r="S1491" i="1" s="1"/>
  <c r="Z1491" i="1" s="1"/>
  <c r="E1492" i="1"/>
  <c r="D1492" i="1" s="1"/>
  <c r="AB1491" i="1"/>
  <c r="C1491" i="1"/>
  <c r="M1439" i="1"/>
  <c r="N1439" i="1" s="1"/>
  <c r="J1439" i="1"/>
  <c r="K1439" i="1" s="1"/>
  <c r="I1440" i="1"/>
  <c r="T1492" i="1"/>
  <c r="A1492" i="1"/>
  <c r="H1491" i="1"/>
  <c r="F1491" i="1"/>
  <c r="X1437" i="1"/>
  <c r="B1437" i="1" s="1"/>
  <c r="L1438" i="1"/>
  <c r="O1438" i="1" s="1"/>
  <c r="P1438" i="1" s="1"/>
  <c r="U1438" i="1"/>
  <c r="W1438" i="1" s="1"/>
  <c r="Q1492" i="1" l="1"/>
  <c r="R1492" i="1" s="1"/>
  <c r="S1492" i="1" s="1"/>
  <c r="Z1492" i="1" s="1"/>
  <c r="E1493" i="1"/>
  <c r="D1493" i="1" s="1"/>
  <c r="G1492" i="1"/>
  <c r="X1438" i="1"/>
  <c r="B1438" i="1" s="1"/>
  <c r="AB1492" i="1"/>
  <c r="C1492" i="1"/>
  <c r="H1492" i="1"/>
  <c r="A1493" i="1"/>
  <c r="F1492" i="1"/>
  <c r="M1440" i="1"/>
  <c r="N1440" i="1" s="1"/>
  <c r="J1440" i="1"/>
  <c r="K1440" i="1" s="1"/>
  <c r="I1441" i="1"/>
  <c r="L1439" i="1"/>
  <c r="O1439" i="1" s="1"/>
  <c r="P1439" i="1" s="1"/>
  <c r="U1439" i="1"/>
  <c r="W1439" i="1" s="1"/>
  <c r="T1493" i="1"/>
  <c r="G1493" i="1" l="1"/>
  <c r="E1494" i="1"/>
  <c r="D1494" i="1" s="1"/>
  <c r="Q1493" i="1"/>
  <c r="R1493" i="1" s="1"/>
  <c r="S1493" i="1" s="1"/>
  <c r="Z1493" i="1" s="1"/>
  <c r="L1440" i="1"/>
  <c r="O1440" i="1" s="1"/>
  <c r="P1440" i="1" s="1"/>
  <c r="U1440" i="1"/>
  <c r="W1440" i="1" s="1"/>
  <c r="H1493" i="1"/>
  <c r="A1494" i="1"/>
  <c r="F1493" i="1"/>
  <c r="J1441" i="1"/>
  <c r="K1441" i="1" s="1"/>
  <c r="I1442" i="1"/>
  <c r="T1494" i="1"/>
  <c r="AB1493" i="1"/>
  <c r="C1493" i="1"/>
  <c r="X1439" i="1"/>
  <c r="B1439" i="1" s="1"/>
  <c r="Q1494" i="1" l="1"/>
  <c r="R1494" i="1" s="1"/>
  <c r="S1494" i="1" s="1"/>
  <c r="Z1494" i="1" s="1"/>
  <c r="E1495" i="1"/>
  <c r="D1495" i="1" s="1"/>
  <c r="G1494" i="1"/>
  <c r="M1441" i="1"/>
  <c r="N1441" i="1" s="1"/>
  <c r="J1442" i="1"/>
  <c r="K1442" i="1" s="1"/>
  <c r="I1443" i="1"/>
  <c r="C1494" i="1"/>
  <c r="AB1494" i="1"/>
  <c r="L1441" i="1"/>
  <c r="U1441" i="1"/>
  <c r="W1441" i="1" s="1"/>
  <c r="H1494" i="1"/>
  <c r="A1495" i="1"/>
  <c r="F1494" i="1"/>
  <c r="T1495" i="1"/>
  <c r="X1440" i="1"/>
  <c r="B1440" i="1" s="1"/>
  <c r="G1495" i="1" l="1"/>
  <c r="Q1495" i="1"/>
  <c r="R1495" i="1" s="1"/>
  <c r="S1495" i="1" s="1"/>
  <c r="Z1495" i="1" s="1"/>
  <c r="E1496" i="1"/>
  <c r="D1496" i="1" s="1"/>
  <c r="O1441" i="1"/>
  <c r="P1441" i="1" s="1"/>
  <c r="X1441" i="1" s="1"/>
  <c r="B1441" i="1" s="1"/>
  <c r="M1442" i="1"/>
  <c r="N1442" i="1" s="1"/>
  <c r="J1443" i="1"/>
  <c r="K1443" i="1" s="1"/>
  <c r="I1444" i="1"/>
  <c r="L1442" i="1"/>
  <c r="U1442" i="1"/>
  <c r="W1442" i="1" s="1"/>
  <c r="T1496" i="1"/>
  <c r="AB1495" i="1"/>
  <c r="C1495" i="1"/>
  <c r="A1496" i="1"/>
  <c r="H1495" i="1"/>
  <c r="F1495" i="1"/>
  <c r="G1496" i="1" l="1"/>
  <c r="Q1496" i="1"/>
  <c r="R1496" i="1" s="1"/>
  <c r="S1496" i="1" s="1"/>
  <c r="Z1496" i="1" s="1"/>
  <c r="E1497" i="1"/>
  <c r="D1497" i="1" s="1"/>
  <c r="M1443" i="1"/>
  <c r="M1444" i="1" s="1"/>
  <c r="O1442" i="1"/>
  <c r="P1442" i="1" s="1"/>
  <c r="N1443" i="1"/>
  <c r="AB1496" i="1"/>
  <c r="C1496" i="1"/>
  <c r="J1444" i="1"/>
  <c r="K1444" i="1" s="1"/>
  <c r="I1445" i="1"/>
  <c r="H1496" i="1"/>
  <c r="A1497" i="1"/>
  <c r="F1496" i="1"/>
  <c r="L1443" i="1"/>
  <c r="U1443" i="1"/>
  <c r="W1443" i="1" s="1"/>
  <c r="T1497" i="1"/>
  <c r="G1497" i="1" l="1"/>
  <c r="Q1497" i="1"/>
  <c r="R1497" i="1" s="1"/>
  <c r="S1497" i="1" s="1"/>
  <c r="Z1497" i="1" s="1"/>
  <c r="E1498" i="1"/>
  <c r="D1498" i="1" s="1"/>
  <c r="O1443" i="1"/>
  <c r="P1443" i="1" s="1"/>
  <c r="X1443" i="1" s="1"/>
  <c r="B1443" i="1" s="1"/>
  <c r="N1444" i="1"/>
  <c r="X1442" i="1"/>
  <c r="B1442" i="1" s="1"/>
  <c r="T1498" i="1"/>
  <c r="H1497" i="1"/>
  <c r="A1498" i="1"/>
  <c r="F1497" i="1"/>
  <c r="J1445" i="1"/>
  <c r="K1445" i="1" s="1"/>
  <c r="M1445" i="1"/>
  <c r="I1446" i="1"/>
  <c r="L1444" i="1"/>
  <c r="U1444" i="1"/>
  <c r="W1444" i="1" s="1"/>
  <c r="AB1497" i="1"/>
  <c r="C1497" i="1"/>
  <c r="G1498" i="1" l="1"/>
  <c r="Q1498" i="1"/>
  <c r="R1498" i="1" s="1"/>
  <c r="S1498" i="1" s="1"/>
  <c r="Z1498" i="1" s="1"/>
  <c r="E1499" i="1"/>
  <c r="D1499" i="1" s="1"/>
  <c r="N1445" i="1"/>
  <c r="O1444" i="1"/>
  <c r="P1444" i="1" s="1"/>
  <c r="X1444" i="1" s="1"/>
  <c r="B1444" i="1" s="1"/>
  <c r="M1446" i="1"/>
  <c r="J1446" i="1"/>
  <c r="K1446" i="1" s="1"/>
  <c r="I1447" i="1"/>
  <c r="C1498" i="1"/>
  <c r="AB1498" i="1"/>
  <c r="H1498" i="1"/>
  <c r="A1499" i="1"/>
  <c r="F1498" i="1"/>
  <c r="L1445" i="1"/>
  <c r="U1445" i="1"/>
  <c r="W1445" i="1" s="1"/>
  <c r="T1499" i="1"/>
  <c r="O1445" i="1" l="1"/>
  <c r="P1445" i="1" s="1"/>
  <c r="X1445" i="1" s="1"/>
  <c r="B1445" i="1" s="1"/>
  <c r="N1446" i="1"/>
  <c r="G1499" i="1"/>
  <c r="Q1499" i="1"/>
  <c r="R1499" i="1" s="1"/>
  <c r="S1499" i="1" s="1"/>
  <c r="Z1499" i="1" s="1"/>
  <c r="E1500" i="1"/>
  <c r="D1500" i="1" s="1"/>
  <c r="A1500" i="1"/>
  <c r="H1499" i="1"/>
  <c r="F1499" i="1"/>
  <c r="J1447" i="1"/>
  <c r="K1447" i="1" s="1"/>
  <c r="M1447" i="1"/>
  <c r="I1448" i="1"/>
  <c r="L1446" i="1"/>
  <c r="U1446" i="1"/>
  <c r="W1446" i="1" s="1"/>
  <c r="T1500" i="1"/>
  <c r="AB1499" i="1"/>
  <c r="C1499" i="1"/>
  <c r="O1446" i="1" l="1"/>
  <c r="P1446" i="1" s="1"/>
  <c r="X1446" i="1" s="1"/>
  <c r="B1446" i="1" s="1"/>
  <c r="N1447" i="1"/>
  <c r="G1500" i="1"/>
  <c r="Q1500" i="1"/>
  <c r="R1500" i="1" s="1"/>
  <c r="S1500" i="1" s="1"/>
  <c r="Z1500" i="1" s="1"/>
  <c r="E1501" i="1"/>
  <c r="D1501" i="1" s="1"/>
  <c r="T1501" i="1"/>
  <c r="J1448" i="1"/>
  <c r="K1448" i="1" s="1"/>
  <c r="M1448" i="1"/>
  <c r="I1449" i="1"/>
  <c r="H1500" i="1"/>
  <c r="A1501" i="1"/>
  <c r="F1500" i="1"/>
  <c r="L1447" i="1"/>
  <c r="U1447" i="1"/>
  <c r="W1447" i="1" s="1"/>
  <c r="AB1500" i="1"/>
  <c r="C1500" i="1"/>
  <c r="O1447" i="1" l="1"/>
  <c r="P1447" i="1" s="1"/>
  <c r="X1447" i="1" s="1"/>
  <c r="B1447" i="1" s="1"/>
  <c r="N1448" i="1"/>
  <c r="G1501" i="1"/>
  <c r="Q1501" i="1"/>
  <c r="R1501" i="1" s="1"/>
  <c r="S1501" i="1" s="1"/>
  <c r="Z1501" i="1" s="1"/>
  <c r="E1502" i="1"/>
  <c r="D1502" i="1" s="1"/>
  <c r="L1448" i="1"/>
  <c r="U1448" i="1"/>
  <c r="W1448" i="1" s="1"/>
  <c r="AB1501" i="1"/>
  <c r="C1501" i="1"/>
  <c r="H1501" i="1"/>
  <c r="A1502" i="1"/>
  <c r="F1501" i="1"/>
  <c r="J1449" i="1"/>
  <c r="K1449" i="1" s="1"/>
  <c r="M1449" i="1"/>
  <c r="I1450" i="1"/>
  <c r="T1502" i="1"/>
  <c r="N1449" i="1" l="1"/>
  <c r="O1448" i="1"/>
  <c r="P1448" i="1" s="1"/>
  <c r="X1448" i="1" s="1"/>
  <c r="B1448" i="1" s="1"/>
  <c r="Q1502" i="1"/>
  <c r="R1502" i="1" s="1"/>
  <c r="S1502" i="1" s="1"/>
  <c r="Z1502" i="1" s="1"/>
  <c r="E1503" i="1"/>
  <c r="D1503" i="1" s="1"/>
  <c r="G1502" i="1"/>
  <c r="M1450" i="1"/>
  <c r="J1450" i="1"/>
  <c r="K1450" i="1" s="1"/>
  <c r="I1451" i="1"/>
  <c r="H1502" i="1"/>
  <c r="A1503" i="1"/>
  <c r="F1502" i="1"/>
  <c r="L1449" i="1"/>
  <c r="U1449" i="1"/>
  <c r="W1449" i="1" s="1"/>
  <c r="T1503" i="1"/>
  <c r="C1502" i="1"/>
  <c r="AB1502" i="1"/>
  <c r="O1449" i="1" l="1"/>
  <c r="P1449" i="1" s="1"/>
  <c r="X1449" i="1" s="1"/>
  <c r="B1449" i="1" s="1"/>
  <c r="N1450" i="1"/>
  <c r="G1503" i="1"/>
  <c r="Q1503" i="1"/>
  <c r="R1503" i="1" s="1"/>
  <c r="S1503" i="1" s="1"/>
  <c r="Z1503" i="1" s="1"/>
  <c r="E1504" i="1"/>
  <c r="D1504" i="1" s="1"/>
  <c r="AB1503" i="1"/>
  <c r="C1503" i="1"/>
  <c r="J1451" i="1"/>
  <c r="K1451" i="1" s="1"/>
  <c r="M1451" i="1"/>
  <c r="I1452" i="1"/>
  <c r="L1450" i="1"/>
  <c r="U1450" i="1"/>
  <c r="W1450" i="1" s="1"/>
  <c r="T1504" i="1"/>
  <c r="A1504" i="1"/>
  <c r="H1503" i="1"/>
  <c r="F1503" i="1"/>
  <c r="N1451" i="1" l="1"/>
  <c r="O1450" i="1"/>
  <c r="P1450" i="1" s="1"/>
  <c r="X1450" i="1" s="1"/>
  <c r="B1450" i="1" s="1"/>
  <c r="G1504" i="1"/>
  <c r="Q1504" i="1"/>
  <c r="R1504" i="1" s="1"/>
  <c r="S1504" i="1" s="1"/>
  <c r="Z1504" i="1" s="1"/>
  <c r="E1505" i="1"/>
  <c r="D1505" i="1" s="1"/>
  <c r="AB1504" i="1"/>
  <c r="C1504" i="1"/>
  <c r="T1505" i="1"/>
  <c r="J1452" i="1"/>
  <c r="K1452" i="1" s="1"/>
  <c r="M1452" i="1"/>
  <c r="I1453" i="1"/>
  <c r="L1451" i="1"/>
  <c r="U1451" i="1"/>
  <c r="W1451" i="1" s="1"/>
  <c r="H1504" i="1"/>
  <c r="A1505" i="1"/>
  <c r="F1504" i="1"/>
  <c r="O1451" i="1" l="1"/>
  <c r="P1451" i="1" s="1"/>
  <c r="X1451" i="1" s="1"/>
  <c r="B1451" i="1" s="1"/>
  <c r="N1452" i="1"/>
  <c r="G1505" i="1"/>
  <c r="Q1505" i="1"/>
  <c r="R1505" i="1" s="1"/>
  <c r="S1505" i="1" s="1"/>
  <c r="Z1505" i="1" s="1"/>
  <c r="E1506" i="1"/>
  <c r="D1506" i="1" s="1"/>
  <c r="H1505" i="1"/>
  <c r="A1506" i="1"/>
  <c r="F1505" i="1"/>
  <c r="AB1505" i="1"/>
  <c r="C1505" i="1"/>
  <c r="J1453" i="1"/>
  <c r="K1453" i="1" s="1"/>
  <c r="M1453" i="1"/>
  <c r="I1454" i="1"/>
  <c r="T1506" i="1"/>
  <c r="L1452" i="1"/>
  <c r="U1452" i="1"/>
  <c r="W1452" i="1" s="1"/>
  <c r="N1453" i="1" l="1"/>
  <c r="O1452" i="1"/>
  <c r="P1452" i="1" s="1"/>
  <c r="X1452" i="1" s="1"/>
  <c r="B1452" i="1" s="1"/>
  <c r="Q1506" i="1"/>
  <c r="R1506" i="1" s="1"/>
  <c r="S1506" i="1" s="1"/>
  <c r="Z1506" i="1" s="1"/>
  <c r="E1507" i="1"/>
  <c r="D1507" i="1" s="1"/>
  <c r="G1506" i="1"/>
  <c r="M1454" i="1"/>
  <c r="J1454" i="1"/>
  <c r="K1454" i="1" s="1"/>
  <c r="I1455" i="1"/>
  <c r="H1506" i="1"/>
  <c r="A1507" i="1"/>
  <c r="F1506" i="1"/>
  <c r="L1453" i="1"/>
  <c r="U1453" i="1"/>
  <c r="W1453" i="1" s="1"/>
  <c r="T1507" i="1"/>
  <c r="C1506" i="1"/>
  <c r="AB1506" i="1"/>
  <c r="O1453" i="1" l="1"/>
  <c r="P1453" i="1" s="1"/>
  <c r="X1453" i="1" s="1"/>
  <c r="B1453" i="1" s="1"/>
  <c r="N1454" i="1"/>
  <c r="G1507" i="1"/>
  <c r="Q1507" i="1"/>
  <c r="R1507" i="1" s="1"/>
  <c r="S1507" i="1" s="1"/>
  <c r="Z1507" i="1" s="1"/>
  <c r="E1508" i="1"/>
  <c r="D1508" i="1" s="1"/>
  <c r="L1454" i="1"/>
  <c r="U1454" i="1"/>
  <c r="W1454" i="1" s="1"/>
  <c r="A1508" i="1"/>
  <c r="H1507" i="1"/>
  <c r="F1507" i="1"/>
  <c r="T1508" i="1"/>
  <c r="AB1507" i="1"/>
  <c r="C1507" i="1"/>
  <c r="J1455" i="1"/>
  <c r="K1455" i="1" s="1"/>
  <c r="M1455" i="1"/>
  <c r="I1456" i="1"/>
  <c r="N1455" i="1" l="1"/>
  <c r="O1454" i="1"/>
  <c r="P1454" i="1" s="1"/>
  <c r="X1454" i="1" s="1"/>
  <c r="B1454" i="1" s="1"/>
  <c r="Q1508" i="1"/>
  <c r="R1508" i="1" s="1"/>
  <c r="S1508" i="1" s="1"/>
  <c r="Z1508" i="1" s="1"/>
  <c r="E1509" i="1"/>
  <c r="D1509" i="1" s="1"/>
  <c r="G1508" i="1"/>
  <c r="L1455" i="1"/>
  <c r="U1455" i="1"/>
  <c r="W1455" i="1" s="1"/>
  <c r="AB1508" i="1"/>
  <c r="C1508" i="1"/>
  <c r="H1508" i="1"/>
  <c r="A1509" i="1"/>
  <c r="F1508" i="1"/>
  <c r="J1456" i="1"/>
  <c r="K1456" i="1" s="1"/>
  <c r="M1456" i="1"/>
  <c r="I1457" i="1"/>
  <c r="T1509" i="1"/>
  <c r="N1456" i="1" l="1"/>
  <c r="O1455" i="1"/>
  <c r="P1455" i="1" s="1"/>
  <c r="X1455" i="1" s="1"/>
  <c r="B1455" i="1" s="1"/>
  <c r="G1509" i="1"/>
  <c r="E1510" i="1"/>
  <c r="D1510" i="1" s="1"/>
  <c r="Q1509" i="1"/>
  <c r="R1509" i="1" s="1"/>
  <c r="S1509" i="1" s="1"/>
  <c r="Z1509" i="1" s="1"/>
  <c r="J1457" i="1"/>
  <c r="K1457" i="1" s="1"/>
  <c r="M1457" i="1"/>
  <c r="I1458" i="1"/>
  <c r="AB1509" i="1"/>
  <c r="C1509" i="1"/>
  <c r="L1456" i="1"/>
  <c r="U1456" i="1"/>
  <c r="W1456" i="1" s="1"/>
  <c r="T1510" i="1"/>
  <c r="H1509" i="1"/>
  <c r="A1510" i="1"/>
  <c r="F1509" i="1"/>
  <c r="N1457" i="1" l="1"/>
  <c r="O1456" i="1"/>
  <c r="P1456" i="1" s="1"/>
  <c r="X1456" i="1" s="1"/>
  <c r="B1456" i="1" s="1"/>
  <c r="G1510" i="1"/>
  <c r="Q1510" i="1"/>
  <c r="R1510" i="1" s="1"/>
  <c r="S1510" i="1" s="1"/>
  <c r="Z1510" i="1" s="1"/>
  <c r="E1511" i="1"/>
  <c r="D1511" i="1" s="1"/>
  <c r="M1458" i="1"/>
  <c r="J1458" i="1"/>
  <c r="K1458" i="1" s="1"/>
  <c r="I1459" i="1"/>
  <c r="T1511" i="1"/>
  <c r="L1457" i="1"/>
  <c r="U1457" i="1"/>
  <c r="W1457" i="1" s="1"/>
  <c r="C1510" i="1"/>
  <c r="AB1510" i="1"/>
  <c r="H1510" i="1"/>
  <c r="A1511" i="1"/>
  <c r="F1510" i="1"/>
  <c r="N1458" i="1" l="1"/>
  <c r="O1457" i="1"/>
  <c r="P1457" i="1" s="1"/>
  <c r="X1457" i="1" s="1"/>
  <c r="B1457" i="1" s="1"/>
  <c r="G1511" i="1"/>
  <c r="Q1511" i="1"/>
  <c r="R1511" i="1" s="1"/>
  <c r="S1511" i="1" s="1"/>
  <c r="Z1511" i="1" s="1"/>
  <c r="E1512" i="1"/>
  <c r="D1512" i="1" s="1"/>
  <c r="L1458" i="1"/>
  <c r="U1458" i="1"/>
  <c r="W1458" i="1" s="1"/>
  <c r="AB1511" i="1"/>
  <c r="C1511" i="1"/>
  <c r="T1512" i="1"/>
  <c r="A1512" i="1"/>
  <c r="H1511" i="1"/>
  <c r="F1511" i="1"/>
  <c r="J1459" i="1"/>
  <c r="K1459" i="1" s="1"/>
  <c r="M1459" i="1"/>
  <c r="I1460" i="1"/>
  <c r="O1458" i="1" l="1"/>
  <c r="P1458" i="1" s="1"/>
  <c r="X1458" i="1" s="1"/>
  <c r="B1458" i="1" s="1"/>
  <c r="N1459" i="1"/>
  <c r="Q1512" i="1"/>
  <c r="R1512" i="1" s="1"/>
  <c r="S1512" i="1" s="1"/>
  <c r="Z1512" i="1" s="1"/>
  <c r="E1513" i="1"/>
  <c r="D1513" i="1" s="1"/>
  <c r="G1512" i="1"/>
  <c r="AB1512" i="1"/>
  <c r="C1512" i="1"/>
  <c r="L1459" i="1"/>
  <c r="U1459" i="1"/>
  <c r="W1459" i="1" s="1"/>
  <c r="H1512" i="1"/>
  <c r="A1513" i="1"/>
  <c r="F1512" i="1"/>
  <c r="J1460" i="1"/>
  <c r="K1460" i="1" s="1"/>
  <c r="M1460" i="1"/>
  <c r="I1461" i="1"/>
  <c r="T1513" i="1"/>
  <c r="N1460" i="1" l="1"/>
  <c r="N1461" i="1" s="1"/>
  <c r="O1459" i="1"/>
  <c r="P1459" i="1" s="1"/>
  <c r="X1459" i="1" s="1"/>
  <c r="B1459" i="1" s="1"/>
  <c r="G1513" i="1"/>
  <c r="Q1513" i="1"/>
  <c r="R1513" i="1" s="1"/>
  <c r="S1513" i="1" s="1"/>
  <c r="Z1513" i="1" s="1"/>
  <c r="E1514" i="1"/>
  <c r="D1514" i="1" s="1"/>
  <c r="T1514" i="1"/>
  <c r="AB1513" i="1"/>
  <c r="C1513" i="1"/>
  <c r="H1513" i="1"/>
  <c r="A1514" i="1"/>
  <c r="F1513" i="1"/>
  <c r="L1460" i="1"/>
  <c r="U1460" i="1"/>
  <c r="W1460" i="1" s="1"/>
  <c r="J1461" i="1"/>
  <c r="K1461" i="1" s="1"/>
  <c r="M1461" i="1"/>
  <c r="I1462" i="1"/>
  <c r="O1460" i="1" l="1"/>
  <c r="P1460" i="1" s="1"/>
  <c r="X1460" i="1" s="1"/>
  <c r="B1460" i="1" s="1"/>
  <c r="G1514" i="1"/>
  <c r="Q1514" i="1"/>
  <c r="R1514" i="1" s="1"/>
  <c r="S1514" i="1" s="1"/>
  <c r="Z1514" i="1" s="1"/>
  <c r="E1515" i="1"/>
  <c r="D1515" i="1" s="1"/>
  <c r="L1461" i="1"/>
  <c r="O1461" i="1" s="1"/>
  <c r="P1461" i="1" s="1"/>
  <c r="U1461" i="1"/>
  <c r="W1461" i="1" s="1"/>
  <c r="C1514" i="1"/>
  <c r="AB1514" i="1"/>
  <c r="H1514" i="1"/>
  <c r="A1515" i="1"/>
  <c r="F1514" i="1"/>
  <c r="M1462" i="1"/>
  <c r="N1462" i="1" s="1"/>
  <c r="J1462" i="1"/>
  <c r="K1462" i="1" s="1"/>
  <c r="I1463" i="1"/>
  <c r="T1515" i="1"/>
  <c r="Q1515" i="1" l="1"/>
  <c r="R1515" i="1" s="1"/>
  <c r="S1515" i="1" s="1"/>
  <c r="Z1515" i="1" s="1"/>
  <c r="E1516" i="1"/>
  <c r="D1516" i="1" s="1"/>
  <c r="G1515" i="1"/>
  <c r="J1463" i="1"/>
  <c r="K1463" i="1" s="1"/>
  <c r="M1463" i="1"/>
  <c r="N1463" i="1" s="1"/>
  <c r="I1464" i="1"/>
  <c r="L1462" i="1"/>
  <c r="O1462" i="1" s="1"/>
  <c r="P1462" i="1" s="1"/>
  <c r="U1462" i="1"/>
  <c r="W1462" i="1" s="1"/>
  <c r="T1516" i="1"/>
  <c r="AB1515" i="1"/>
  <c r="C1515" i="1"/>
  <c r="A1516" i="1"/>
  <c r="H1515" i="1"/>
  <c r="F1515" i="1"/>
  <c r="X1461" i="1"/>
  <c r="B1461" i="1" s="1"/>
  <c r="G1516" i="1" l="1"/>
  <c r="Q1516" i="1"/>
  <c r="R1516" i="1" s="1"/>
  <c r="S1516" i="1" s="1"/>
  <c r="Z1516" i="1" s="1"/>
  <c r="E1517" i="1"/>
  <c r="D1517" i="1" s="1"/>
  <c r="T1517" i="1"/>
  <c r="AB1516" i="1"/>
  <c r="C1516" i="1"/>
  <c r="J1464" i="1"/>
  <c r="K1464" i="1" s="1"/>
  <c r="M1464" i="1"/>
  <c r="N1464" i="1" s="1"/>
  <c r="I1465" i="1"/>
  <c r="H1516" i="1"/>
  <c r="A1517" i="1"/>
  <c r="F1516" i="1"/>
  <c r="L1463" i="1"/>
  <c r="O1463" i="1" s="1"/>
  <c r="P1463" i="1" s="1"/>
  <c r="U1463" i="1"/>
  <c r="W1463" i="1" s="1"/>
  <c r="X1462" i="1"/>
  <c r="B1462" i="1" s="1"/>
  <c r="Q1517" i="1" l="1"/>
  <c r="R1517" i="1" s="1"/>
  <c r="S1517" i="1" s="1"/>
  <c r="Z1517" i="1" s="1"/>
  <c r="E1518" i="1"/>
  <c r="D1518" i="1" s="1"/>
  <c r="G1517" i="1"/>
  <c r="H1517" i="1"/>
  <c r="A1518" i="1"/>
  <c r="F1517" i="1"/>
  <c r="J1465" i="1"/>
  <c r="K1465" i="1" s="1"/>
  <c r="M1465" i="1"/>
  <c r="N1465" i="1" s="1"/>
  <c r="I1466" i="1"/>
  <c r="T1518" i="1"/>
  <c r="L1464" i="1"/>
  <c r="O1464" i="1" s="1"/>
  <c r="P1464" i="1" s="1"/>
  <c r="U1464" i="1"/>
  <c r="W1464" i="1" s="1"/>
  <c r="X1463" i="1"/>
  <c r="B1463" i="1" s="1"/>
  <c r="AB1517" i="1"/>
  <c r="C1517" i="1"/>
  <c r="G1518" i="1" l="1"/>
  <c r="Q1518" i="1"/>
  <c r="R1518" i="1" s="1"/>
  <c r="S1518" i="1" s="1"/>
  <c r="Z1518" i="1" s="1"/>
  <c r="E1519" i="1"/>
  <c r="D1519" i="1" s="1"/>
  <c r="T1519" i="1"/>
  <c r="H1518" i="1"/>
  <c r="A1519" i="1"/>
  <c r="F1518" i="1"/>
  <c r="L1465" i="1"/>
  <c r="O1465" i="1" s="1"/>
  <c r="P1465" i="1" s="1"/>
  <c r="U1465" i="1"/>
  <c r="W1465" i="1" s="1"/>
  <c r="X1464" i="1"/>
  <c r="B1464" i="1" s="1"/>
  <c r="M1466" i="1"/>
  <c r="N1466" i="1" s="1"/>
  <c r="J1466" i="1"/>
  <c r="K1466" i="1" s="1"/>
  <c r="I1467" i="1"/>
  <c r="AB1518" i="1"/>
  <c r="C1518" i="1"/>
  <c r="G1519" i="1" l="1"/>
  <c r="Q1519" i="1"/>
  <c r="R1519" i="1" s="1"/>
  <c r="S1519" i="1" s="1"/>
  <c r="Z1519" i="1" s="1"/>
  <c r="E1520" i="1"/>
  <c r="D1520" i="1" s="1"/>
  <c r="H1519" i="1"/>
  <c r="A1520" i="1"/>
  <c r="F1519" i="1"/>
  <c r="T1520" i="1"/>
  <c r="L1466" i="1"/>
  <c r="O1466" i="1" s="1"/>
  <c r="P1466" i="1" s="1"/>
  <c r="U1466" i="1"/>
  <c r="W1466" i="1" s="1"/>
  <c r="X1465" i="1"/>
  <c r="B1465" i="1" s="1"/>
  <c r="J1467" i="1"/>
  <c r="K1467" i="1" s="1"/>
  <c r="M1467" i="1"/>
  <c r="N1467" i="1" s="1"/>
  <c r="I1468" i="1"/>
  <c r="C1519" i="1"/>
  <c r="AB1519" i="1"/>
  <c r="G1520" i="1" l="1"/>
  <c r="Q1520" i="1"/>
  <c r="R1520" i="1" s="1"/>
  <c r="S1520" i="1" s="1"/>
  <c r="Z1520" i="1" s="1"/>
  <c r="E1521" i="1"/>
  <c r="D1521" i="1" s="1"/>
  <c r="T1521" i="1"/>
  <c r="J1468" i="1"/>
  <c r="K1468" i="1" s="1"/>
  <c r="M1468" i="1"/>
  <c r="N1468" i="1" s="1"/>
  <c r="I1469" i="1"/>
  <c r="H1520" i="1"/>
  <c r="A1521" i="1"/>
  <c r="F1520" i="1"/>
  <c r="X1466" i="1"/>
  <c r="B1466" i="1" s="1"/>
  <c r="L1467" i="1"/>
  <c r="O1467" i="1" s="1"/>
  <c r="P1467" i="1" s="1"/>
  <c r="U1467" i="1"/>
  <c r="W1467" i="1" s="1"/>
  <c r="C1520" i="1"/>
  <c r="AB1520" i="1"/>
  <c r="Q1521" i="1" l="1"/>
  <c r="R1521" i="1" s="1"/>
  <c r="S1521" i="1" s="1"/>
  <c r="Z1521" i="1" s="1"/>
  <c r="E1522" i="1"/>
  <c r="D1522" i="1" s="1"/>
  <c r="G1521" i="1"/>
  <c r="AB1521" i="1"/>
  <c r="C1521" i="1"/>
  <c r="J1469" i="1"/>
  <c r="K1469" i="1" s="1"/>
  <c r="M1469" i="1"/>
  <c r="N1469" i="1" s="1"/>
  <c r="I1470" i="1"/>
  <c r="T1522" i="1"/>
  <c r="X1467" i="1"/>
  <c r="B1467" i="1" s="1"/>
  <c r="A1522" i="1"/>
  <c r="H1521" i="1"/>
  <c r="F1521" i="1"/>
  <c r="L1468" i="1"/>
  <c r="O1468" i="1" s="1"/>
  <c r="P1468" i="1" s="1"/>
  <c r="U1468" i="1"/>
  <c r="W1468" i="1" s="1"/>
  <c r="G1522" i="1" l="1"/>
  <c r="Q1522" i="1"/>
  <c r="R1522" i="1" s="1"/>
  <c r="S1522" i="1" s="1"/>
  <c r="Z1522" i="1" s="1"/>
  <c r="E1523" i="1"/>
  <c r="D1523" i="1" s="1"/>
  <c r="L1469" i="1"/>
  <c r="O1469" i="1" s="1"/>
  <c r="P1469" i="1" s="1"/>
  <c r="U1469" i="1"/>
  <c r="W1469" i="1" s="1"/>
  <c r="T1523" i="1"/>
  <c r="AB1522" i="1"/>
  <c r="C1522" i="1"/>
  <c r="M1470" i="1"/>
  <c r="N1470" i="1" s="1"/>
  <c r="J1470" i="1"/>
  <c r="K1470" i="1" s="1"/>
  <c r="I1471" i="1"/>
  <c r="X1468" i="1"/>
  <c r="B1468" i="1" s="1"/>
  <c r="A1523" i="1"/>
  <c r="H1522" i="1"/>
  <c r="F1522" i="1"/>
  <c r="G1523" i="1" l="1"/>
  <c r="Q1523" i="1"/>
  <c r="R1523" i="1" s="1"/>
  <c r="S1523" i="1" s="1"/>
  <c r="Z1523" i="1" s="1"/>
  <c r="E1524" i="1"/>
  <c r="D1524" i="1" s="1"/>
  <c r="L1470" i="1"/>
  <c r="O1470" i="1" s="1"/>
  <c r="P1470" i="1" s="1"/>
  <c r="U1470" i="1"/>
  <c r="W1470" i="1" s="1"/>
  <c r="AB1523" i="1"/>
  <c r="C1523" i="1"/>
  <c r="A1524" i="1"/>
  <c r="H1523" i="1"/>
  <c r="F1523" i="1"/>
  <c r="M1471" i="1"/>
  <c r="N1471" i="1" s="1"/>
  <c r="J1471" i="1"/>
  <c r="K1471" i="1" s="1"/>
  <c r="I1472" i="1"/>
  <c r="T1524" i="1"/>
  <c r="X1469" i="1"/>
  <c r="B1469" i="1" s="1"/>
  <c r="Q1524" i="1" l="1"/>
  <c r="R1524" i="1" s="1"/>
  <c r="S1524" i="1" s="1"/>
  <c r="Z1524" i="1" s="1"/>
  <c r="E1525" i="1"/>
  <c r="D1525" i="1" s="1"/>
  <c r="G1524" i="1"/>
  <c r="J1472" i="1"/>
  <c r="K1472" i="1" s="1"/>
  <c r="M1472" i="1"/>
  <c r="N1472" i="1" s="1"/>
  <c r="I1473" i="1"/>
  <c r="T1525" i="1"/>
  <c r="L1471" i="1"/>
  <c r="O1471" i="1" s="1"/>
  <c r="P1471" i="1" s="1"/>
  <c r="U1471" i="1"/>
  <c r="W1471" i="1" s="1"/>
  <c r="AB1524" i="1"/>
  <c r="C1524" i="1"/>
  <c r="H1524" i="1"/>
  <c r="A1525" i="1"/>
  <c r="F1524" i="1"/>
  <c r="X1470" i="1"/>
  <c r="B1470" i="1" s="1"/>
  <c r="G1525" i="1" l="1"/>
  <c r="E1526" i="1"/>
  <c r="D1526" i="1" s="1"/>
  <c r="Q1525" i="1"/>
  <c r="R1525" i="1" s="1"/>
  <c r="S1525" i="1" s="1"/>
  <c r="Z1525" i="1" s="1"/>
  <c r="J1473" i="1"/>
  <c r="K1473" i="1" s="1"/>
  <c r="I1474" i="1"/>
  <c r="AB1525" i="1"/>
  <c r="C1525" i="1"/>
  <c r="H1525" i="1"/>
  <c r="A1526" i="1"/>
  <c r="F1525" i="1"/>
  <c r="L1472" i="1"/>
  <c r="O1472" i="1" s="1"/>
  <c r="P1472" i="1" s="1"/>
  <c r="U1472" i="1"/>
  <c r="W1472" i="1" s="1"/>
  <c r="T1526" i="1"/>
  <c r="X1471" i="1"/>
  <c r="B1471" i="1" s="1"/>
  <c r="G1526" i="1" l="1"/>
  <c r="Q1526" i="1"/>
  <c r="R1526" i="1" s="1"/>
  <c r="S1526" i="1" s="1"/>
  <c r="Z1526" i="1" s="1"/>
  <c r="E1527" i="1"/>
  <c r="D1527" i="1" s="1"/>
  <c r="L1473" i="1"/>
  <c r="U1473" i="1"/>
  <c r="W1473" i="1" s="1"/>
  <c r="T1527" i="1"/>
  <c r="C1526" i="1"/>
  <c r="AB1526" i="1"/>
  <c r="M1473" i="1"/>
  <c r="N1473" i="1" s="1"/>
  <c r="H1526" i="1"/>
  <c r="A1527" i="1"/>
  <c r="F1526" i="1"/>
  <c r="J1474" i="1"/>
  <c r="K1474" i="1" s="1"/>
  <c r="I1475" i="1"/>
  <c r="X1472" i="1"/>
  <c r="B1472" i="1" s="1"/>
  <c r="Q1527" i="1" l="1"/>
  <c r="R1527" i="1" s="1"/>
  <c r="S1527" i="1" s="1"/>
  <c r="Z1527" i="1" s="1"/>
  <c r="E1528" i="1"/>
  <c r="D1528" i="1" s="1"/>
  <c r="G1527" i="1"/>
  <c r="M1474" i="1"/>
  <c r="N1474" i="1" s="1"/>
  <c r="L1474" i="1"/>
  <c r="U1474" i="1"/>
  <c r="W1474" i="1" s="1"/>
  <c r="AB1527" i="1"/>
  <c r="C1527" i="1"/>
  <c r="J1475" i="1"/>
  <c r="K1475" i="1" s="1"/>
  <c r="I1476" i="1"/>
  <c r="A1528" i="1"/>
  <c r="H1527" i="1"/>
  <c r="F1527" i="1"/>
  <c r="T1528" i="1"/>
  <c r="O1473" i="1"/>
  <c r="P1473" i="1" s="1"/>
  <c r="G1528" i="1" l="1"/>
  <c r="O1474" i="1"/>
  <c r="P1474" i="1" s="1"/>
  <c r="X1474" i="1" s="1"/>
  <c r="B1474" i="1" s="1"/>
  <c r="Q1528" i="1"/>
  <c r="R1528" i="1" s="1"/>
  <c r="S1528" i="1" s="1"/>
  <c r="Z1528" i="1" s="1"/>
  <c r="E1529" i="1"/>
  <c r="D1529" i="1" s="1"/>
  <c r="M1475" i="1"/>
  <c r="N1475" i="1" s="1"/>
  <c r="T1529" i="1"/>
  <c r="J1476" i="1"/>
  <c r="K1476" i="1" s="1"/>
  <c r="I1477" i="1"/>
  <c r="L1475" i="1"/>
  <c r="U1475" i="1"/>
  <c r="W1475" i="1" s="1"/>
  <c r="AB1528" i="1"/>
  <c r="C1528" i="1"/>
  <c r="X1473" i="1"/>
  <c r="B1473" i="1" s="1"/>
  <c r="H1528" i="1"/>
  <c r="A1529" i="1"/>
  <c r="F1528" i="1"/>
  <c r="Q1529" i="1" l="1"/>
  <c r="R1529" i="1" s="1"/>
  <c r="S1529" i="1" s="1"/>
  <c r="Z1529" i="1" s="1"/>
  <c r="E1530" i="1"/>
  <c r="D1530" i="1" s="1"/>
  <c r="G1529" i="1"/>
  <c r="M1476" i="1"/>
  <c r="M1477" i="1" s="1"/>
  <c r="N1476" i="1"/>
  <c r="N1477" i="1" s="1"/>
  <c r="O1475" i="1"/>
  <c r="P1475" i="1" s="1"/>
  <c r="X1475" i="1" s="1"/>
  <c r="B1475" i="1" s="1"/>
  <c r="L1476" i="1"/>
  <c r="U1476" i="1"/>
  <c r="W1476" i="1" s="1"/>
  <c r="AB1529" i="1"/>
  <c r="C1529" i="1"/>
  <c r="H1529" i="1"/>
  <c r="A1530" i="1"/>
  <c r="F1529" i="1"/>
  <c r="J1477" i="1"/>
  <c r="K1477" i="1" s="1"/>
  <c r="I1478" i="1"/>
  <c r="T1530" i="1"/>
  <c r="G1530" i="1" l="1"/>
  <c r="Q1530" i="1"/>
  <c r="R1530" i="1" s="1"/>
  <c r="S1530" i="1" s="1"/>
  <c r="Z1530" i="1" s="1"/>
  <c r="E1531" i="1"/>
  <c r="D1531" i="1" s="1"/>
  <c r="O1476" i="1"/>
  <c r="P1476" i="1" s="1"/>
  <c r="X1476" i="1" s="1"/>
  <c r="B1476" i="1" s="1"/>
  <c r="L1477" i="1"/>
  <c r="O1477" i="1" s="1"/>
  <c r="P1477" i="1" s="1"/>
  <c r="U1477" i="1"/>
  <c r="W1477" i="1" s="1"/>
  <c r="C1530" i="1"/>
  <c r="AB1530" i="1"/>
  <c r="T1531" i="1"/>
  <c r="H1530" i="1"/>
  <c r="A1531" i="1"/>
  <c r="F1530" i="1"/>
  <c r="M1478" i="1"/>
  <c r="N1478" i="1" s="1"/>
  <c r="J1478" i="1"/>
  <c r="K1478" i="1" s="1"/>
  <c r="I1479" i="1"/>
  <c r="G1531" i="1" l="1"/>
  <c r="Q1531" i="1"/>
  <c r="R1531" i="1" s="1"/>
  <c r="S1531" i="1" s="1"/>
  <c r="Z1531" i="1" s="1"/>
  <c r="E1532" i="1"/>
  <c r="D1532" i="1" s="1"/>
  <c r="T1532" i="1"/>
  <c r="J1479" i="1"/>
  <c r="K1479" i="1" s="1"/>
  <c r="M1479" i="1"/>
  <c r="N1479" i="1" s="1"/>
  <c r="I1480" i="1"/>
  <c r="AB1531" i="1"/>
  <c r="C1531" i="1"/>
  <c r="L1478" i="1"/>
  <c r="O1478" i="1" s="1"/>
  <c r="P1478" i="1" s="1"/>
  <c r="U1478" i="1"/>
  <c r="W1478" i="1" s="1"/>
  <c r="A1532" i="1"/>
  <c r="H1531" i="1"/>
  <c r="F1531" i="1"/>
  <c r="X1477" i="1"/>
  <c r="B1477" i="1" s="1"/>
  <c r="G1532" i="1" l="1"/>
  <c r="Q1532" i="1"/>
  <c r="R1532" i="1" s="1"/>
  <c r="S1532" i="1" s="1"/>
  <c r="Z1532" i="1" s="1"/>
  <c r="E1533" i="1"/>
  <c r="D1533" i="1" s="1"/>
  <c r="X1478" i="1"/>
  <c r="B1478" i="1" s="1"/>
  <c r="H1532" i="1"/>
  <c r="A1533" i="1"/>
  <c r="F1532" i="1"/>
  <c r="J1480" i="1"/>
  <c r="K1480" i="1" s="1"/>
  <c r="M1480" i="1"/>
  <c r="N1480" i="1" s="1"/>
  <c r="I1481" i="1"/>
  <c r="T1533" i="1"/>
  <c r="L1479" i="1"/>
  <c r="O1479" i="1" s="1"/>
  <c r="P1479" i="1" s="1"/>
  <c r="U1479" i="1"/>
  <c r="W1479" i="1" s="1"/>
  <c r="AB1532" i="1"/>
  <c r="C1532" i="1"/>
  <c r="Q1533" i="1" l="1"/>
  <c r="R1533" i="1" s="1"/>
  <c r="S1533" i="1" s="1"/>
  <c r="Z1533" i="1" s="1"/>
  <c r="E1534" i="1"/>
  <c r="D1534" i="1" s="1"/>
  <c r="G1533" i="1"/>
  <c r="T1534" i="1"/>
  <c r="AB1533" i="1"/>
  <c r="C1533" i="1"/>
  <c r="L1480" i="1"/>
  <c r="O1480" i="1" s="1"/>
  <c r="P1480" i="1" s="1"/>
  <c r="U1480" i="1"/>
  <c r="W1480" i="1" s="1"/>
  <c r="H1533" i="1"/>
  <c r="A1534" i="1"/>
  <c r="F1533" i="1"/>
  <c r="X1479" i="1"/>
  <c r="B1479" i="1" s="1"/>
  <c r="J1481" i="1"/>
  <c r="K1481" i="1" s="1"/>
  <c r="M1481" i="1"/>
  <c r="N1481" i="1" s="1"/>
  <c r="I1482" i="1"/>
  <c r="Q1534" i="1" l="1"/>
  <c r="R1534" i="1" s="1"/>
  <c r="S1534" i="1" s="1"/>
  <c r="Z1534" i="1" s="1"/>
  <c r="E1535" i="1"/>
  <c r="D1535" i="1" s="1"/>
  <c r="G1534" i="1"/>
  <c r="H1534" i="1"/>
  <c r="A1535" i="1"/>
  <c r="F1534" i="1"/>
  <c r="X1480" i="1"/>
  <c r="B1480" i="1" s="1"/>
  <c r="J1482" i="1"/>
  <c r="K1482" i="1" s="1"/>
  <c r="M1482" i="1"/>
  <c r="N1482" i="1" s="1"/>
  <c r="I1483" i="1"/>
  <c r="L1481" i="1"/>
  <c r="O1481" i="1" s="1"/>
  <c r="P1481" i="1" s="1"/>
  <c r="U1481" i="1"/>
  <c r="W1481" i="1" s="1"/>
  <c r="C1534" i="1"/>
  <c r="AB1534" i="1"/>
  <c r="T1535" i="1"/>
  <c r="G1535" i="1" l="1"/>
  <c r="Q1535" i="1"/>
  <c r="R1535" i="1" s="1"/>
  <c r="S1535" i="1" s="1"/>
  <c r="Z1535" i="1" s="1"/>
  <c r="E1536" i="1"/>
  <c r="D1536" i="1" s="1"/>
  <c r="J1483" i="1"/>
  <c r="K1483" i="1" s="1"/>
  <c r="M1483" i="1"/>
  <c r="N1483" i="1" s="1"/>
  <c r="I1484" i="1"/>
  <c r="X1481" i="1"/>
  <c r="B1481" i="1" s="1"/>
  <c r="AB1535" i="1"/>
  <c r="C1535" i="1"/>
  <c r="L1482" i="1"/>
  <c r="O1482" i="1" s="1"/>
  <c r="P1482" i="1" s="1"/>
  <c r="U1482" i="1"/>
  <c r="W1482" i="1" s="1"/>
  <c r="A1536" i="1"/>
  <c r="H1535" i="1"/>
  <c r="F1535" i="1"/>
  <c r="T1536" i="1"/>
  <c r="G1536" i="1" l="1"/>
  <c r="Q1536" i="1"/>
  <c r="R1536" i="1" s="1"/>
  <c r="S1536" i="1" s="1"/>
  <c r="Z1536" i="1" s="1"/>
  <c r="E1537" i="1"/>
  <c r="D1537" i="1" s="1"/>
  <c r="H1536" i="1"/>
  <c r="A1537" i="1"/>
  <c r="F1536" i="1"/>
  <c r="L1483" i="1"/>
  <c r="O1483" i="1" s="1"/>
  <c r="P1483" i="1" s="1"/>
  <c r="U1483" i="1"/>
  <c r="W1483" i="1" s="1"/>
  <c r="T1537" i="1"/>
  <c r="X1482" i="1"/>
  <c r="B1482" i="1" s="1"/>
  <c r="AB1536" i="1"/>
  <c r="C1536" i="1"/>
  <c r="J1484" i="1"/>
  <c r="K1484" i="1" s="1"/>
  <c r="M1484" i="1"/>
  <c r="N1484" i="1" s="1"/>
  <c r="I1485" i="1"/>
  <c r="Q1537" i="1" l="1"/>
  <c r="R1537" i="1" s="1"/>
  <c r="S1537" i="1" s="1"/>
  <c r="Z1537" i="1" s="1"/>
  <c r="E1538" i="1"/>
  <c r="D1538" i="1" s="1"/>
  <c r="G1537" i="1"/>
  <c r="L1484" i="1"/>
  <c r="O1484" i="1" s="1"/>
  <c r="P1484" i="1" s="1"/>
  <c r="U1484" i="1"/>
  <c r="W1484" i="1" s="1"/>
  <c r="H1537" i="1"/>
  <c r="A1538" i="1"/>
  <c r="F1537" i="1"/>
  <c r="M1485" i="1"/>
  <c r="N1485" i="1" s="1"/>
  <c r="J1485" i="1"/>
  <c r="K1485" i="1" s="1"/>
  <c r="I1486" i="1"/>
  <c r="X1483" i="1"/>
  <c r="B1483" i="1" s="1"/>
  <c r="T1538" i="1"/>
  <c r="AB1537" i="1"/>
  <c r="C1537" i="1"/>
  <c r="G1538" i="1" l="1"/>
  <c r="Q1538" i="1"/>
  <c r="R1538" i="1" s="1"/>
  <c r="S1538" i="1" s="1"/>
  <c r="Z1538" i="1" s="1"/>
  <c r="E1539" i="1"/>
  <c r="D1539" i="1" s="1"/>
  <c r="T1539" i="1"/>
  <c r="J1486" i="1"/>
  <c r="K1486" i="1" s="1"/>
  <c r="M1486" i="1"/>
  <c r="N1486" i="1" s="1"/>
  <c r="I1487" i="1"/>
  <c r="C1538" i="1"/>
  <c r="AB1538" i="1"/>
  <c r="L1485" i="1"/>
  <c r="O1485" i="1" s="1"/>
  <c r="P1485" i="1" s="1"/>
  <c r="U1485" i="1"/>
  <c r="W1485" i="1" s="1"/>
  <c r="H1538" i="1"/>
  <c r="A1539" i="1"/>
  <c r="F1538" i="1"/>
  <c r="X1484" i="1"/>
  <c r="B1484" i="1" s="1"/>
  <c r="G1539" i="1" l="1"/>
  <c r="Q1539" i="1"/>
  <c r="R1539" i="1" s="1"/>
  <c r="S1539" i="1" s="1"/>
  <c r="Z1539" i="1" s="1"/>
  <c r="E1540" i="1"/>
  <c r="D1540" i="1" s="1"/>
  <c r="AB1539" i="1"/>
  <c r="C1539" i="1"/>
  <c r="A1540" i="1"/>
  <c r="H1539" i="1"/>
  <c r="F1539" i="1"/>
  <c r="J1487" i="1"/>
  <c r="K1487" i="1" s="1"/>
  <c r="M1487" i="1"/>
  <c r="N1487" i="1" s="1"/>
  <c r="I1488" i="1"/>
  <c r="T1540" i="1"/>
  <c r="L1486" i="1"/>
  <c r="O1486" i="1" s="1"/>
  <c r="P1486" i="1" s="1"/>
  <c r="U1486" i="1"/>
  <c r="W1486" i="1" s="1"/>
  <c r="X1485" i="1"/>
  <c r="B1485" i="1" s="1"/>
  <c r="Q1540" i="1" l="1"/>
  <c r="R1540" i="1" s="1"/>
  <c r="S1540" i="1" s="1"/>
  <c r="Z1540" i="1" s="1"/>
  <c r="E1541" i="1"/>
  <c r="D1541" i="1" s="1"/>
  <c r="G1540" i="1"/>
  <c r="AB1540" i="1"/>
  <c r="C1540" i="1"/>
  <c r="T1541" i="1"/>
  <c r="J1488" i="1"/>
  <c r="K1488" i="1" s="1"/>
  <c r="M1488" i="1"/>
  <c r="N1488" i="1" s="1"/>
  <c r="I1489" i="1"/>
  <c r="H1540" i="1"/>
  <c r="A1541" i="1"/>
  <c r="F1540" i="1"/>
  <c r="X1486" i="1"/>
  <c r="B1486" i="1" s="1"/>
  <c r="L1487" i="1"/>
  <c r="O1487" i="1" s="1"/>
  <c r="P1487" i="1" s="1"/>
  <c r="U1487" i="1"/>
  <c r="W1487" i="1" s="1"/>
  <c r="G1541" i="1" l="1"/>
  <c r="E1542" i="1"/>
  <c r="D1542" i="1" s="1"/>
  <c r="Q1541" i="1"/>
  <c r="R1541" i="1" s="1"/>
  <c r="S1541" i="1" s="1"/>
  <c r="Z1541" i="1" s="1"/>
  <c r="X1487" i="1"/>
  <c r="B1487" i="1" s="1"/>
  <c r="AB1541" i="1"/>
  <c r="C1541" i="1"/>
  <c r="H1541" i="1"/>
  <c r="A1542" i="1"/>
  <c r="F1541" i="1"/>
  <c r="M1489" i="1"/>
  <c r="N1489" i="1" s="1"/>
  <c r="J1489" i="1"/>
  <c r="K1489" i="1" s="1"/>
  <c r="I1490" i="1"/>
  <c r="T1542" i="1"/>
  <c r="L1488" i="1"/>
  <c r="O1488" i="1" s="1"/>
  <c r="P1488" i="1" s="1"/>
  <c r="U1488" i="1"/>
  <c r="W1488" i="1" s="1"/>
  <c r="Q1542" i="1" l="1"/>
  <c r="R1542" i="1" s="1"/>
  <c r="S1542" i="1" s="1"/>
  <c r="Z1542" i="1" s="1"/>
  <c r="E1543" i="1"/>
  <c r="D1543" i="1" s="1"/>
  <c r="G1542" i="1"/>
  <c r="X1488" i="1"/>
  <c r="B1488" i="1" s="1"/>
  <c r="T1543" i="1"/>
  <c r="J1490" i="1"/>
  <c r="K1490" i="1" s="1"/>
  <c r="M1490" i="1"/>
  <c r="N1490" i="1" s="1"/>
  <c r="I1491" i="1"/>
  <c r="C1542" i="1"/>
  <c r="AB1542" i="1"/>
  <c r="L1489" i="1"/>
  <c r="O1489" i="1" s="1"/>
  <c r="P1489" i="1" s="1"/>
  <c r="U1489" i="1"/>
  <c r="W1489" i="1" s="1"/>
  <c r="H1542" i="1"/>
  <c r="A1543" i="1"/>
  <c r="F1542" i="1"/>
  <c r="G1543" i="1" l="1"/>
  <c r="Q1543" i="1"/>
  <c r="R1543" i="1" s="1"/>
  <c r="S1543" i="1" s="1"/>
  <c r="Z1543" i="1" s="1"/>
  <c r="E1544" i="1"/>
  <c r="D1544" i="1" s="1"/>
  <c r="X1489" i="1"/>
  <c r="B1489" i="1" s="1"/>
  <c r="A1544" i="1"/>
  <c r="H1543" i="1"/>
  <c r="F1543" i="1"/>
  <c r="J1491" i="1"/>
  <c r="K1491" i="1" s="1"/>
  <c r="M1491" i="1"/>
  <c r="N1491" i="1" s="1"/>
  <c r="I1492" i="1"/>
  <c r="AB1543" i="1"/>
  <c r="C1543" i="1"/>
  <c r="T1544" i="1"/>
  <c r="L1490" i="1"/>
  <c r="O1490" i="1" s="1"/>
  <c r="P1490" i="1" s="1"/>
  <c r="U1490" i="1"/>
  <c r="W1490" i="1" s="1"/>
  <c r="G1544" i="1" l="1"/>
  <c r="Q1544" i="1"/>
  <c r="R1544" i="1" s="1"/>
  <c r="S1544" i="1" s="1"/>
  <c r="Z1544" i="1" s="1"/>
  <c r="E1545" i="1"/>
  <c r="D1545" i="1" s="1"/>
  <c r="L1491" i="1"/>
  <c r="O1491" i="1" s="1"/>
  <c r="P1491" i="1" s="1"/>
  <c r="U1491" i="1"/>
  <c r="W1491" i="1" s="1"/>
  <c r="H1544" i="1"/>
  <c r="A1545" i="1"/>
  <c r="F1544" i="1"/>
  <c r="T1545" i="1"/>
  <c r="J1492" i="1"/>
  <c r="K1492" i="1" s="1"/>
  <c r="M1492" i="1"/>
  <c r="N1492" i="1" s="1"/>
  <c r="I1493" i="1"/>
  <c r="X1490" i="1"/>
  <c r="B1490" i="1" s="1"/>
  <c r="AB1544" i="1"/>
  <c r="C1544" i="1"/>
  <c r="G1545" i="1" l="1"/>
  <c r="Q1545" i="1"/>
  <c r="R1545" i="1" s="1"/>
  <c r="S1545" i="1" s="1"/>
  <c r="Z1545" i="1" s="1"/>
  <c r="E1546" i="1"/>
  <c r="D1546" i="1" s="1"/>
  <c r="L1492" i="1"/>
  <c r="O1492" i="1" s="1"/>
  <c r="P1492" i="1" s="1"/>
  <c r="U1492" i="1"/>
  <c r="W1492" i="1" s="1"/>
  <c r="AB1545" i="1"/>
  <c r="C1545" i="1"/>
  <c r="M1493" i="1"/>
  <c r="N1493" i="1" s="1"/>
  <c r="J1493" i="1"/>
  <c r="K1493" i="1" s="1"/>
  <c r="I1494" i="1"/>
  <c r="H1545" i="1"/>
  <c r="A1546" i="1"/>
  <c r="F1545" i="1"/>
  <c r="T1546" i="1"/>
  <c r="X1491" i="1"/>
  <c r="B1491" i="1" s="1"/>
  <c r="Q1546" i="1" l="1"/>
  <c r="R1546" i="1" s="1"/>
  <c r="S1546" i="1" s="1"/>
  <c r="Z1546" i="1" s="1"/>
  <c r="E1547" i="1"/>
  <c r="D1547" i="1" s="1"/>
  <c r="G1546" i="1"/>
  <c r="T1547" i="1"/>
  <c r="C1546" i="1"/>
  <c r="AB1546" i="1"/>
  <c r="H1546" i="1"/>
  <c r="A1547" i="1"/>
  <c r="F1546" i="1"/>
  <c r="J1494" i="1"/>
  <c r="K1494" i="1" s="1"/>
  <c r="M1494" i="1"/>
  <c r="N1494" i="1" s="1"/>
  <c r="I1495" i="1"/>
  <c r="L1493" i="1"/>
  <c r="O1493" i="1" s="1"/>
  <c r="P1493" i="1" s="1"/>
  <c r="U1493" i="1"/>
  <c r="W1493" i="1" s="1"/>
  <c r="X1492" i="1"/>
  <c r="B1492" i="1" s="1"/>
  <c r="G1547" i="1" l="1"/>
  <c r="Q1547" i="1"/>
  <c r="R1547" i="1" s="1"/>
  <c r="S1547" i="1" s="1"/>
  <c r="Z1547" i="1" s="1"/>
  <c r="E1548" i="1"/>
  <c r="D1548" i="1" s="1"/>
  <c r="L1494" i="1"/>
  <c r="O1494" i="1" s="1"/>
  <c r="P1494" i="1" s="1"/>
  <c r="U1494" i="1"/>
  <c r="W1494" i="1" s="1"/>
  <c r="AB1547" i="1"/>
  <c r="C1547" i="1"/>
  <c r="X1493" i="1"/>
  <c r="B1493" i="1" s="1"/>
  <c r="A1548" i="1"/>
  <c r="H1547" i="1"/>
  <c r="F1547" i="1"/>
  <c r="T1548" i="1"/>
  <c r="J1495" i="1"/>
  <c r="K1495" i="1" s="1"/>
  <c r="M1495" i="1"/>
  <c r="N1495" i="1" s="1"/>
  <c r="I1496" i="1"/>
  <c r="Q1548" i="1" l="1"/>
  <c r="R1548" i="1" s="1"/>
  <c r="S1548" i="1" s="1"/>
  <c r="Z1548" i="1" s="1"/>
  <c r="E1549" i="1"/>
  <c r="D1549" i="1" s="1"/>
  <c r="G1548" i="1"/>
  <c r="L1495" i="1"/>
  <c r="O1495" i="1" s="1"/>
  <c r="P1495" i="1" s="1"/>
  <c r="U1495" i="1"/>
  <c r="W1495" i="1" s="1"/>
  <c r="AB1548" i="1"/>
  <c r="C1548" i="1"/>
  <c r="J1496" i="1"/>
  <c r="K1496" i="1" s="1"/>
  <c r="M1496" i="1"/>
  <c r="N1496" i="1" s="1"/>
  <c r="I1497" i="1"/>
  <c r="T1549" i="1"/>
  <c r="H1548" i="1"/>
  <c r="A1549" i="1"/>
  <c r="F1548" i="1"/>
  <c r="X1494" i="1"/>
  <c r="B1494" i="1" s="1"/>
  <c r="G1549" i="1" l="1"/>
  <c r="Q1549" i="1"/>
  <c r="R1549" i="1" s="1"/>
  <c r="S1549" i="1" s="1"/>
  <c r="Z1549" i="1" s="1"/>
  <c r="E1550" i="1"/>
  <c r="D1550" i="1" s="1"/>
  <c r="T1550" i="1"/>
  <c r="H1549" i="1"/>
  <c r="A1550" i="1"/>
  <c r="F1549" i="1"/>
  <c r="M1497" i="1"/>
  <c r="N1497" i="1" s="1"/>
  <c r="J1497" i="1"/>
  <c r="K1497" i="1" s="1"/>
  <c r="I1498" i="1"/>
  <c r="AB1549" i="1"/>
  <c r="C1549" i="1"/>
  <c r="L1496" i="1"/>
  <c r="O1496" i="1" s="1"/>
  <c r="P1496" i="1" s="1"/>
  <c r="U1496" i="1"/>
  <c r="W1496" i="1" s="1"/>
  <c r="X1495" i="1"/>
  <c r="B1495" i="1" s="1"/>
  <c r="G1550" i="1" l="1"/>
  <c r="Q1550" i="1"/>
  <c r="R1550" i="1" s="1"/>
  <c r="S1550" i="1" s="1"/>
  <c r="Z1550" i="1" s="1"/>
  <c r="E1551" i="1"/>
  <c r="D1551" i="1" s="1"/>
  <c r="X1496" i="1"/>
  <c r="B1496" i="1" s="1"/>
  <c r="C1550" i="1"/>
  <c r="AB1550" i="1"/>
  <c r="L1497" i="1"/>
  <c r="O1497" i="1" s="1"/>
  <c r="P1497" i="1" s="1"/>
  <c r="U1497" i="1"/>
  <c r="W1497" i="1" s="1"/>
  <c r="H1550" i="1"/>
  <c r="A1551" i="1"/>
  <c r="F1550" i="1"/>
  <c r="J1498" i="1"/>
  <c r="K1498" i="1" s="1"/>
  <c r="M1498" i="1"/>
  <c r="N1498" i="1" s="1"/>
  <c r="I1499" i="1"/>
  <c r="T1551" i="1"/>
  <c r="Q1551" i="1" l="1"/>
  <c r="R1551" i="1" s="1"/>
  <c r="S1551" i="1" s="1"/>
  <c r="Z1551" i="1" s="1"/>
  <c r="E1552" i="1"/>
  <c r="D1552" i="1" s="1"/>
  <c r="G1551" i="1"/>
  <c r="AB1551" i="1"/>
  <c r="C1551" i="1"/>
  <c r="X1497" i="1"/>
  <c r="B1497" i="1" s="1"/>
  <c r="L1498" i="1"/>
  <c r="O1498" i="1" s="1"/>
  <c r="P1498" i="1" s="1"/>
  <c r="U1498" i="1"/>
  <c r="W1498" i="1" s="1"/>
  <c r="A1552" i="1"/>
  <c r="H1551" i="1"/>
  <c r="F1551" i="1"/>
  <c r="T1552" i="1"/>
  <c r="J1499" i="1"/>
  <c r="K1499" i="1" s="1"/>
  <c r="M1499" i="1"/>
  <c r="N1499" i="1" s="1"/>
  <c r="I1500" i="1"/>
  <c r="G1552" i="1" l="1"/>
  <c r="Q1552" i="1"/>
  <c r="R1552" i="1" s="1"/>
  <c r="S1552" i="1" s="1"/>
  <c r="Z1552" i="1" s="1"/>
  <c r="E1553" i="1"/>
  <c r="D1553" i="1" s="1"/>
  <c r="AB1552" i="1"/>
  <c r="C1552" i="1"/>
  <c r="L1499" i="1"/>
  <c r="O1499" i="1" s="1"/>
  <c r="P1499" i="1" s="1"/>
  <c r="U1499" i="1"/>
  <c r="W1499" i="1" s="1"/>
  <c r="H1552" i="1"/>
  <c r="A1553" i="1"/>
  <c r="F1552" i="1"/>
  <c r="J1500" i="1"/>
  <c r="K1500" i="1" s="1"/>
  <c r="M1500" i="1"/>
  <c r="N1500" i="1" s="1"/>
  <c r="I1501" i="1"/>
  <c r="T1553" i="1"/>
  <c r="X1498" i="1"/>
  <c r="B1498" i="1" s="1"/>
  <c r="G1553" i="1" l="1"/>
  <c r="Q1553" i="1"/>
  <c r="R1553" i="1" s="1"/>
  <c r="S1553" i="1" s="1"/>
  <c r="Z1553" i="1" s="1"/>
  <c r="E1554" i="1"/>
  <c r="D1554" i="1" s="1"/>
  <c r="AB1553" i="1"/>
  <c r="C1553" i="1"/>
  <c r="H1553" i="1"/>
  <c r="A1554" i="1"/>
  <c r="F1553" i="1"/>
  <c r="T1554" i="1"/>
  <c r="X1499" i="1"/>
  <c r="B1499" i="1" s="1"/>
  <c r="L1500" i="1"/>
  <c r="O1500" i="1" s="1"/>
  <c r="P1500" i="1" s="1"/>
  <c r="U1500" i="1"/>
  <c r="W1500" i="1" s="1"/>
  <c r="M1501" i="1"/>
  <c r="N1501" i="1" s="1"/>
  <c r="J1501" i="1"/>
  <c r="K1501" i="1" s="1"/>
  <c r="I1502" i="1"/>
  <c r="Q1554" i="1" l="1"/>
  <c r="R1554" i="1" s="1"/>
  <c r="S1554" i="1" s="1"/>
  <c r="Z1554" i="1" s="1"/>
  <c r="E1555" i="1"/>
  <c r="D1555" i="1" s="1"/>
  <c r="G1554" i="1"/>
  <c r="T1555" i="1"/>
  <c r="J1502" i="1"/>
  <c r="K1502" i="1" s="1"/>
  <c r="I1503" i="1"/>
  <c r="C1554" i="1"/>
  <c r="AB1554" i="1"/>
  <c r="L1501" i="1"/>
  <c r="O1501" i="1" s="1"/>
  <c r="P1501" i="1" s="1"/>
  <c r="U1501" i="1"/>
  <c r="W1501" i="1" s="1"/>
  <c r="X1500" i="1"/>
  <c r="B1500" i="1" s="1"/>
  <c r="H1554" i="1"/>
  <c r="A1555" i="1"/>
  <c r="F1554" i="1"/>
  <c r="Q1555" i="1" l="1"/>
  <c r="R1555" i="1" s="1"/>
  <c r="S1555" i="1" s="1"/>
  <c r="Z1555" i="1" s="1"/>
  <c r="E1556" i="1"/>
  <c r="D1556" i="1" s="1"/>
  <c r="G1555" i="1"/>
  <c r="A1556" i="1"/>
  <c r="H1555" i="1"/>
  <c r="F1555" i="1"/>
  <c r="M1502" i="1"/>
  <c r="N1502" i="1" s="1"/>
  <c r="L1502" i="1"/>
  <c r="U1502" i="1"/>
  <c r="W1502" i="1" s="1"/>
  <c r="X1501" i="1"/>
  <c r="B1501" i="1" s="1"/>
  <c r="T1556" i="1"/>
  <c r="AB1555" i="1"/>
  <c r="C1555" i="1"/>
  <c r="J1503" i="1"/>
  <c r="K1503" i="1" s="1"/>
  <c r="I1504" i="1"/>
  <c r="G1556" i="1" l="1"/>
  <c r="Q1556" i="1"/>
  <c r="R1556" i="1" s="1"/>
  <c r="S1556" i="1" s="1"/>
  <c r="Z1556" i="1" s="1"/>
  <c r="E1557" i="1"/>
  <c r="D1557" i="1" s="1"/>
  <c r="M1503" i="1"/>
  <c r="N1503" i="1" s="1"/>
  <c r="T1557" i="1"/>
  <c r="O1502" i="1"/>
  <c r="P1502" i="1" s="1"/>
  <c r="J1504" i="1"/>
  <c r="K1504" i="1" s="1"/>
  <c r="I1505" i="1"/>
  <c r="AB1556" i="1"/>
  <c r="C1556" i="1"/>
  <c r="L1503" i="1"/>
  <c r="U1503" i="1"/>
  <c r="W1503" i="1" s="1"/>
  <c r="H1556" i="1"/>
  <c r="A1557" i="1"/>
  <c r="F1556" i="1"/>
  <c r="O1503" i="1" l="1"/>
  <c r="P1503" i="1" s="1"/>
  <c r="X1503" i="1" s="1"/>
  <c r="B1503" i="1" s="1"/>
  <c r="E1558" i="1"/>
  <c r="D1558" i="1" s="1"/>
  <c r="Q1557" i="1"/>
  <c r="R1557" i="1" s="1"/>
  <c r="S1557" i="1" s="1"/>
  <c r="Z1557" i="1" s="1"/>
  <c r="G1557" i="1"/>
  <c r="M1504" i="1"/>
  <c r="N1504" i="1" s="1"/>
  <c r="AB1557" i="1"/>
  <c r="C1557" i="1"/>
  <c r="H1557" i="1"/>
  <c r="A1558" i="1"/>
  <c r="F1557" i="1"/>
  <c r="L1504" i="1"/>
  <c r="U1504" i="1"/>
  <c r="W1504" i="1" s="1"/>
  <c r="T1558" i="1"/>
  <c r="J1505" i="1"/>
  <c r="K1505" i="1" s="1"/>
  <c r="I1506" i="1"/>
  <c r="X1502" i="1"/>
  <c r="B1502" i="1" s="1"/>
  <c r="G1558" i="1" l="1"/>
  <c r="M1505" i="1"/>
  <c r="N1505" i="1" s="1"/>
  <c r="O1504" i="1"/>
  <c r="P1504" i="1" s="1"/>
  <c r="X1504" i="1" s="1"/>
  <c r="B1504" i="1" s="1"/>
  <c r="Q1558" i="1"/>
  <c r="R1558" i="1" s="1"/>
  <c r="S1558" i="1" s="1"/>
  <c r="Z1558" i="1" s="1"/>
  <c r="E1559" i="1"/>
  <c r="D1559" i="1" s="1"/>
  <c r="H1558" i="1"/>
  <c r="A1559" i="1"/>
  <c r="F1558" i="1"/>
  <c r="L1505" i="1"/>
  <c r="U1505" i="1"/>
  <c r="W1505" i="1" s="1"/>
  <c r="J1506" i="1"/>
  <c r="K1506" i="1" s="1"/>
  <c r="I1507" i="1"/>
  <c r="T1559" i="1"/>
  <c r="AB1558" i="1"/>
  <c r="C1558" i="1"/>
  <c r="M1506" i="1" l="1"/>
  <c r="N1506" i="1" s="1"/>
  <c r="O1505" i="1"/>
  <c r="P1505" i="1" s="1"/>
  <c r="X1505" i="1" s="1"/>
  <c r="B1505" i="1" s="1"/>
  <c r="G1559" i="1"/>
  <c r="Q1559" i="1"/>
  <c r="R1559" i="1" s="1"/>
  <c r="S1559" i="1" s="1"/>
  <c r="Z1559" i="1" s="1"/>
  <c r="E1560" i="1"/>
  <c r="D1560" i="1" s="1"/>
  <c r="L1506" i="1"/>
  <c r="U1506" i="1"/>
  <c r="W1506" i="1" s="1"/>
  <c r="H1559" i="1"/>
  <c r="A1560" i="1"/>
  <c r="F1559" i="1"/>
  <c r="T1560" i="1"/>
  <c r="J1507" i="1"/>
  <c r="K1507" i="1" s="1"/>
  <c r="I1508" i="1"/>
  <c r="C1559" i="1"/>
  <c r="AB1559" i="1"/>
  <c r="O1506" i="1" l="1"/>
  <c r="P1506" i="1" s="1"/>
  <c r="X1506" i="1" s="1"/>
  <c r="B1506" i="1" s="1"/>
  <c r="M1507" i="1"/>
  <c r="N1507" i="1" s="1"/>
  <c r="Q1560" i="1"/>
  <c r="R1560" i="1" s="1"/>
  <c r="S1560" i="1" s="1"/>
  <c r="Z1560" i="1" s="1"/>
  <c r="E1561" i="1"/>
  <c r="D1561" i="1" s="1"/>
  <c r="G1560" i="1"/>
  <c r="J1508" i="1"/>
  <c r="K1508" i="1" s="1"/>
  <c r="I1509" i="1"/>
  <c r="T1561" i="1"/>
  <c r="C1560" i="1"/>
  <c r="AB1560" i="1"/>
  <c r="L1507" i="1"/>
  <c r="U1507" i="1"/>
  <c r="W1507" i="1" s="1"/>
  <c r="H1560" i="1"/>
  <c r="A1561" i="1"/>
  <c r="F1560" i="1"/>
  <c r="M1508" i="1" l="1"/>
  <c r="N1508" i="1" s="1"/>
  <c r="O1507" i="1"/>
  <c r="P1507" i="1" s="1"/>
  <c r="X1507" i="1" s="1"/>
  <c r="B1507" i="1" s="1"/>
  <c r="G1561" i="1"/>
  <c r="Q1561" i="1"/>
  <c r="R1561" i="1" s="1"/>
  <c r="S1561" i="1" s="1"/>
  <c r="Z1561" i="1" s="1"/>
  <c r="E1562" i="1"/>
  <c r="D1562" i="1" s="1"/>
  <c r="L1508" i="1"/>
  <c r="U1508" i="1"/>
  <c r="W1508" i="1" s="1"/>
  <c r="A1562" i="1"/>
  <c r="H1561" i="1"/>
  <c r="F1561" i="1"/>
  <c r="T1562" i="1"/>
  <c r="J1509" i="1"/>
  <c r="K1509" i="1" s="1"/>
  <c r="I1510" i="1"/>
  <c r="AB1561" i="1"/>
  <c r="C1561" i="1"/>
  <c r="M1509" i="1" l="1"/>
  <c r="N1509" i="1" s="1"/>
  <c r="O1508" i="1"/>
  <c r="P1508" i="1" s="1"/>
  <c r="X1508" i="1" s="1"/>
  <c r="B1508" i="1" s="1"/>
  <c r="Q1562" i="1"/>
  <c r="R1562" i="1" s="1"/>
  <c r="S1562" i="1" s="1"/>
  <c r="Z1562" i="1" s="1"/>
  <c r="E1563" i="1"/>
  <c r="D1563" i="1" s="1"/>
  <c r="G1562" i="1"/>
  <c r="A1563" i="1"/>
  <c r="H1562" i="1"/>
  <c r="F1562" i="1"/>
  <c r="J1510" i="1"/>
  <c r="K1510" i="1" s="1"/>
  <c r="I1511" i="1"/>
  <c r="L1509" i="1"/>
  <c r="U1509" i="1"/>
  <c r="W1509" i="1" s="1"/>
  <c r="T1563" i="1"/>
  <c r="AB1562" i="1"/>
  <c r="C1562" i="1"/>
  <c r="O1509" i="1" l="1"/>
  <c r="P1509" i="1" s="1"/>
  <c r="X1509" i="1" s="1"/>
  <c r="B1509" i="1" s="1"/>
  <c r="M1510" i="1"/>
  <c r="N1510" i="1" s="1"/>
  <c r="G1563" i="1"/>
  <c r="Q1563" i="1"/>
  <c r="R1563" i="1" s="1"/>
  <c r="S1563" i="1" s="1"/>
  <c r="Z1563" i="1" s="1"/>
  <c r="E1564" i="1"/>
  <c r="D1564" i="1" s="1"/>
  <c r="T1564" i="1"/>
  <c r="J1511" i="1"/>
  <c r="K1511" i="1" s="1"/>
  <c r="I1512" i="1"/>
  <c r="AB1563" i="1"/>
  <c r="C1563" i="1"/>
  <c r="A1564" i="1"/>
  <c r="H1563" i="1"/>
  <c r="F1563" i="1"/>
  <c r="L1510" i="1"/>
  <c r="U1510" i="1"/>
  <c r="W1510" i="1" s="1"/>
  <c r="O1510" i="1" l="1"/>
  <c r="P1510" i="1" s="1"/>
  <c r="X1510" i="1" s="1"/>
  <c r="B1510" i="1" s="1"/>
  <c r="M1511" i="1"/>
  <c r="N1511" i="1" s="1"/>
  <c r="G1564" i="1"/>
  <c r="Q1564" i="1"/>
  <c r="R1564" i="1" s="1"/>
  <c r="S1564" i="1" s="1"/>
  <c r="Z1564" i="1" s="1"/>
  <c r="E1565" i="1"/>
  <c r="D1565" i="1" s="1"/>
  <c r="AB1564" i="1"/>
  <c r="C1564" i="1"/>
  <c r="J1512" i="1"/>
  <c r="K1512" i="1" s="1"/>
  <c r="I1513" i="1"/>
  <c r="H1564" i="1"/>
  <c r="A1565" i="1"/>
  <c r="F1564" i="1"/>
  <c r="T1565" i="1"/>
  <c r="L1511" i="1"/>
  <c r="U1511" i="1"/>
  <c r="W1511" i="1" s="1"/>
  <c r="O1511" i="1" l="1"/>
  <c r="P1511" i="1" s="1"/>
  <c r="X1511" i="1" s="1"/>
  <c r="B1511" i="1" s="1"/>
  <c r="M1512" i="1"/>
  <c r="N1512" i="1" s="1"/>
  <c r="G1565" i="1"/>
  <c r="Q1565" i="1"/>
  <c r="R1565" i="1" s="1"/>
  <c r="S1565" i="1" s="1"/>
  <c r="Z1565" i="1" s="1"/>
  <c r="E1566" i="1"/>
  <c r="D1566" i="1" s="1"/>
  <c r="T1566" i="1"/>
  <c r="AB1565" i="1"/>
  <c r="C1565" i="1"/>
  <c r="J1513" i="1"/>
  <c r="K1513" i="1" s="1"/>
  <c r="I1514" i="1"/>
  <c r="H1565" i="1"/>
  <c r="A1566" i="1"/>
  <c r="F1565" i="1"/>
  <c r="L1512" i="1"/>
  <c r="U1512" i="1"/>
  <c r="W1512" i="1" s="1"/>
  <c r="O1512" i="1" l="1"/>
  <c r="P1512" i="1" s="1"/>
  <c r="X1512" i="1" s="1"/>
  <c r="B1512" i="1" s="1"/>
  <c r="M1513" i="1"/>
  <c r="N1513" i="1" s="1"/>
  <c r="G1566" i="1"/>
  <c r="Q1566" i="1"/>
  <c r="R1566" i="1" s="1"/>
  <c r="S1566" i="1" s="1"/>
  <c r="Z1566" i="1" s="1"/>
  <c r="E1567" i="1"/>
  <c r="D1567" i="1" s="1"/>
  <c r="C1566" i="1"/>
  <c r="AB1566" i="1"/>
  <c r="H1566" i="1"/>
  <c r="A1567" i="1"/>
  <c r="F1566" i="1"/>
  <c r="J1514" i="1"/>
  <c r="K1514" i="1" s="1"/>
  <c r="I1515" i="1"/>
  <c r="L1513" i="1"/>
  <c r="U1513" i="1"/>
  <c r="W1513" i="1" s="1"/>
  <c r="T1567" i="1"/>
  <c r="M1514" i="1" l="1"/>
  <c r="N1514" i="1" s="1"/>
  <c r="O1513" i="1"/>
  <c r="P1513" i="1" s="1"/>
  <c r="X1513" i="1" s="1"/>
  <c r="B1513" i="1" s="1"/>
  <c r="Q1567" i="1"/>
  <c r="R1567" i="1" s="1"/>
  <c r="S1567" i="1" s="1"/>
  <c r="Z1567" i="1" s="1"/>
  <c r="E1568" i="1"/>
  <c r="D1568" i="1" s="1"/>
  <c r="G1567" i="1"/>
  <c r="AB1567" i="1"/>
  <c r="C1567" i="1"/>
  <c r="L1514" i="1"/>
  <c r="U1514" i="1"/>
  <c r="W1514" i="1" s="1"/>
  <c r="T1568" i="1"/>
  <c r="A1568" i="1"/>
  <c r="H1567" i="1"/>
  <c r="F1567" i="1"/>
  <c r="J1515" i="1"/>
  <c r="K1515" i="1" s="1"/>
  <c r="I1516" i="1"/>
  <c r="O1514" i="1" l="1"/>
  <c r="P1514" i="1" s="1"/>
  <c r="X1514" i="1" s="1"/>
  <c r="B1514" i="1" s="1"/>
  <c r="M1515" i="1"/>
  <c r="N1515" i="1" s="1"/>
  <c r="G1568" i="1"/>
  <c r="Q1568" i="1"/>
  <c r="R1568" i="1" s="1"/>
  <c r="S1568" i="1" s="1"/>
  <c r="Z1568" i="1" s="1"/>
  <c r="E1569" i="1"/>
  <c r="D1569" i="1" s="1"/>
  <c r="AB1568" i="1"/>
  <c r="C1568" i="1"/>
  <c r="J1516" i="1"/>
  <c r="K1516" i="1" s="1"/>
  <c r="I1517" i="1"/>
  <c r="H1568" i="1"/>
  <c r="A1569" i="1"/>
  <c r="F1568" i="1"/>
  <c r="T1569" i="1"/>
  <c r="L1515" i="1"/>
  <c r="U1515" i="1"/>
  <c r="W1515" i="1" s="1"/>
  <c r="O1515" i="1" l="1"/>
  <c r="P1515" i="1" s="1"/>
  <c r="X1515" i="1" s="1"/>
  <c r="B1515" i="1" s="1"/>
  <c r="M1516" i="1"/>
  <c r="N1516" i="1" s="1"/>
  <c r="G1569" i="1"/>
  <c r="Q1569" i="1"/>
  <c r="R1569" i="1" s="1"/>
  <c r="S1569" i="1" s="1"/>
  <c r="Z1569" i="1" s="1"/>
  <c r="E1570" i="1"/>
  <c r="D1570" i="1" s="1"/>
  <c r="AB1569" i="1"/>
  <c r="C1569" i="1"/>
  <c r="H1569" i="1"/>
  <c r="A1570" i="1"/>
  <c r="F1569" i="1"/>
  <c r="J1517" i="1"/>
  <c r="K1517" i="1" s="1"/>
  <c r="I1518" i="1"/>
  <c r="T1570" i="1"/>
  <c r="L1516" i="1"/>
  <c r="U1516" i="1"/>
  <c r="W1516" i="1" s="1"/>
  <c r="O1516" i="1" l="1"/>
  <c r="P1516" i="1" s="1"/>
  <c r="X1516" i="1" s="1"/>
  <c r="B1516" i="1" s="1"/>
  <c r="M1517" i="1"/>
  <c r="N1517" i="1" s="1"/>
  <c r="G1570" i="1"/>
  <c r="Q1570" i="1"/>
  <c r="R1570" i="1" s="1"/>
  <c r="S1570" i="1" s="1"/>
  <c r="Z1570" i="1" s="1"/>
  <c r="E1571" i="1"/>
  <c r="D1571" i="1" s="1"/>
  <c r="T1571" i="1"/>
  <c r="J1518" i="1"/>
  <c r="K1518" i="1" s="1"/>
  <c r="I1519" i="1"/>
  <c r="C1570" i="1"/>
  <c r="AB1570" i="1"/>
  <c r="L1517" i="1"/>
  <c r="U1517" i="1"/>
  <c r="W1517" i="1" s="1"/>
  <c r="H1570" i="1"/>
  <c r="A1571" i="1"/>
  <c r="F1570" i="1"/>
  <c r="O1517" i="1" l="1"/>
  <c r="P1517" i="1" s="1"/>
  <c r="X1517" i="1" s="1"/>
  <c r="B1517" i="1" s="1"/>
  <c r="M1518" i="1"/>
  <c r="N1518" i="1" s="1"/>
  <c r="G1571" i="1"/>
  <c r="Q1571" i="1"/>
  <c r="R1571" i="1" s="1"/>
  <c r="S1571" i="1" s="1"/>
  <c r="Z1571" i="1" s="1"/>
  <c r="E1572" i="1"/>
  <c r="D1572" i="1" s="1"/>
  <c r="AB1571" i="1"/>
  <c r="C1571" i="1"/>
  <c r="A1572" i="1"/>
  <c r="H1571" i="1"/>
  <c r="F1571" i="1"/>
  <c r="J1519" i="1"/>
  <c r="K1519" i="1" s="1"/>
  <c r="I1520" i="1"/>
  <c r="T1572" i="1"/>
  <c r="L1518" i="1"/>
  <c r="U1518" i="1"/>
  <c r="W1518" i="1" s="1"/>
  <c r="M1519" i="1" l="1"/>
  <c r="N1519" i="1" s="1"/>
  <c r="O1518" i="1"/>
  <c r="P1518" i="1" s="1"/>
  <c r="X1518" i="1" s="1"/>
  <c r="B1518" i="1" s="1"/>
  <c r="G1572" i="1"/>
  <c r="Q1572" i="1"/>
  <c r="R1572" i="1" s="1"/>
  <c r="S1572" i="1" s="1"/>
  <c r="Z1572" i="1" s="1"/>
  <c r="E1573" i="1"/>
  <c r="D1573" i="1" s="1"/>
  <c r="L1519" i="1"/>
  <c r="U1519" i="1"/>
  <c r="W1519" i="1" s="1"/>
  <c r="T1573" i="1"/>
  <c r="AB1572" i="1"/>
  <c r="C1572" i="1"/>
  <c r="J1520" i="1"/>
  <c r="K1520" i="1" s="1"/>
  <c r="I1521" i="1"/>
  <c r="H1572" i="1"/>
  <c r="A1573" i="1"/>
  <c r="F1572" i="1"/>
  <c r="M1520" i="1" l="1"/>
  <c r="N1520" i="1" s="1"/>
  <c r="O1519" i="1"/>
  <c r="P1519" i="1" s="1"/>
  <c r="X1519" i="1" s="1"/>
  <c r="B1519" i="1" s="1"/>
  <c r="G1573" i="1"/>
  <c r="E1574" i="1"/>
  <c r="D1574" i="1" s="1"/>
  <c r="Q1573" i="1"/>
  <c r="R1573" i="1" s="1"/>
  <c r="S1573" i="1" s="1"/>
  <c r="Z1573" i="1" s="1"/>
  <c r="L1520" i="1"/>
  <c r="U1520" i="1"/>
  <c r="W1520" i="1" s="1"/>
  <c r="T1574" i="1"/>
  <c r="AB1573" i="1"/>
  <c r="C1573" i="1"/>
  <c r="A1574" i="1"/>
  <c r="H1573" i="1"/>
  <c r="F1573" i="1"/>
  <c r="J1521" i="1"/>
  <c r="K1521" i="1" s="1"/>
  <c r="I1522" i="1"/>
  <c r="M1521" i="1" l="1"/>
  <c r="N1521" i="1" s="1"/>
  <c r="O1520" i="1"/>
  <c r="P1520" i="1" s="1"/>
  <c r="X1520" i="1" s="1"/>
  <c r="B1520" i="1" s="1"/>
  <c r="G1574" i="1"/>
  <c r="Q1574" i="1"/>
  <c r="R1574" i="1" s="1"/>
  <c r="S1574" i="1" s="1"/>
  <c r="Z1574" i="1" s="1"/>
  <c r="E1575" i="1"/>
  <c r="D1575" i="1" s="1"/>
  <c r="L1521" i="1"/>
  <c r="U1521" i="1"/>
  <c r="W1521" i="1" s="1"/>
  <c r="H1574" i="1"/>
  <c r="A1575" i="1"/>
  <c r="F1574" i="1"/>
  <c r="J1522" i="1"/>
  <c r="K1522" i="1" s="1"/>
  <c r="I1523" i="1"/>
  <c r="C1574" i="1"/>
  <c r="AB1574" i="1"/>
  <c r="T1575" i="1"/>
  <c r="M1522" i="1" l="1"/>
  <c r="N1522" i="1" s="1"/>
  <c r="O1521" i="1"/>
  <c r="P1521" i="1" s="1"/>
  <c r="X1521" i="1" s="1"/>
  <c r="B1521" i="1" s="1"/>
  <c r="Q1575" i="1"/>
  <c r="R1575" i="1" s="1"/>
  <c r="S1575" i="1" s="1"/>
  <c r="Z1575" i="1" s="1"/>
  <c r="E1576" i="1"/>
  <c r="D1576" i="1" s="1"/>
  <c r="G1575" i="1"/>
  <c r="T1576" i="1"/>
  <c r="A1576" i="1"/>
  <c r="H1575" i="1"/>
  <c r="F1575" i="1"/>
  <c r="J1523" i="1"/>
  <c r="K1523" i="1" s="1"/>
  <c r="I1524" i="1"/>
  <c r="L1522" i="1"/>
  <c r="U1522" i="1"/>
  <c r="W1522" i="1" s="1"/>
  <c r="AB1575" i="1"/>
  <c r="C1575" i="1"/>
  <c r="O1522" i="1" l="1"/>
  <c r="P1522" i="1" s="1"/>
  <c r="X1522" i="1" s="1"/>
  <c r="B1522" i="1" s="1"/>
  <c r="M1523" i="1"/>
  <c r="N1523" i="1" s="1"/>
  <c r="G1576" i="1"/>
  <c r="Q1576" i="1"/>
  <c r="R1576" i="1" s="1"/>
  <c r="S1576" i="1" s="1"/>
  <c r="Z1576" i="1" s="1"/>
  <c r="E1577" i="1"/>
  <c r="D1577" i="1" s="1"/>
  <c r="H1576" i="1"/>
  <c r="A1577" i="1"/>
  <c r="F1576" i="1"/>
  <c r="L1523" i="1"/>
  <c r="U1523" i="1"/>
  <c r="W1523" i="1" s="1"/>
  <c r="J1524" i="1"/>
  <c r="K1524" i="1" s="1"/>
  <c r="I1525" i="1"/>
  <c r="C1576" i="1"/>
  <c r="AB1576" i="1"/>
  <c r="T1577" i="1"/>
  <c r="M1524" i="1" l="1"/>
  <c r="N1524" i="1" s="1"/>
  <c r="O1523" i="1"/>
  <c r="P1523" i="1" s="1"/>
  <c r="X1523" i="1" s="1"/>
  <c r="B1523" i="1" s="1"/>
  <c r="Q1577" i="1"/>
  <c r="R1577" i="1" s="1"/>
  <c r="S1577" i="1" s="1"/>
  <c r="Z1577" i="1" s="1"/>
  <c r="E1578" i="1"/>
  <c r="D1578" i="1" s="1"/>
  <c r="G1577" i="1"/>
  <c r="L1524" i="1"/>
  <c r="U1524" i="1"/>
  <c r="W1524" i="1" s="1"/>
  <c r="AB1577" i="1"/>
  <c r="C1577" i="1"/>
  <c r="T1578" i="1"/>
  <c r="A1578" i="1"/>
  <c r="H1577" i="1"/>
  <c r="F1577" i="1"/>
  <c r="J1525" i="1"/>
  <c r="K1525" i="1" s="1"/>
  <c r="I1526" i="1"/>
  <c r="M1525" i="1" l="1"/>
  <c r="N1525" i="1" s="1"/>
  <c r="O1524" i="1"/>
  <c r="P1524" i="1" s="1"/>
  <c r="X1524" i="1" s="1"/>
  <c r="B1524" i="1" s="1"/>
  <c r="G1578" i="1"/>
  <c r="Q1578" i="1"/>
  <c r="R1578" i="1" s="1"/>
  <c r="S1578" i="1" s="1"/>
  <c r="Z1578" i="1" s="1"/>
  <c r="E1579" i="1"/>
  <c r="D1579" i="1" s="1"/>
  <c r="H1578" i="1"/>
  <c r="A1579" i="1"/>
  <c r="F1578" i="1"/>
  <c r="T1579" i="1"/>
  <c r="J1526" i="1"/>
  <c r="K1526" i="1" s="1"/>
  <c r="I1527" i="1"/>
  <c r="C1578" i="1"/>
  <c r="AB1578" i="1"/>
  <c r="L1525" i="1"/>
  <c r="U1525" i="1"/>
  <c r="W1525" i="1" s="1"/>
  <c r="O1525" i="1" l="1"/>
  <c r="P1525" i="1" s="1"/>
  <c r="X1525" i="1" s="1"/>
  <c r="B1525" i="1" s="1"/>
  <c r="M1526" i="1"/>
  <c r="N1526" i="1" s="1"/>
  <c r="G1579" i="1"/>
  <c r="Q1579" i="1"/>
  <c r="R1579" i="1" s="1"/>
  <c r="S1579" i="1" s="1"/>
  <c r="Z1579" i="1" s="1"/>
  <c r="E1580" i="1"/>
  <c r="D1580" i="1" s="1"/>
  <c r="J1527" i="1"/>
  <c r="K1527" i="1" s="1"/>
  <c r="I1528" i="1"/>
  <c r="T1580" i="1"/>
  <c r="AB1579" i="1"/>
  <c r="C1579" i="1"/>
  <c r="A1580" i="1"/>
  <c r="H1579" i="1"/>
  <c r="F1579" i="1"/>
  <c r="L1526" i="1"/>
  <c r="U1526" i="1"/>
  <c r="W1526" i="1" s="1"/>
  <c r="O1526" i="1" l="1"/>
  <c r="P1526" i="1" s="1"/>
  <c r="X1526" i="1" s="1"/>
  <c r="B1526" i="1" s="1"/>
  <c r="M1527" i="1"/>
  <c r="N1527" i="1" s="1"/>
  <c r="Q1580" i="1"/>
  <c r="R1580" i="1" s="1"/>
  <c r="S1580" i="1" s="1"/>
  <c r="Z1580" i="1" s="1"/>
  <c r="E1581" i="1"/>
  <c r="D1581" i="1" s="1"/>
  <c r="G1580" i="1"/>
  <c r="L1527" i="1"/>
  <c r="U1527" i="1"/>
  <c r="W1527" i="1" s="1"/>
  <c r="T1581" i="1"/>
  <c r="C1580" i="1"/>
  <c r="AB1580" i="1"/>
  <c r="J1528" i="1"/>
  <c r="K1528" i="1" s="1"/>
  <c r="I1529" i="1"/>
  <c r="H1580" i="1"/>
  <c r="A1581" i="1"/>
  <c r="F1580" i="1"/>
  <c r="O1527" i="1" l="1"/>
  <c r="P1527" i="1" s="1"/>
  <c r="X1527" i="1" s="1"/>
  <c r="B1527" i="1" s="1"/>
  <c r="M1528" i="1"/>
  <c r="N1528" i="1" s="1"/>
  <c r="G1581" i="1"/>
  <c r="Q1581" i="1"/>
  <c r="R1581" i="1" s="1"/>
  <c r="S1581" i="1" s="1"/>
  <c r="Z1581" i="1" s="1"/>
  <c r="E1582" i="1"/>
  <c r="D1582" i="1" s="1"/>
  <c r="AB1581" i="1"/>
  <c r="C1581" i="1"/>
  <c r="A1582" i="1"/>
  <c r="H1581" i="1"/>
  <c r="F1581" i="1"/>
  <c r="J1529" i="1"/>
  <c r="K1529" i="1" s="1"/>
  <c r="I1530" i="1"/>
  <c r="T1582" i="1"/>
  <c r="L1528" i="1"/>
  <c r="U1528" i="1"/>
  <c r="W1528" i="1" s="1"/>
  <c r="O1528" i="1" l="1"/>
  <c r="P1528" i="1" s="1"/>
  <c r="X1528" i="1" s="1"/>
  <c r="B1528" i="1" s="1"/>
  <c r="M1529" i="1"/>
  <c r="N1529" i="1" s="1"/>
  <c r="G1582" i="1"/>
  <c r="Q1582" i="1"/>
  <c r="R1582" i="1" s="1"/>
  <c r="S1582" i="1" s="1"/>
  <c r="Z1582" i="1" s="1"/>
  <c r="E1583" i="1"/>
  <c r="D1583" i="1" s="1"/>
  <c r="H1582" i="1"/>
  <c r="A1583" i="1"/>
  <c r="F1582" i="1"/>
  <c r="T1583" i="1"/>
  <c r="J1530" i="1"/>
  <c r="K1530" i="1" s="1"/>
  <c r="I1531" i="1"/>
  <c r="L1529" i="1"/>
  <c r="U1529" i="1"/>
  <c r="W1529" i="1" s="1"/>
  <c r="C1582" i="1"/>
  <c r="AB1582" i="1"/>
  <c r="O1529" i="1" l="1"/>
  <c r="P1529" i="1" s="1"/>
  <c r="X1529" i="1" s="1"/>
  <c r="B1529" i="1" s="1"/>
  <c r="M1530" i="1"/>
  <c r="N1530" i="1" s="1"/>
  <c r="G1583" i="1"/>
  <c r="Q1583" i="1"/>
  <c r="R1583" i="1" s="1"/>
  <c r="S1583" i="1" s="1"/>
  <c r="Z1583" i="1" s="1"/>
  <c r="E1584" i="1"/>
  <c r="D1584" i="1" s="1"/>
  <c r="A1584" i="1"/>
  <c r="H1583" i="1"/>
  <c r="F1583" i="1"/>
  <c r="L1530" i="1"/>
  <c r="U1530" i="1"/>
  <c r="W1530" i="1" s="1"/>
  <c r="J1531" i="1"/>
  <c r="K1531" i="1" s="1"/>
  <c r="I1532" i="1"/>
  <c r="T1584" i="1"/>
  <c r="AB1583" i="1"/>
  <c r="C1583" i="1"/>
  <c r="M1531" i="1" l="1"/>
  <c r="N1531" i="1" s="1"/>
  <c r="O1530" i="1"/>
  <c r="P1530" i="1" s="1"/>
  <c r="X1530" i="1" s="1"/>
  <c r="B1530" i="1" s="1"/>
  <c r="Q1584" i="1"/>
  <c r="R1584" i="1" s="1"/>
  <c r="S1584" i="1" s="1"/>
  <c r="Z1584" i="1" s="1"/>
  <c r="E1585" i="1"/>
  <c r="D1585" i="1" s="1"/>
  <c r="G1584" i="1"/>
  <c r="T1585" i="1"/>
  <c r="J1532" i="1"/>
  <c r="K1532" i="1" s="1"/>
  <c r="I1533" i="1"/>
  <c r="C1584" i="1"/>
  <c r="AB1584" i="1"/>
  <c r="L1531" i="1"/>
  <c r="U1531" i="1"/>
  <c r="W1531" i="1" s="1"/>
  <c r="H1584" i="1"/>
  <c r="A1585" i="1"/>
  <c r="F1584" i="1"/>
  <c r="M1532" i="1" l="1"/>
  <c r="N1532" i="1" s="1"/>
  <c r="O1531" i="1"/>
  <c r="P1531" i="1" s="1"/>
  <c r="X1531" i="1" s="1"/>
  <c r="B1531" i="1" s="1"/>
  <c r="Q1585" i="1"/>
  <c r="R1585" i="1" s="1"/>
  <c r="S1585" i="1" s="1"/>
  <c r="Z1585" i="1" s="1"/>
  <c r="E1586" i="1"/>
  <c r="D1586" i="1" s="1"/>
  <c r="G1585" i="1"/>
  <c r="AB1585" i="1"/>
  <c r="C1585" i="1"/>
  <c r="H1585" i="1"/>
  <c r="A1586" i="1"/>
  <c r="F1585" i="1"/>
  <c r="J1533" i="1"/>
  <c r="K1533" i="1" s="1"/>
  <c r="I1534" i="1"/>
  <c r="T1586" i="1"/>
  <c r="L1532" i="1"/>
  <c r="U1532" i="1"/>
  <c r="W1532" i="1" s="1"/>
  <c r="O1532" i="1" l="1"/>
  <c r="P1532" i="1" s="1"/>
  <c r="X1532" i="1" s="1"/>
  <c r="B1532" i="1" s="1"/>
  <c r="G1586" i="1"/>
  <c r="Q1586" i="1"/>
  <c r="R1586" i="1" s="1"/>
  <c r="S1586" i="1" s="1"/>
  <c r="Z1586" i="1" s="1"/>
  <c r="E1587" i="1"/>
  <c r="D1587" i="1" s="1"/>
  <c r="M1533" i="1"/>
  <c r="N1533" i="1" s="1"/>
  <c r="T1587" i="1"/>
  <c r="J1534" i="1"/>
  <c r="K1534" i="1" s="1"/>
  <c r="I1535" i="1"/>
  <c r="C1586" i="1"/>
  <c r="AB1586" i="1"/>
  <c r="L1533" i="1"/>
  <c r="U1533" i="1"/>
  <c r="W1533" i="1" s="1"/>
  <c r="H1586" i="1"/>
  <c r="A1587" i="1"/>
  <c r="F1586" i="1"/>
  <c r="Q1587" i="1" l="1"/>
  <c r="R1587" i="1" s="1"/>
  <c r="S1587" i="1" s="1"/>
  <c r="Z1587" i="1" s="1"/>
  <c r="E1588" i="1"/>
  <c r="D1588" i="1" s="1"/>
  <c r="G1587" i="1"/>
  <c r="O1533" i="1"/>
  <c r="P1533" i="1" s="1"/>
  <c r="X1533" i="1" s="1"/>
  <c r="B1533" i="1" s="1"/>
  <c r="M1534" i="1"/>
  <c r="M1535" i="1" s="1"/>
  <c r="N1534" i="1"/>
  <c r="A1588" i="1"/>
  <c r="H1587" i="1"/>
  <c r="F1587" i="1"/>
  <c r="AB1587" i="1"/>
  <c r="C1587" i="1"/>
  <c r="J1535" i="1"/>
  <c r="K1535" i="1" s="1"/>
  <c r="I1536" i="1"/>
  <c r="T1588" i="1"/>
  <c r="L1534" i="1"/>
  <c r="U1534" i="1"/>
  <c r="W1534" i="1" s="1"/>
  <c r="G1588" i="1" l="1"/>
  <c r="Q1588" i="1"/>
  <c r="R1588" i="1" s="1"/>
  <c r="S1588" i="1" s="1"/>
  <c r="Z1588" i="1" s="1"/>
  <c r="E1589" i="1"/>
  <c r="D1589" i="1" s="1"/>
  <c r="O1534" i="1"/>
  <c r="P1534" i="1" s="1"/>
  <c r="X1534" i="1" s="1"/>
  <c r="B1534" i="1" s="1"/>
  <c r="N1535" i="1"/>
  <c r="L1535" i="1"/>
  <c r="U1535" i="1"/>
  <c r="W1535" i="1" s="1"/>
  <c r="AB1588" i="1"/>
  <c r="C1588" i="1"/>
  <c r="T1589" i="1"/>
  <c r="J1536" i="1"/>
  <c r="K1536" i="1" s="1"/>
  <c r="M1536" i="1"/>
  <c r="I1537" i="1"/>
  <c r="H1588" i="1"/>
  <c r="A1589" i="1"/>
  <c r="F1588" i="1"/>
  <c r="N1536" i="1" l="1"/>
  <c r="G1589" i="1"/>
  <c r="E1590" i="1"/>
  <c r="D1590" i="1" s="1"/>
  <c r="Q1589" i="1"/>
  <c r="R1589" i="1" s="1"/>
  <c r="S1589" i="1" s="1"/>
  <c r="Z1589" i="1" s="1"/>
  <c r="O1535" i="1"/>
  <c r="P1535" i="1" s="1"/>
  <c r="X1535" i="1" s="1"/>
  <c r="B1535" i="1" s="1"/>
  <c r="T1590" i="1"/>
  <c r="L1536" i="1"/>
  <c r="U1536" i="1"/>
  <c r="W1536" i="1" s="1"/>
  <c r="H1589" i="1"/>
  <c r="A1590" i="1"/>
  <c r="F1589" i="1"/>
  <c r="AB1589" i="1"/>
  <c r="C1589" i="1"/>
  <c r="M1537" i="1"/>
  <c r="J1537" i="1"/>
  <c r="K1537" i="1" s="1"/>
  <c r="I1538" i="1"/>
  <c r="O1536" i="1" l="1"/>
  <c r="P1536" i="1" s="1"/>
  <c r="X1536" i="1" s="1"/>
  <c r="B1536" i="1" s="1"/>
  <c r="N1537" i="1"/>
  <c r="G1590" i="1"/>
  <c r="Q1590" i="1"/>
  <c r="R1590" i="1" s="1"/>
  <c r="S1590" i="1" s="1"/>
  <c r="Z1590" i="1" s="1"/>
  <c r="E1591" i="1"/>
  <c r="D1591" i="1" s="1"/>
  <c r="J1538" i="1"/>
  <c r="K1538" i="1" s="1"/>
  <c r="M1538" i="1"/>
  <c r="I1539" i="1"/>
  <c r="C1590" i="1"/>
  <c r="AB1590" i="1"/>
  <c r="L1537" i="1"/>
  <c r="U1537" i="1"/>
  <c r="W1537" i="1" s="1"/>
  <c r="H1590" i="1"/>
  <c r="A1591" i="1"/>
  <c r="F1590" i="1"/>
  <c r="T1591" i="1"/>
  <c r="O1537" i="1" l="1"/>
  <c r="P1537" i="1" s="1"/>
  <c r="X1537" i="1" s="1"/>
  <c r="B1537" i="1" s="1"/>
  <c r="N1538" i="1"/>
  <c r="Q1591" i="1"/>
  <c r="R1591" i="1" s="1"/>
  <c r="S1591" i="1" s="1"/>
  <c r="Z1591" i="1" s="1"/>
  <c r="E1592" i="1"/>
  <c r="D1592" i="1" s="1"/>
  <c r="G1591" i="1"/>
  <c r="T1592" i="1"/>
  <c r="L1538" i="1"/>
  <c r="U1538" i="1"/>
  <c r="W1538" i="1" s="1"/>
  <c r="AB1591" i="1"/>
  <c r="C1591" i="1"/>
  <c r="A1592" i="1"/>
  <c r="H1591" i="1"/>
  <c r="F1591" i="1"/>
  <c r="J1539" i="1"/>
  <c r="K1539" i="1" s="1"/>
  <c r="M1539" i="1"/>
  <c r="I1540" i="1"/>
  <c r="N1539" i="1" l="1"/>
  <c r="O1538" i="1"/>
  <c r="P1538" i="1" s="1"/>
  <c r="X1538" i="1" s="1"/>
  <c r="B1538" i="1" s="1"/>
  <c r="Q1592" i="1"/>
  <c r="R1592" i="1" s="1"/>
  <c r="S1592" i="1" s="1"/>
  <c r="Z1592" i="1" s="1"/>
  <c r="E1593" i="1"/>
  <c r="D1593" i="1" s="1"/>
  <c r="G1592" i="1"/>
  <c r="J1540" i="1"/>
  <c r="K1540" i="1" s="1"/>
  <c r="M1540" i="1"/>
  <c r="I1541" i="1"/>
  <c r="AB1592" i="1"/>
  <c r="C1592" i="1"/>
  <c r="H1592" i="1"/>
  <c r="A1593" i="1"/>
  <c r="F1592" i="1"/>
  <c r="T1593" i="1"/>
  <c r="L1539" i="1"/>
  <c r="U1539" i="1"/>
  <c r="W1539" i="1" s="1"/>
  <c r="O1539" i="1" l="1"/>
  <c r="P1539" i="1" s="1"/>
  <c r="X1539" i="1" s="1"/>
  <c r="B1539" i="1" s="1"/>
  <c r="N1540" i="1"/>
  <c r="N1541" i="1" s="1"/>
  <c r="Q1593" i="1"/>
  <c r="R1593" i="1" s="1"/>
  <c r="S1593" i="1" s="1"/>
  <c r="Z1593" i="1" s="1"/>
  <c r="E1594" i="1"/>
  <c r="D1594" i="1" s="1"/>
  <c r="G1593" i="1"/>
  <c r="L1540" i="1"/>
  <c r="U1540" i="1"/>
  <c r="W1540" i="1" s="1"/>
  <c r="AB1593" i="1"/>
  <c r="C1593" i="1"/>
  <c r="H1593" i="1"/>
  <c r="A1594" i="1"/>
  <c r="F1593" i="1"/>
  <c r="T1594" i="1"/>
  <c r="M1541" i="1"/>
  <c r="J1541" i="1"/>
  <c r="K1541" i="1" s="1"/>
  <c r="I1542" i="1"/>
  <c r="O1540" i="1" l="1"/>
  <c r="P1540" i="1" s="1"/>
  <c r="X1540" i="1" s="1"/>
  <c r="B1540" i="1" s="1"/>
  <c r="G1594" i="1"/>
  <c r="Q1594" i="1"/>
  <c r="R1594" i="1" s="1"/>
  <c r="S1594" i="1" s="1"/>
  <c r="Z1594" i="1" s="1"/>
  <c r="E1595" i="1"/>
  <c r="D1595" i="1" s="1"/>
  <c r="J1542" i="1"/>
  <c r="K1542" i="1" s="1"/>
  <c r="M1542" i="1"/>
  <c r="N1542" i="1" s="1"/>
  <c r="I1543" i="1"/>
  <c r="C1594" i="1"/>
  <c r="AB1594" i="1"/>
  <c r="L1541" i="1"/>
  <c r="O1541" i="1" s="1"/>
  <c r="P1541" i="1" s="1"/>
  <c r="U1541" i="1"/>
  <c r="W1541" i="1" s="1"/>
  <c r="H1594" i="1"/>
  <c r="A1595" i="1"/>
  <c r="F1594" i="1"/>
  <c r="T1595" i="1"/>
  <c r="Q1595" i="1" l="1"/>
  <c r="R1595" i="1" s="1"/>
  <c r="S1595" i="1" s="1"/>
  <c r="Z1595" i="1" s="1"/>
  <c r="E1596" i="1"/>
  <c r="D1596" i="1" s="1"/>
  <c r="G1595" i="1"/>
  <c r="J1543" i="1"/>
  <c r="K1543" i="1" s="1"/>
  <c r="M1543" i="1"/>
  <c r="N1543" i="1" s="1"/>
  <c r="I1544" i="1"/>
  <c r="AB1595" i="1"/>
  <c r="C1595" i="1"/>
  <c r="L1542" i="1"/>
  <c r="O1542" i="1" s="1"/>
  <c r="P1542" i="1" s="1"/>
  <c r="U1542" i="1"/>
  <c r="W1542" i="1" s="1"/>
  <c r="T1596" i="1"/>
  <c r="X1541" i="1"/>
  <c r="B1541" i="1" s="1"/>
  <c r="A1596" i="1"/>
  <c r="H1595" i="1"/>
  <c r="F1595" i="1"/>
  <c r="G1596" i="1" l="1"/>
  <c r="Q1596" i="1"/>
  <c r="R1596" i="1" s="1"/>
  <c r="S1596" i="1" s="1"/>
  <c r="Z1596" i="1" s="1"/>
  <c r="E1597" i="1"/>
  <c r="D1597" i="1" s="1"/>
  <c r="AB1596" i="1"/>
  <c r="C1596" i="1"/>
  <c r="L1543" i="1"/>
  <c r="O1543" i="1" s="1"/>
  <c r="P1543" i="1" s="1"/>
  <c r="U1543" i="1"/>
  <c r="W1543" i="1" s="1"/>
  <c r="H1596" i="1"/>
  <c r="A1597" i="1"/>
  <c r="F1596" i="1"/>
  <c r="T1597" i="1"/>
  <c r="X1542" i="1"/>
  <c r="B1542" i="1" s="1"/>
  <c r="J1544" i="1"/>
  <c r="K1544" i="1" s="1"/>
  <c r="M1544" i="1"/>
  <c r="N1544" i="1" s="1"/>
  <c r="I1545" i="1"/>
  <c r="G1597" i="1" l="1"/>
  <c r="Q1597" i="1"/>
  <c r="R1597" i="1" s="1"/>
  <c r="S1597" i="1" s="1"/>
  <c r="Z1597" i="1" s="1"/>
  <c r="E1598" i="1"/>
  <c r="D1598" i="1" s="1"/>
  <c r="AB1597" i="1"/>
  <c r="C1597" i="1"/>
  <c r="M1545" i="1"/>
  <c r="N1545" i="1" s="1"/>
  <c r="J1545" i="1"/>
  <c r="K1545" i="1" s="1"/>
  <c r="I1546" i="1"/>
  <c r="H1597" i="1"/>
  <c r="A1598" i="1"/>
  <c r="F1597" i="1"/>
  <c r="T1598" i="1"/>
  <c r="X1543" i="1"/>
  <c r="B1543" i="1" s="1"/>
  <c r="L1544" i="1"/>
  <c r="O1544" i="1" s="1"/>
  <c r="P1544" i="1" s="1"/>
  <c r="U1544" i="1"/>
  <c r="W1544" i="1" s="1"/>
  <c r="Q1598" i="1" l="1"/>
  <c r="R1598" i="1" s="1"/>
  <c r="S1598" i="1" s="1"/>
  <c r="Z1598" i="1" s="1"/>
  <c r="E1599" i="1"/>
  <c r="D1599" i="1" s="1"/>
  <c r="G1598" i="1"/>
  <c r="L1545" i="1"/>
  <c r="O1545" i="1" s="1"/>
  <c r="P1545" i="1" s="1"/>
  <c r="U1545" i="1"/>
  <c r="W1545" i="1" s="1"/>
  <c r="X1544" i="1"/>
  <c r="B1544" i="1" s="1"/>
  <c r="AB1598" i="1"/>
  <c r="C1598" i="1"/>
  <c r="T1599" i="1"/>
  <c r="H1598" i="1"/>
  <c r="A1599" i="1"/>
  <c r="F1598" i="1"/>
  <c r="N1546" i="1"/>
  <c r="J1546" i="1"/>
  <c r="K1546" i="1" s="1"/>
  <c r="M1546" i="1"/>
  <c r="I1547" i="1"/>
  <c r="G1599" i="1" l="1"/>
  <c r="Q1599" i="1"/>
  <c r="R1599" i="1" s="1"/>
  <c r="S1599" i="1" s="1"/>
  <c r="Z1599" i="1" s="1"/>
  <c r="E1600" i="1"/>
  <c r="D1600" i="1" s="1"/>
  <c r="C1599" i="1"/>
  <c r="AB1599" i="1"/>
  <c r="L1546" i="1"/>
  <c r="O1546" i="1" s="1"/>
  <c r="P1546" i="1" s="1"/>
  <c r="U1546" i="1"/>
  <c r="W1546" i="1" s="1"/>
  <c r="J1547" i="1"/>
  <c r="K1547" i="1" s="1"/>
  <c r="M1547" i="1"/>
  <c r="N1547" i="1" s="1"/>
  <c r="I1548" i="1"/>
  <c r="H1599" i="1"/>
  <c r="A1600" i="1"/>
  <c r="F1599" i="1"/>
  <c r="T1600" i="1"/>
  <c r="X1545" i="1"/>
  <c r="B1545" i="1" s="1"/>
  <c r="G1600" i="1" l="1"/>
  <c r="Q1600" i="1"/>
  <c r="R1600" i="1" s="1"/>
  <c r="S1600" i="1" s="1"/>
  <c r="Z1600" i="1" s="1"/>
  <c r="E1601" i="1"/>
  <c r="D1601" i="1" s="1"/>
  <c r="C1600" i="1"/>
  <c r="AB1600" i="1"/>
  <c r="X1546" i="1"/>
  <c r="B1546" i="1" s="1"/>
  <c r="L1547" i="1"/>
  <c r="O1547" i="1" s="1"/>
  <c r="P1547" i="1" s="1"/>
  <c r="U1547" i="1"/>
  <c r="W1547" i="1" s="1"/>
  <c r="T1601" i="1"/>
  <c r="H1600" i="1"/>
  <c r="A1601" i="1"/>
  <c r="F1600" i="1"/>
  <c r="J1548" i="1"/>
  <c r="K1548" i="1" s="1"/>
  <c r="M1548" i="1"/>
  <c r="N1548" i="1" s="1"/>
  <c r="I1549" i="1"/>
  <c r="G1601" i="1" l="1"/>
  <c r="Q1601" i="1"/>
  <c r="R1601" i="1" s="1"/>
  <c r="S1601" i="1" s="1"/>
  <c r="Z1601" i="1" s="1"/>
  <c r="E1602" i="1"/>
  <c r="D1602" i="1" s="1"/>
  <c r="L1548" i="1"/>
  <c r="O1548" i="1" s="1"/>
  <c r="P1548" i="1" s="1"/>
  <c r="U1548" i="1"/>
  <c r="W1548" i="1" s="1"/>
  <c r="A1602" i="1"/>
  <c r="H1601" i="1"/>
  <c r="F1601" i="1"/>
  <c r="AB1601" i="1"/>
  <c r="C1601" i="1"/>
  <c r="T1602" i="1"/>
  <c r="M1549" i="1"/>
  <c r="N1549" i="1" s="1"/>
  <c r="J1549" i="1"/>
  <c r="K1549" i="1" s="1"/>
  <c r="I1550" i="1"/>
  <c r="X1547" i="1"/>
  <c r="B1547" i="1" s="1"/>
  <c r="Q1602" i="1" l="1"/>
  <c r="R1602" i="1" s="1"/>
  <c r="S1602" i="1" s="1"/>
  <c r="Z1602" i="1" s="1"/>
  <c r="E1603" i="1"/>
  <c r="D1603" i="1" s="1"/>
  <c r="G1602" i="1"/>
  <c r="AB1602" i="1"/>
  <c r="C1602" i="1"/>
  <c r="J1550" i="1"/>
  <c r="K1550" i="1" s="1"/>
  <c r="M1550" i="1"/>
  <c r="N1550" i="1" s="1"/>
  <c r="I1551" i="1"/>
  <c r="A1603" i="1"/>
  <c r="H1602" i="1"/>
  <c r="F1602" i="1"/>
  <c r="L1549" i="1"/>
  <c r="O1549" i="1" s="1"/>
  <c r="P1549" i="1" s="1"/>
  <c r="U1549" i="1"/>
  <c r="W1549" i="1" s="1"/>
  <c r="T1603" i="1"/>
  <c r="X1548" i="1"/>
  <c r="B1548" i="1" s="1"/>
  <c r="G1603" i="1" l="1"/>
  <c r="Q1603" i="1"/>
  <c r="R1603" i="1" s="1"/>
  <c r="S1603" i="1" s="1"/>
  <c r="Z1603" i="1" s="1"/>
  <c r="E1604" i="1"/>
  <c r="D1604" i="1" s="1"/>
  <c r="X1549" i="1"/>
  <c r="B1549" i="1" s="1"/>
  <c r="AB1603" i="1"/>
  <c r="C1603" i="1"/>
  <c r="L1550" i="1"/>
  <c r="O1550" i="1" s="1"/>
  <c r="P1550" i="1" s="1"/>
  <c r="U1550" i="1"/>
  <c r="W1550" i="1" s="1"/>
  <c r="T1604" i="1"/>
  <c r="A1604" i="1"/>
  <c r="H1603" i="1"/>
  <c r="F1603" i="1"/>
  <c r="J1551" i="1"/>
  <c r="K1551" i="1" s="1"/>
  <c r="M1551" i="1"/>
  <c r="N1551" i="1" s="1"/>
  <c r="I1552" i="1"/>
  <c r="Q1604" i="1" l="1"/>
  <c r="R1604" i="1" s="1"/>
  <c r="S1604" i="1" s="1"/>
  <c r="Z1604" i="1" s="1"/>
  <c r="E1605" i="1"/>
  <c r="D1605" i="1" s="1"/>
  <c r="G1604" i="1"/>
  <c r="L1551" i="1"/>
  <c r="O1551" i="1" s="1"/>
  <c r="P1551" i="1" s="1"/>
  <c r="U1551" i="1"/>
  <c r="W1551" i="1" s="1"/>
  <c r="AB1604" i="1"/>
  <c r="C1604" i="1"/>
  <c r="J1552" i="1"/>
  <c r="K1552" i="1" s="1"/>
  <c r="M1552" i="1"/>
  <c r="N1552" i="1" s="1"/>
  <c r="I1553" i="1"/>
  <c r="H1604" i="1"/>
  <c r="A1605" i="1"/>
  <c r="F1604" i="1"/>
  <c r="T1605" i="1"/>
  <c r="X1550" i="1"/>
  <c r="B1550" i="1" s="1"/>
  <c r="G1605" i="1" l="1"/>
  <c r="E1606" i="1"/>
  <c r="D1606" i="1" s="1"/>
  <c r="Q1605" i="1"/>
  <c r="R1605" i="1" s="1"/>
  <c r="S1605" i="1" s="1"/>
  <c r="Z1605" i="1" s="1"/>
  <c r="T1606" i="1"/>
  <c r="L1552" i="1"/>
  <c r="O1552" i="1" s="1"/>
  <c r="P1552" i="1" s="1"/>
  <c r="U1552" i="1"/>
  <c r="W1552" i="1" s="1"/>
  <c r="AB1605" i="1"/>
  <c r="C1605" i="1"/>
  <c r="H1605" i="1"/>
  <c r="A1606" i="1"/>
  <c r="F1605" i="1"/>
  <c r="M1553" i="1"/>
  <c r="N1553" i="1" s="1"/>
  <c r="J1553" i="1"/>
  <c r="K1553" i="1" s="1"/>
  <c r="I1554" i="1"/>
  <c r="X1551" i="1"/>
  <c r="B1551" i="1" s="1"/>
  <c r="Q1606" i="1" l="1"/>
  <c r="R1606" i="1" s="1"/>
  <c r="S1606" i="1" s="1"/>
  <c r="Z1606" i="1" s="1"/>
  <c r="E1607" i="1"/>
  <c r="D1607" i="1" s="1"/>
  <c r="G1606" i="1"/>
  <c r="X1552" i="1"/>
  <c r="B1552" i="1" s="1"/>
  <c r="J1554" i="1"/>
  <c r="K1554" i="1" s="1"/>
  <c r="M1554" i="1"/>
  <c r="N1554" i="1" s="1"/>
  <c r="I1555" i="1"/>
  <c r="C1606" i="1"/>
  <c r="AB1606" i="1"/>
  <c r="L1553" i="1"/>
  <c r="O1553" i="1" s="1"/>
  <c r="P1553" i="1" s="1"/>
  <c r="U1553" i="1"/>
  <c r="W1553" i="1" s="1"/>
  <c r="H1606" i="1"/>
  <c r="A1607" i="1"/>
  <c r="F1606" i="1"/>
  <c r="T1607" i="1"/>
  <c r="G1607" i="1" l="1"/>
  <c r="Q1607" i="1"/>
  <c r="R1607" i="1" s="1"/>
  <c r="S1607" i="1" s="1"/>
  <c r="Z1607" i="1" s="1"/>
  <c r="E1608" i="1"/>
  <c r="D1608" i="1" s="1"/>
  <c r="X1553" i="1"/>
  <c r="B1553" i="1" s="1"/>
  <c r="AB1607" i="1"/>
  <c r="C1607" i="1"/>
  <c r="A1608" i="1"/>
  <c r="H1607" i="1"/>
  <c r="F1607" i="1"/>
  <c r="J1555" i="1"/>
  <c r="K1555" i="1" s="1"/>
  <c r="M1555" i="1"/>
  <c r="N1555" i="1" s="1"/>
  <c r="I1556" i="1"/>
  <c r="T1608" i="1"/>
  <c r="L1554" i="1"/>
  <c r="O1554" i="1" s="1"/>
  <c r="P1554" i="1" s="1"/>
  <c r="U1554" i="1"/>
  <c r="W1554" i="1" s="1"/>
  <c r="G1608" i="1" l="1"/>
  <c r="Q1608" i="1"/>
  <c r="R1608" i="1" s="1"/>
  <c r="S1608" i="1" s="1"/>
  <c r="Z1608" i="1" s="1"/>
  <c r="E1609" i="1"/>
  <c r="D1609" i="1" s="1"/>
  <c r="L1555" i="1"/>
  <c r="O1555" i="1" s="1"/>
  <c r="P1555" i="1" s="1"/>
  <c r="U1555" i="1"/>
  <c r="W1555" i="1" s="1"/>
  <c r="J1556" i="1"/>
  <c r="K1556" i="1" s="1"/>
  <c r="M1556" i="1"/>
  <c r="N1556" i="1" s="1"/>
  <c r="I1557" i="1"/>
  <c r="AB1608" i="1"/>
  <c r="C1608" i="1"/>
  <c r="X1554" i="1"/>
  <c r="B1554" i="1" s="1"/>
  <c r="T1609" i="1"/>
  <c r="H1608" i="1"/>
  <c r="A1609" i="1"/>
  <c r="F1608" i="1"/>
  <c r="G1609" i="1" l="1"/>
  <c r="Q1609" i="1"/>
  <c r="R1609" i="1" s="1"/>
  <c r="S1609" i="1" s="1"/>
  <c r="Z1609" i="1" s="1"/>
  <c r="E1610" i="1"/>
  <c r="D1610" i="1" s="1"/>
  <c r="H1609" i="1"/>
  <c r="A1610" i="1"/>
  <c r="F1609" i="1"/>
  <c r="M1557" i="1"/>
  <c r="N1557" i="1" s="1"/>
  <c r="J1557" i="1"/>
  <c r="K1557" i="1" s="1"/>
  <c r="I1558" i="1"/>
  <c r="AB1609" i="1"/>
  <c r="C1609" i="1"/>
  <c r="L1556" i="1"/>
  <c r="O1556" i="1" s="1"/>
  <c r="P1556" i="1" s="1"/>
  <c r="U1556" i="1"/>
  <c r="W1556" i="1" s="1"/>
  <c r="T1610" i="1"/>
  <c r="X1555" i="1"/>
  <c r="B1555" i="1" s="1"/>
  <c r="Q1610" i="1" l="1"/>
  <c r="R1610" i="1" s="1"/>
  <c r="S1610" i="1" s="1"/>
  <c r="Z1610" i="1" s="1"/>
  <c r="E1611" i="1"/>
  <c r="D1611" i="1" s="1"/>
  <c r="G1610" i="1"/>
  <c r="X1556" i="1"/>
  <c r="B1556" i="1" s="1"/>
  <c r="H1610" i="1"/>
  <c r="A1611" i="1"/>
  <c r="F1610" i="1"/>
  <c r="T1611" i="1"/>
  <c r="M1558" i="1"/>
  <c r="N1558" i="1"/>
  <c r="J1558" i="1"/>
  <c r="K1558" i="1" s="1"/>
  <c r="I1559" i="1"/>
  <c r="L1557" i="1"/>
  <c r="O1557" i="1" s="1"/>
  <c r="P1557" i="1" s="1"/>
  <c r="U1557" i="1"/>
  <c r="W1557" i="1" s="1"/>
  <c r="C1610" i="1"/>
  <c r="AB1610" i="1"/>
  <c r="Q1611" i="1" l="1"/>
  <c r="R1611" i="1" s="1"/>
  <c r="S1611" i="1" s="1"/>
  <c r="Z1611" i="1" s="1"/>
  <c r="E1612" i="1"/>
  <c r="D1612" i="1" s="1"/>
  <c r="G1611" i="1"/>
  <c r="AB1611" i="1"/>
  <c r="C1611" i="1"/>
  <c r="X1557" i="1"/>
  <c r="B1557" i="1" s="1"/>
  <c r="T1612" i="1"/>
  <c r="J1559" i="1"/>
  <c r="K1559" i="1" s="1"/>
  <c r="M1559" i="1"/>
  <c r="N1559" i="1" s="1"/>
  <c r="I1560" i="1"/>
  <c r="A1612" i="1"/>
  <c r="H1611" i="1"/>
  <c r="F1611" i="1"/>
  <c r="L1558" i="1"/>
  <c r="O1558" i="1" s="1"/>
  <c r="P1558" i="1" s="1"/>
  <c r="U1558" i="1"/>
  <c r="W1558" i="1" s="1"/>
  <c r="G1612" i="1" l="1"/>
  <c r="Q1612" i="1"/>
  <c r="R1612" i="1" s="1"/>
  <c r="S1612" i="1" s="1"/>
  <c r="Z1612" i="1" s="1"/>
  <c r="E1613" i="1"/>
  <c r="D1613" i="1" s="1"/>
  <c r="J1560" i="1"/>
  <c r="K1560" i="1" s="1"/>
  <c r="M1560" i="1"/>
  <c r="N1560" i="1" s="1"/>
  <c r="I1561" i="1"/>
  <c r="AB1612" i="1"/>
  <c r="C1612" i="1"/>
  <c r="T1613" i="1"/>
  <c r="L1559" i="1"/>
  <c r="O1559" i="1" s="1"/>
  <c r="P1559" i="1" s="1"/>
  <c r="U1559" i="1"/>
  <c r="W1559" i="1" s="1"/>
  <c r="X1558" i="1"/>
  <c r="B1558" i="1" s="1"/>
  <c r="H1612" i="1"/>
  <c r="A1613" i="1"/>
  <c r="F1612" i="1"/>
  <c r="G1613" i="1" l="1"/>
  <c r="Q1613" i="1"/>
  <c r="R1613" i="1" s="1"/>
  <c r="S1613" i="1" s="1"/>
  <c r="Z1613" i="1" s="1"/>
  <c r="E1614" i="1"/>
  <c r="D1614" i="1" s="1"/>
  <c r="H1613" i="1"/>
  <c r="A1614" i="1"/>
  <c r="F1613" i="1"/>
  <c r="T1614" i="1"/>
  <c r="J1561" i="1"/>
  <c r="K1561" i="1" s="1"/>
  <c r="M1561" i="1"/>
  <c r="N1561" i="1" s="1"/>
  <c r="I1562" i="1"/>
  <c r="L1560" i="1"/>
  <c r="O1560" i="1" s="1"/>
  <c r="P1560" i="1" s="1"/>
  <c r="U1560" i="1"/>
  <c r="W1560" i="1" s="1"/>
  <c r="AB1613" i="1"/>
  <c r="C1613" i="1"/>
  <c r="X1559" i="1"/>
  <c r="B1559" i="1" s="1"/>
  <c r="Q1614" i="1" l="1"/>
  <c r="R1614" i="1" s="1"/>
  <c r="S1614" i="1" s="1"/>
  <c r="Z1614" i="1" s="1"/>
  <c r="E1615" i="1"/>
  <c r="D1615" i="1" s="1"/>
  <c r="G1614" i="1"/>
  <c r="H1614" i="1"/>
  <c r="A1615" i="1"/>
  <c r="F1614" i="1"/>
  <c r="J1562" i="1"/>
  <c r="K1562" i="1" s="1"/>
  <c r="M1562" i="1"/>
  <c r="N1562" i="1" s="1"/>
  <c r="I1563" i="1"/>
  <c r="X1560" i="1"/>
  <c r="B1560" i="1" s="1"/>
  <c r="T1615" i="1"/>
  <c r="L1561" i="1"/>
  <c r="O1561" i="1" s="1"/>
  <c r="P1561" i="1" s="1"/>
  <c r="U1561" i="1"/>
  <c r="W1561" i="1" s="1"/>
  <c r="C1614" i="1"/>
  <c r="AB1614" i="1"/>
  <c r="G1615" i="1" l="1"/>
  <c r="Q1615" i="1"/>
  <c r="R1615" i="1" s="1"/>
  <c r="S1615" i="1" s="1"/>
  <c r="Z1615" i="1" s="1"/>
  <c r="E1616" i="1"/>
  <c r="D1616" i="1" s="1"/>
  <c r="T1616" i="1"/>
  <c r="J1563" i="1"/>
  <c r="K1563" i="1" s="1"/>
  <c r="M1563" i="1"/>
  <c r="N1563" i="1" s="1"/>
  <c r="I1564" i="1"/>
  <c r="A1616" i="1"/>
  <c r="H1615" i="1"/>
  <c r="F1615" i="1"/>
  <c r="X1561" i="1"/>
  <c r="B1561" i="1" s="1"/>
  <c r="L1562" i="1"/>
  <c r="O1562" i="1" s="1"/>
  <c r="P1562" i="1" s="1"/>
  <c r="U1562" i="1"/>
  <c r="W1562" i="1" s="1"/>
  <c r="AB1615" i="1"/>
  <c r="C1615" i="1"/>
  <c r="G1616" i="1" l="1"/>
  <c r="Q1616" i="1"/>
  <c r="R1616" i="1" s="1"/>
  <c r="S1616" i="1" s="1"/>
  <c r="Z1616" i="1" s="1"/>
  <c r="E1617" i="1"/>
  <c r="D1617" i="1" s="1"/>
  <c r="L1563" i="1"/>
  <c r="O1563" i="1" s="1"/>
  <c r="P1563" i="1" s="1"/>
  <c r="U1563" i="1"/>
  <c r="W1563" i="1" s="1"/>
  <c r="AB1616" i="1"/>
  <c r="C1616" i="1"/>
  <c r="H1616" i="1"/>
  <c r="A1617" i="1"/>
  <c r="F1616" i="1"/>
  <c r="T1617" i="1"/>
  <c r="X1562" i="1"/>
  <c r="B1562" i="1" s="1"/>
  <c r="J1564" i="1"/>
  <c r="K1564" i="1" s="1"/>
  <c r="M1564" i="1"/>
  <c r="N1564" i="1" s="1"/>
  <c r="I1565" i="1"/>
  <c r="G1617" i="1" l="1"/>
  <c r="Q1617" i="1"/>
  <c r="R1617" i="1" s="1"/>
  <c r="S1617" i="1" s="1"/>
  <c r="Z1617" i="1" s="1"/>
  <c r="E1618" i="1"/>
  <c r="D1618" i="1" s="1"/>
  <c r="L1564" i="1"/>
  <c r="O1564" i="1" s="1"/>
  <c r="P1564" i="1" s="1"/>
  <c r="U1564" i="1"/>
  <c r="W1564" i="1" s="1"/>
  <c r="H1617" i="1"/>
  <c r="A1618" i="1"/>
  <c r="F1617" i="1"/>
  <c r="X1563" i="1"/>
  <c r="B1563" i="1" s="1"/>
  <c r="M1565" i="1"/>
  <c r="N1565" i="1" s="1"/>
  <c r="J1565" i="1"/>
  <c r="K1565" i="1" s="1"/>
  <c r="I1566" i="1"/>
  <c r="T1618" i="1"/>
  <c r="AB1617" i="1"/>
  <c r="C1617" i="1"/>
  <c r="Q1618" i="1" l="1"/>
  <c r="R1618" i="1" s="1"/>
  <c r="S1618" i="1" s="1"/>
  <c r="Z1618" i="1" s="1"/>
  <c r="E1619" i="1"/>
  <c r="D1619" i="1" s="1"/>
  <c r="G1618" i="1"/>
  <c r="J1566" i="1"/>
  <c r="K1566" i="1" s="1"/>
  <c r="I1567" i="1"/>
  <c r="C1618" i="1"/>
  <c r="AB1618" i="1"/>
  <c r="L1565" i="1"/>
  <c r="O1565" i="1" s="1"/>
  <c r="P1565" i="1" s="1"/>
  <c r="U1565" i="1"/>
  <c r="W1565" i="1" s="1"/>
  <c r="H1618" i="1"/>
  <c r="A1619" i="1"/>
  <c r="F1618" i="1"/>
  <c r="T1619" i="1"/>
  <c r="X1564" i="1"/>
  <c r="B1564" i="1" s="1"/>
  <c r="G1619" i="1" l="1"/>
  <c r="Q1619" i="1"/>
  <c r="R1619" i="1" s="1"/>
  <c r="S1619" i="1" s="1"/>
  <c r="Z1619" i="1" s="1"/>
  <c r="E1620" i="1"/>
  <c r="D1620" i="1" s="1"/>
  <c r="L1566" i="1"/>
  <c r="U1566" i="1"/>
  <c r="W1566" i="1" s="1"/>
  <c r="AB1619" i="1"/>
  <c r="C1619" i="1"/>
  <c r="J1567" i="1"/>
  <c r="K1567" i="1" s="1"/>
  <c r="I1568" i="1"/>
  <c r="A1620" i="1"/>
  <c r="H1619" i="1"/>
  <c r="F1619" i="1"/>
  <c r="T1620" i="1"/>
  <c r="X1565" i="1"/>
  <c r="B1565" i="1" s="1"/>
  <c r="M1566" i="1"/>
  <c r="N1566" i="1" s="1"/>
  <c r="Q1620" i="1" l="1"/>
  <c r="R1620" i="1" s="1"/>
  <c r="S1620" i="1" s="1"/>
  <c r="Z1620" i="1" s="1"/>
  <c r="E1621" i="1"/>
  <c r="D1621" i="1" s="1"/>
  <c r="G1620" i="1"/>
  <c r="H1620" i="1"/>
  <c r="A1621" i="1"/>
  <c r="F1620" i="1"/>
  <c r="T1621" i="1"/>
  <c r="J1568" i="1"/>
  <c r="K1568" i="1" s="1"/>
  <c r="I1569" i="1"/>
  <c r="AB1620" i="1"/>
  <c r="C1620" i="1"/>
  <c r="M1567" i="1"/>
  <c r="N1567" i="1" s="1"/>
  <c r="L1567" i="1"/>
  <c r="U1567" i="1"/>
  <c r="W1567" i="1" s="1"/>
  <c r="O1566" i="1"/>
  <c r="P1566" i="1" s="1"/>
  <c r="G1621" i="1" l="1"/>
  <c r="E1622" i="1"/>
  <c r="D1622" i="1" s="1"/>
  <c r="Q1621" i="1"/>
  <c r="R1621" i="1" s="1"/>
  <c r="S1621" i="1" s="1"/>
  <c r="Z1621" i="1" s="1"/>
  <c r="M1568" i="1"/>
  <c r="N1568" i="1" s="1"/>
  <c r="L1568" i="1"/>
  <c r="U1568" i="1"/>
  <c r="W1568" i="1" s="1"/>
  <c r="AB1621" i="1"/>
  <c r="C1621" i="1"/>
  <c r="X1566" i="1"/>
  <c r="B1566" i="1" s="1"/>
  <c r="H1621" i="1"/>
  <c r="A1622" i="1"/>
  <c r="F1621" i="1"/>
  <c r="O1567" i="1"/>
  <c r="P1567" i="1" s="1"/>
  <c r="J1569" i="1"/>
  <c r="K1569" i="1" s="1"/>
  <c r="I1570" i="1"/>
  <c r="T1622" i="1"/>
  <c r="Q1622" i="1" l="1"/>
  <c r="R1622" i="1" s="1"/>
  <c r="S1622" i="1" s="1"/>
  <c r="Z1622" i="1" s="1"/>
  <c r="E1623" i="1"/>
  <c r="D1623" i="1" s="1"/>
  <c r="G1622" i="1"/>
  <c r="M1569" i="1"/>
  <c r="M1570" i="1" s="1"/>
  <c r="O1568" i="1"/>
  <c r="P1568" i="1" s="1"/>
  <c r="X1568" i="1" s="1"/>
  <c r="B1568" i="1" s="1"/>
  <c r="N1569" i="1"/>
  <c r="X1567" i="1"/>
  <c r="B1567" i="1" s="1"/>
  <c r="T1623" i="1"/>
  <c r="C1622" i="1"/>
  <c r="AB1622" i="1"/>
  <c r="J1570" i="1"/>
  <c r="K1570" i="1" s="1"/>
  <c r="I1571" i="1"/>
  <c r="H1622" i="1"/>
  <c r="A1623" i="1"/>
  <c r="F1622" i="1"/>
  <c r="L1569" i="1"/>
  <c r="U1569" i="1"/>
  <c r="W1569" i="1" s="1"/>
  <c r="O1569" i="1" l="1"/>
  <c r="P1569" i="1" s="1"/>
  <c r="X1569" i="1" s="1"/>
  <c r="B1569" i="1" s="1"/>
  <c r="G1623" i="1"/>
  <c r="Q1623" i="1"/>
  <c r="R1623" i="1" s="1"/>
  <c r="S1623" i="1" s="1"/>
  <c r="Z1623" i="1" s="1"/>
  <c r="E1624" i="1"/>
  <c r="D1624" i="1" s="1"/>
  <c r="N1570" i="1"/>
  <c r="L1570" i="1"/>
  <c r="U1570" i="1"/>
  <c r="W1570" i="1" s="1"/>
  <c r="A1624" i="1"/>
  <c r="H1623" i="1"/>
  <c r="F1623" i="1"/>
  <c r="AB1623" i="1"/>
  <c r="C1623" i="1"/>
  <c r="J1571" i="1"/>
  <c r="K1571" i="1" s="1"/>
  <c r="M1571" i="1"/>
  <c r="I1572" i="1"/>
  <c r="T1624" i="1"/>
  <c r="O1570" i="1" l="1"/>
  <c r="P1570" i="1" s="1"/>
  <c r="X1570" i="1" s="1"/>
  <c r="B1570" i="1" s="1"/>
  <c r="Q1624" i="1"/>
  <c r="R1624" i="1" s="1"/>
  <c r="S1624" i="1" s="1"/>
  <c r="Z1624" i="1" s="1"/>
  <c r="E1625" i="1"/>
  <c r="D1625" i="1" s="1"/>
  <c r="G1625" i="1" s="1"/>
  <c r="G1624" i="1"/>
  <c r="N1571" i="1"/>
  <c r="J1572" i="1"/>
  <c r="K1572" i="1" s="1"/>
  <c r="M1572" i="1"/>
  <c r="I1573" i="1"/>
  <c r="AB1624" i="1"/>
  <c r="C1624" i="1"/>
  <c r="T1625" i="1"/>
  <c r="H1624" i="1"/>
  <c r="A1625" i="1"/>
  <c r="F1624" i="1"/>
  <c r="L1571" i="1"/>
  <c r="U1571" i="1"/>
  <c r="W1571" i="1" s="1"/>
  <c r="O1571" i="1" l="1"/>
  <c r="P1571" i="1" s="1"/>
  <c r="X1571" i="1" s="1"/>
  <c r="B1571" i="1" s="1"/>
  <c r="Q1625" i="1"/>
  <c r="R1625" i="1" s="1"/>
  <c r="S1625" i="1" s="1"/>
  <c r="Z1625" i="1" s="1"/>
  <c r="E1626" i="1"/>
  <c r="D1626" i="1" s="1"/>
  <c r="N1572" i="1"/>
  <c r="AB1625" i="1"/>
  <c r="C1625" i="1"/>
  <c r="T1626" i="1"/>
  <c r="M1573" i="1"/>
  <c r="J1573" i="1"/>
  <c r="K1573" i="1" s="1"/>
  <c r="I1574" i="1"/>
  <c r="L1572" i="1"/>
  <c r="U1572" i="1"/>
  <c r="W1572" i="1" s="1"/>
  <c r="H1625" i="1"/>
  <c r="A1626" i="1"/>
  <c r="F1625" i="1"/>
  <c r="Q1626" i="1" l="1"/>
  <c r="R1626" i="1" s="1"/>
  <c r="S1626" i="1" s="1"/>
  <c r="Z1626" i="1" s="1"/>
  <c r="E1627" i="1"/>
  <c r="D1627" i="1" s="1"/>
  <c r="O1572" i="1"/>
  <c r="P1572" i="1" s="1"/>
  <c r="X1572" i="1" s="1"/>
  <c r="B1572" i="1" s="1"/>
  <c r="G1626" i="1"/>
  <c r="N1573" i="1"/>
  <c r="J1574" i="1"/>
  <c r="K1574" i="1" s="1"/>
  <c r="M1574" i="1"/>
  <c r="I1575" i="1"/>
  <c r="L1573" i="1"/>
  <c r="U1573" i="1"/>
  <c r="W1573" i="1" s="1"/>
  <c r="C1626" i="1"/>
  <c r="AB1626" i="1"/>
  <c r="H1626" i="1"/>
  <c r="A1627" i="1"/>
  <c r="F1626" i="1"/>
  <c r="T1627" i="1"/>
  <c r="O1573" i="1" l="1"/>
  <c r="P1573" i="1" s="1"/>
  <c r="X1573" i="1" s="1"/>
  <c r="B1573" i="1" s="1"/>
  <c r="G1627" i="1"/>
  <c r="Q1627" i="1"/>
  <c r="R1627" i="1" s="1"/>
  <c r="S1627" i="1" s="1"/>
  <c r="Z1627" i="1" s="1"/>
  <c r="E1628" i="1"/>
  <c r="D1628" i="1" s="1"/>
  <c r="N1574" i="1"/>
  <c r="AB1627" i="1"/>
  <c r="C1627" i="1"/>
  <c r="T1628" i="1"/>
  <c r="M1575" i="1"/>
  <c r="J1575" i="1"/>
  <c r="K1575" i="1" s="1"/>
  <c r="I1576" i="1"/>
  <c r="A1628" i="1"/>
  <c r="H1627" i="1"/>
  <c r="F1627" i="1"/>
  <c r="L1574" i="1"/>
  <c r="U1574" i="1"/>
  <c r="W1574" i="1" s="1"/>
  <c r="O1574" i="1" l="1"/>
  <c r="P1574" i="1" s="1"/>
  <c r="X1574" i="1" s="1"/>
  <c r="B1574" i="1" s="1"/>
  <c r="N1575" i="1"/>
  <c r="G1628" i="1"/>
  <c r="Q1628" i="1"/>
  <c r="R1628" i="1" s="1"/>
  <c r="S1628" i="1" s="1"/>
  <c r="Z1628" i="1" s="1"/>
  <c r="E1629" i="1"/>
  <c r="D1629" i="1" s="1"/>
  <c r="H1628" i="1"/>
  <c r="A1629" i="1"/>
  <c r="F1628" i="1"/>
  <c r="J1576" i="1"/>
  <c r="K1576" i="1" s="1"/>
  <c r="M1576" i="1"/>
  <c r="I1577" i="1"/>
  <c r="T1629" i="1"/>
  <c r="L1575" i="1"/>
  <c r="U1575" i="1"/>
  <c r="W1575" i="1" s="1"/>
  <c r="AB1628" i="1"/>
  <c r="C1628" i="1"/>
  <c r="N1576" i="1" l="1"/>
  <c r="O1575" i="1"/>
  <c r="P1575" i="1" s="1"/>
  <c r="X1575" i="1" s="1"/>
  <c r="B1575" i="1" s="1"/>
  <c r="G1629" i="1"/>
  <c r="Q1629" i="1"/>
  <c r="R1629" i="1" s="1"/>
  <c r="S1629" i="1" s="1"/>
  <c r="Z1629" i="1" s="1"/>
  <c r="E1630" i="1"/>
  <c r="D1630" i="1" s="1"/>
  <c r="L1576" i="1"/>
  <c r="U1576" i="1"/>
  <c r="W1576" i="1" s="1"/>
  <c r="T1630" i="1"/>
  <c r="AB1629" i="1"/>
  <c r="C1629" i="1"/>
  <c r="M1577" i="1"/>
  <c r="J1577" i="1"/>
  <c r="K1577" i="1" s="1"/>
  <c r="I1578" i="1"/>
  <c r="H1629" i="1"/>
  <c r="A1630" i="1"/>
  <c r="F1629" i="1"/>
  <c r="O1576" i="1" l="1"/>
  <c r="P1576" i="1" s="1"/>
  <c r="X1576" i="1" s="1"/>
  <c r="B1576" i="1" s="1"/>
  <c r="N1577" i="1"/>
  <c r="G1630" i="1"/>
  <c r="Q1630" i="1"/>
  <c r="R1630" i="1" s="1"/>
  <c r="S1630" i="1" s="1"/>
  <c r="Z1630" i="1" s="1"/>
  <c r="E1631" i="1"/>
  <c r="D1631" i="1" s="1"/>
  <c r="J1578" i="1"/>
  <c r="K1578" i="1" s="1"/>
  <c r="M1578" i="1"/>
  <c r="I1579" i="1"/>
  <c r="T1631" i="1"/>
  <c r="L1577" i="1"/>
  <c r="U1577" i="1"/>
  <c r="W1577" i="1" s="1"/>
  <c r="C1630" i="1"/>
  <c r="AB1630" i="1"/>
  <c r="H1630" i="1"/>
  <c r="A1631" i="1"/>
  <c r="F1630" i="1"/>
  <c r="O1577" i="1" l="1"/>
  <c r="P1577" i="1" s="1"/>
  <c r="X1577" i="1" s="1"/>
  <c r="B1577" i="1" s="1"/>
  <c r="N1578" i="1"/>
  <c r="Q1631" i="1"/>
  <c r="R1631" i="1" s="1"/>
  <c r="S1631" i="1" s="1"/>
  <c r="Z1631" i="1" s="1"/>
  <c r="E1632" i="1"/>
  <c r="D1632" i="1" s="1"/>
  <c r="G1631" i="1"/>
  <c r="M1579" i="1"/>
  <c r="J1579" i="1"/>
  <c r="K1579" i="1" s="1"/>
  <c r="I1580" i="1"/>
  <c r="A1632" i="1"/>
  <c r="H1631" i="1"/>
  <c r="F1631" i="1"/>
  <c r="T1632" i="1"/>
  <c r="L1578" i="1"/>
  <c r="U1578" i="1"/>
  <c r="W1578" i="1" s="1"/>
  <c r="AB1631" i="1"/>
  <c r="C1631" i="1"/>
  <c r="N1579" i="1" l="1"/>
  <c r="O1578" i="1"/>
  <c r="P1578" i="1" s="1"/>
  <c r="X1578" i="1" s="1"/>
  <c r="B1578" i="1" s="1"/>
  <c r="G1632" i="1"/>
  <c r="Q1632" i="1"/>
  <c r="R1632" i="1" s="1"/>
  <c r="S1632" i="1" s="1"/>
  <c r="Z1632" i="1" s="1"/>
  <c r="E1633" i="1"/>
  <c r="D1633" i="1" s="1"/>
  <c r="H1632" i="1"/>
  <c r="A1633" i="1"/>
  <c r="F1632" i="1"/>
  <c r="T1633" i="1"/>
  <c r="AB1632" i="1"/>
  <c r="C1632" i="1"/>
  <c r="J1580" i="1"/>
  <c r="K1580" i="1" s="1"/>
  <c r="M1580" i="1"/>
  <c r="I1581" i="1"/>
  <c r="L1579" i="1"/>
  <c r="U1579" i="1"/>
  <c r="W1579" i="1" s="1"/>
  <c r="N1580" i="1" l="1"/>
  <c r="O1579" i="1"/>
  <c r="P1579" i="1" s="1"/>
  <c r="X1579" i="1" s="1"/>
  <c r="B1579" i="1" s="1"/>
  <c r="G1633" i="1"/>
  <c r="Q1633" i="1"/>
  <c r="R1633" i="1" s="1"/>
  <c r="S1633" i="1" s="1"/>
  <c r="Z1633" i="1" s="1"/>
  <c r="E1634" i="1"/>
  <c r="D1634" i="1" s="1"/>
  <c r="T1634" i="1"/>
  <c r="L1580" i="1"/>
  <c r="U1580" i="1"/>
  <c r="W1580" i="1" s="1"/>
  <c r="AB1633" i="1"/>
  <c r="C1633" i="1"/>
  <c r="M1581" i="1"/>
  <c r="J1581" i="1"/>
  <c r="K1581" i="1" s="1"/>
  <c r="I1582" i="1"/>
  <c r="H1633" i="1"/>
  <c r="A1634" i="1"/>
  <c r="F1633" i="1"/>
  <c r="O1580" i="1" l="1"/>
  <c r="P1580" i="1" s="1"/>
  <c r="X1580" i="1" s="1"/>
  <c r="B1580" i="1" s="1"/>
  <c r="N1581" i="1"/>
  <c r="Q1634" i="1"/>
  <c r="R1634" i="1" s="1"/>
  <c r="S1634" i="1" s="1"/>
  <c r="Z1634" i="1" s="1"/>
  <c r="E1635" i="1"/>
  <c r="D1635" i="1" s="1"/>
  <c r="G1634" i="1"/>
  <c r="J1582" i="1"/>
  <c r="K1582" i="1" s="1"/>
  <c r="M1582" i="1"/>
  <c r="I1583" i="1"/>
  <c r="L1581" i="1"/>
  <c r="U1581" i="1"/>
  <c r="W1581" i="1" s="1"/>
  <c r="T1635" i="1"/>
  <c r="C1634" i="1"/>
  <c r="AB1634" i="1"/>
  <c r="H1634" i="1"/>
  <c r="A1635" i="1"/>
  <c r="F1634" i="1"/>
  <c r="O1581" i="1" l="1"/>
  <c r="P1581" i="1" s="1"/>
  <c r="X1581" i="1" s="1"/>
  <c r="B1581" i="1" s="1"/>
  <c r="N1582" i="1"/>
  <c r="G1635" i="1"/>
  <c r="Q1635" i="1"/>
  <c r="R1635" i="1" s="1"/>
  <c r="S1635" i="1" s="1"/>
  <c r="Z1635" i="1" s="1"/>
  <c r="E1636" i="1"/>
  <c r="D1636" i="1" s="1"/>
  <c r="M1583" i="1"/>
  <c r="J1583" i="1"/>
  <c r="K1583" i="1" s="1"/>
  <c r="I1584" i="1"/>
  <c r="A1636" i="1"/>
  <c r="H1635" i="1"/>
  <c r="F1635" i="1"/>
  <c r="L1582" i="1"/>
  <c r="U1582" i="1"/>
  <c r="W1582" i="1" s="1"/>
  <c r="AB1635" i="1"/>
  <c r="C1635" i="1"/>
  <c r="T1636" i="1"/>
  <c r="O1582" i="1" l="1"/>
  <c r="P1582" i="1" s="1"/>
  <c r="X1582" i="1" s="1"/>
  <c r="B1582" i="1" s="1"/>
  <c r="N1583" i="1"/>
  <c r="G1636" i="1"/>
  <c r="Q1636" i="1"/>
  <c r="R1636" i="1" s="1"/>
  <c r="S1636" i="1" s="1"/>
  <c r="Z1636" i="1" s="1"/>
  <c r="E1637" i="1"/>
  <c r="D1637" i="1" s="1"/>
  <c r="T1637" i="1"/>
  <c r="J1584" i="1"/>
  <c r="K1584" i="1" s="1"/>
  <c r="M1584" i="1"/>
  <c r="I1585" i="1"/>
  <c r="L1583" i="1"/>
  <c r="U1583" i="1"/>
  <c r="W1583" i="1" s="1"/>
  <c r="AB1636" i="1"/>
  <c r="C1636" i="1"/>
  <c r="H1636" i="1"/>
  <c r="A1637" i="1"/>
  <c r="F1636" i="1"/>
  <c r="O1583" i="1" l="1"/>
  <c r="P1583" i="1" s="1"/>
  <c r="X1583" i="1" s="1"/>
  <c r="B1583" i="1" s="1"/>
  <c r="N1584" i="1"/>
  <c r="G1637" i="1"/>
  <c r="E1638" i="1"/>
  <c r="D1638" i="1" s="1"/>
  <c r="Q1637" i="1"/>
  <c r="R1637" i="1" s="1"/>
  <c r="S1637" i="1" s="1"/>
  <c r="Z1637" i="1" s="1"/>
  <c r="AB1637" i="1"/>
  <c r="C1637" i="1"/>
  <c r="M1585" i="1"/>
  <c r="J1585" i="1"/>
  <c r="K1585" i="1" s="1"/>
  <c r="I1586" i="1"/>
  <c r="H1637" i="1"/>
  <c r="A1638" i="1"/>
  <c r="F1637" i="1"/>
  <c r="T1638" i="1"/>
  <c r="L1584" i="1"/>
  <c r="U1584" i="1"/>
  <c r="W1584" i="1" s="1"/>
  <c r="O1584" i="1" l="1"/>
  <c r="P1584" i="1" s="1"/>
  <c r="X1584" i="1" s="1"/>
  <c r="B1584" i="1" s="1"/>
  <c r="N1585" i="1"/>
  <c r="G1638" i="1"/>
  <c r="Q1638" i="1"/>
  <c r="R1638" i="1" s="1"/>
  <c r="S1638" i="1" s="1"/>
  <c r="Z1638" i="1" s="1"/>
  <c r="E1639" i="1"/>
  <c r="D1639" i="1" s="1"/>
  <c r="J1586" i="1"/>
  <c r="K1586" i="1" s="1"/>
  <c r="M1586" i="1"/>
  <c r="I1587" i="1"/>
  <c r="T1639" i="1"/>
  <c r="L1585" i="1"/>
  <c r="U1585" i="1"/>
  <c r="W1585" i="1" s="1"/>
  <c r="AB1638" i="1"/>
  <c r="C1638" i="1"/>
  <c r="H1638" i="1"/>
  <c r="A1639" i="1"/>
  <c r="F1638" i="1"/>
  <c r="O1585" i="1" l="1"/>
  <c r="P1585" i="1" s="1"/>
  <c r="X1585" i="1" s="1"/>
  <c r="B1585" i="1" s="1"/>
  <c r="N1586" i="1"/>
  <c r="Q1639" i="1"/>
  <c r="R1639" i="1" s="1"/>
  <c r="S1639" i="1" s="1"/>
  <c r="Z1639" i="1" s="1"/>
  <c r="E1640" i="1"/>
  <c r="D1640" i="1" s="1"/>
  <c r="G1639" i="1"/>
  <c r="C1639" i="1"/>
  <c r="AB1639" i="1"/>
  <c r="L1586" i="1"/>
  <c r="U1586" i="1"/>
  <c r="W1586" i="1" s="1"/>
  <c r="H1639" i="1"/>
  <c r="A1640" i="1"/>
  <c r="F1639" i="1"/>
  <c r="T1640" i="1"/>
  <c r="J1587" i="1"/>
  <c r="K1587" i="1" s="1"/>
  <c r="M1587" i="1"/>
  <c r="I1588" i="1"/>
  <c r="N1587" i="1" l="1"/>
  <c r="O1586" i="1"/>
  <c r="P1586" i="1" s="1"/>
  <c r="X1586" i="1" s="1"/>
  <c r="B1586" i="1" s="1"/>
  <c r="G1640" i="1"/>
  <c r="Q1640" i="1"/>
  <c r="R1640" i="1" s="1"/>
  <c r="S1640" i="1" s="1"/>
  <c r="Z1640" i="1" s="1"/>
  <c r="E1641" i="1"/>
  <c r="D1641" i="1" s="1"/>
  <c r="L1587" i="1"/>
  <c r="U1587" i="1"/>
  <c r="W1587" i="1" s="1"/>
  <c r="T1641" i="1"/>
  <c r="J1588" i="1"/>
  <c r="K1588" i="1" s="1"/>
  <c r="M1588" i="1"/>
  <c r="I1589" i="1"/>
  <c r="H1640" i="1"/>
  <c r="A1641" i="1"/>
  <c r="F1640" i="1"/>
  <c r="C1640" i="1"/>
  <c r="AB1640" i="1"/>
  <c r="O1587" i="1" l="1"/>
  <c r="P1587" i="1" s="1"/>
  <c r="X1587" i="1" s="1"/>
  <c r="B1587" i="1" s="1"/>
  <c r="N1588" i="1"/>
  <c r="G1641" i="1"/>
  <c r="Q1641" i="1"/>
  <c r="R1641" i="1" s="1"/>
  <c r="S1641" i="1" s="1"/>
  <c r="Z1641" i="1" s="1"/>
  <c r="E1642" i="1"/>
  <c r="D1642" i="1" s="1"/>
  <c r="A1642" i="1"/>
  <c r="H1641" i="1"/>
  <c r="F1641" i="1"/>
  <c r="T1642" i="1"/>
  <c r="M1589" i="1"/>
  <c r="J1589" i="1"/>
  <c r="K1589" i="1" s="1"/>
  <c r="I1590" i="1"/>
  <c r="AB1641" i="1"/>
  <c r="C1641" i="1"/>
  <c r="L1588" i="1"/>
  <c r="U1588" i="1"/>
  <c r="W1588" i="1" s="1"/>
  <c r="N1589" i="1" l="1"/>
  <c r="O1588" i="1"/>
  <c r="P1588" i="1" s="1"/>
  <c r="X1588" i="1" s="1"/>
  <c r="B1588" i="1" s="1"/>
  <c r="G1642" i="1"/>
  <c r="Q1642" i="1"/>
  <c r="R1642" i="1" s="1"/>
  <c r="S1642" i="1" s="1"/>
  <c r="Z1642" i="1" s="1"/>
  <c r="E1643" i="1"/>
  <c r="D1643" i="1" s="1"/>
  <c r="T1643" i="1"/>
  <c r="L1589" i="1"/>
  <c r="U1589" i="1"/>
  <c r="W1589" i="1" s="1"/>
  <c r="AB1642" i="1"/>
  <c r="C1642" i="1"/>
  <c r="J1590" i="1"/>
  <c r="K1590" i="1" s="1"/>
  <c r="M1590" i="1"/>
  <c r="I1591" i="1"/>
  <c r="A1643" i="1"/>
  <c r="H1642" i="1"/>
  <c r="F1642" i="1"/>
  <c r="N1590" i="1" l="1"/>
  <c r="O1589" i="1"/>
  <c r="P1589" i="1" s="1"/>
  <c r="X1589" i="1" s="1"/>
  <c r="B1589" i="1" s="1"/>
  <c r="G1643" i="1"/>
  <c r="Q1643" i="1"/>
  <c r="R1643" i="1" s="1"/>
  <c r="S1643" i="1" s="1"/>
  <c r="Z1643" i="1" s="1"/>
  <c r="E1644" i="1"/>
  <c r="D1644" i="1" s="1"/>
  <c r="L1590" i="1"/>
  <c r="U1590" i="1"/>
  <c r="W1590" i="1" s="1"/>
  <c r="A1644" i="1"/>
  <c r="H1643" i="1"/>
  <c r="F1643" i="1"/>
  <c r="AB1643" i="1"/>
  <c r="C1643" i="1"/>
  <c r="J1591" i="1"/>
  <c r="K1591" i="1" s="1"/>
  <c r="M1591" i="1"/>
  <c r="I1592" i="1"/>
  <c r="T1644" i="1"/>
  <c r="N1591" i="1" l="1"/>
  <c r="O1590" i="1"/>
  <c r="P1590" i="1" s="1"/>
  <c r="X1590" i="1" s="1"/>
  <c r="B1590" i="1" s="1"/>
  <c r="G1644" i="1"/>
  <c r="Q1644" i="1"/>
  <c r="R1644" i="1" s="1"/>
  <c r="S1644" i="1" s="1"/>
  <c r="Z1644" i="1" s="1"/>
  <c r="E1645" i="1"/>
  <c r="D1645" i="1" s="1"/>
  <c r="H1644" i="1"/>
  <c r="A1645" i="1"/>
  <c r="F1644" i="1"/>
  <c r="T1645" i="1"/>
  <c r="J1592" i="1"/>
  <c r="K1592" i="1" s="1"/>
  <c r="I1593" i="1"/>
  <c r="L1591" i="1"/>
  <c r="U1591" i="1"/>
  <c r="W1591" i="1" s="1"/>
  <c r="AB1644" i="1"/>
  <c r="C1644" i="1"/>
  <c r="O1591" i="1" l="1"/>
  <c r="P1591" i="1" s="1"/>
  <c r="X1591" i="1" s="1"/>
  <c r="B1591" i="1" s="1"/>
  <c r="G1645" i="1"/>
  <c r="Q1645" i="1"/>
  <c r="R1645" i="1" s="1"/>
  <c r="S1645" i="1" s="1"/>
  <c r="Z1645" i="1" s="1"/>
  <c r="E1646" i="1"/>
  <c r="D1646" i="1" s="1"/>
  <c r="L1592" i="1"/>
  <c r="U1592" i="1"/>
  <c r="W1592" i="1" s="1"/>
  <c r="AB1645" i="1"/>
  <c r="C1645" i="1"/>
  <c r="J1593" i="1"/>
  <c r="K1593" i="1" s="1"/>
  <c r="I1594" i="1"/>
  <c r="H1645" i="1"/>
  <c r="A1646" i="1"/>
  <c r="F1645" i="1"/>
  <c r="M1592" i="1"/>
  <c r="N1592" i="1" s="1"/>
  <c r="T1646" i="1"/>
  <c r="Q1646" i="1" l="1"/>
  <c r="R1646" i="1" s="1"/>
  <c r="S1646" i="1" s="1"/>
  <c r="Z1646" i="1" s="1"/>
  <c r="E1647" i="1"/>
  <c r="D1647" i="1" s="1"/>
  <c r="G1646" i="1"/>
  <c r="C1646" i="1"/>
  <c r="AB1646" i="1"/>
  <c r="M1593" i="1"/>
  <c r="N1593" i="1" s="1"/>
  <c r="T1647" i="1"/>
  <c r="H1646" i="1"/>
  <c r="A1647" i="1"/>
  <c r="F1646" i="1"/>
  <c r="J1594" i="1"/>
  <c r="K1594" i="1" s="1"/>
  <c r="I1595" i="1"/>
  <c r="L1593" i="1"/>
  <c r="U1593" i="1"/>
  <c r="W1593" i="1" s="1"/>
  <c r="O1592" i="1"/>
  <c r="P1592" i="1" s="1"/>
  <c r="G1647" i="1" l="1"/>
  <c r="Q1647" i="1"/>
  <c r="R1647" i="1" s="1"/>
  <c r="S1647" i="1" s="1"/>
  <c r="Z1647" i="1" s="1"/>
  <c r="E1648" i="1"/>
  <c r="D1648" i="1" s="1"/>
  <c r="X1592" i="1"/>
  <c r="B1592" i="1" s="1"/>
  <c r="O1593" i="1"/>
  <c r="P1593" i="1" s="1"/>
  <c r="M1594" i="1"/>
  <c r="N1594" i="1" s="1"/>
  <c r="T1648" i="1"/>
  <c r="AB1647" i="1"/>
  <c r="C1647" i="1"/>
  <c r="L1594" i="1"/>
  <c r="U1594" i="1"/>
  <c r="W1594" i="1" s="1"/>
  <c r="A1648" i="1"/>
  <c r="H1647" i="1"/>
  <c r="F1647" i="1"/>
  <c r="J1595" i="1"/>
  <c r="K1595" i="1" s="1"/>
  <c r="I1596" i="1"/>
  <c r="G1648" i="1" l="1"/>
  <c r="Q1648" i="1"/>
  <c r="R1648" i="1" s="1"/>
  <c r="S1648" i="1" s="1"/>
  <c r="Z1648" i="1" s="1"/>
  <c r="E1649" i="1"/>
  <c r="D1649" i="1" s="1"/>
  <c r="M1595" i="1"/>
  <c r="M1596" i="1" s="1"/>
  <c r="N1595" i="1"/>
  <c r="T1649" i="1"/>
  <c r="AB1648" i="1"/>
  <c r="C1648" i="1"/>
  <c r="O1594" i="1"/>
  <c r="P1594" i="1" s="1"/>
  <c r="L1595" i="1"/>
  <c r="U1595" i="1"/>
  <c r="W1595" i="1" s="1"/>
  <c r="J1596" i="1"/>
  <c r="K1596" i="1" s="1"/>
  <c r="I1597" i="1"/>
  <c r="H1648" i="1"/>
  <c r="A1649" i="1"/>
  <c r="F1648" i="1"/>
  <c r="X1593" i="1"/>
  <c r="B1593" i="1" s="1"/>
  <c r="N1596" i="1" l="1"/>
  <c r="Q1649" i="1"/>
  <c r="R1649" i="1" s="1"/>
  <c r="S1649" i="1" s="1"/>
  <c r="Z1649" i="1" s="1"/>
  <c r="E1650" i="1"/>
  <c r="D1650" i="1" s="1"/>
  <c r="G1649" i="1"/>
  <c r="O1595" i="1"/>
  <c r="P1595" i="1" s="1"/>
  <c r="X1595" i="1" s="1"/>
  <c r="B1595" i="1" s="1"/>
  <c r="H1649" i="1"/>
  <c r="A1650" i="1"/>
  <c r="F1649" i="1"/>
  <c r="M1597" i="1"/>
  <c r="J1597" i="1"/>
  <c r="K1597" i="1" s="1"/>
  <c r="I1598" i="1"/>
  <c r="T1650" i="1"/>
  <c r="L1596" i="1"/>
  <c r="U1596" i="1"/>
  <c r="W1596" i="1" s="1"/>
  <c r="X1594" i="1"/>
  <c r="B1594" i="1" s="1"/>
  <c r="AB1649" i="1"/>
  <c r="C1649" i="1"/>
  <c r="O1596" i="1" l="1"/>
  <c r="P1596" i="1" s="1"/>
  <c r="X1596" i="1" s="1"/>
  <c r="B1596" i="1" s="1"/>
  <c r="N1597" i="1"/>
  <c r="G1650" i="1"/>
  <c r="Q1650" i="1"/>
  <c r="R1650" i="1" s="1"/>
  <c r="S1650" i="1" s="1"/>
  <c r="Z1650" i="1" s="1"/>
  <c r="E1651" i="1"/>
  <c r="D1651" i="1" s="1"/>
  <c r="L1597" i="1"/>
  <c r="U1597" i="1"/>
  <c r="W1597" i="1" s="1"/>
  <c r="T1651" i="1"/>
  <c r="M1598" i="1"/>
  <c r="J1598" i="1"/>
  <c r="K1598" i="1" s="1"/>
  <c r="I1599" i="1"/>
  <c r="C1650" i="1"/>
  <c r="AB1650" i="1"/>
  <c r="H1650" i="1"/>
  <c r="A1651" i="1"/>
  <c r="F1650" i="1"/>
  <c r="O1597" i="1" l="1"/>
  <c r="P1597" i="1" s="1"/>
  <c r="X1597" i="1" s="1"/>
  <c r="B1597" i="1" s="1"/>
  <c r="N1598" i="1"/>
  <c r="Q1651" i="1"/>
  <c r="R1651" i="1" s="1"/>
  <c r="S1651" i="1" s="1"/>
  <c r="Z1651" i="1" s="1"/>
  <c r="E1652" i="1"/>
  <c r="D1652" i="1" s="1"/>
  <c r="G1651" i="1"/>
  <c r="T1652" i="1"/>
  <c r="A1652" i="1"/>
  <c r="H1651" i="1"/>
  <c r="F1651" i="1"/>
  <c r="AB1651" i="1"/>
  <c r="C1651" i="1"/>
  <c r="J1599" i="1"/>
  <c r="K1599" i="1" s="1"/>
  <c r="M1599" i="1"/>
  <c r="I1600" i="1"/>
  <c r="L1598" i="1"/>
  <c r="U1598" i="1"/>
  <c r="W1598" i="1" s="1"/>
  <c r="O1598" i="1" l="1"/>
  <c r="P1598" i="1" s="1"/>
  <c r="X1598" i="1" s="1"/>
  <c r="B1598" i="1" s="1"/>
  <c r="N1599" i="1"/>
  <c r="G1652" i="1"/>
  <c r="Q1652" i="1"/>
  <c r="R1652" i="1" s="1"/>
  <c r="S1652" i="1" s="1"/>
  <c r="Z1652" i="1" s="1"/>
  <c r="E1653" i="1"/>
  <c r="D1653" i="1" s="1"/>
  <c r="L1599" i="1"/>
  <c r="U1599" i="1"/>
  <c r="W1599" i="1" s="1"/>
  <c r="T1653" i="1"/>
  <c r="AB1652" i="1"/>
  <c r="C1652" i="1"/>
  <c r="J1600" i="1"/>
  <c r="K1600" i="1" s="1"/>
  <c r="M1600" i="1"/>
  <c r="I1601" i="1"/>
  <c r="H1652" i="1"/>
  <c r="A1653" i="1"/>
  <c r="F1652" i="1"/>
  <c r="O1599" i="1" l="1"/>
  <c r="P1599" i="1" s="1"/>
  <c r="X1599" i="1" s="1"/>
  <c r="B1599" i="1" s="1"/>
  <c r="N1600" i="1"/>
  <c r="G1653" i="1"/>
  <c r="E1654" i="1"/>
  <c r="D1654" i="1" s="1"/>
  <c r="Q1653" i="1"/>
  <c r="R1653" i="1" s="1"/>
  <c r="S1653" i="1" s="1"/>
  <c r="Z1653" i="1" s="1"/>
  <c r="AB1653" i="1"/>
  <c r="C1653" i="1"/>
  <c r="H1653" i="1"/>
  <c r="A1654" i="1"/>
  <c r="F1653" i="1"/>
  <c r="T1654" i="1"/>
  <c r="J1601" i="1"/>
  <c r="K1601" i="1" s="1"/>
  <c r="M1601" i="1"/>
  <c r="I1602" i="1"/>
  <c r="L1600" i="1"/>
  <c r="U1600" i="1"/>
  <c r="W1600" i="1" s="1"/>
  <c r="O1600" i="1" l="1"/>
  <c r="P1600" i="1" s="1"/>
  <c r="X1600" i="1" s="1"/>
  <c r="B1600" i="1" s="1"/>
  <c r="N1601" i="1"/>
  <c r="Q1654" i="1"/>
  <c r="R1654" i="1" s="1"/>
  <c r="S1654" i="1" s="1"/>
  <c r="Z1654" i="1" s="1"/>
  <c r="E1655" i="1"/>
  <c r="D1655" i="1" s="1"/>
  <c r="G1654" i="1"/>
  <c r="H1654" i="1"/>
  <c r="A1655" i="1"/>
  <c r="F1654" i="1"/>
  <c r="J1602" i="1"/>
  <c r="K1602" i="1" s="1"/>
  <c r="M1602" i="1"/>
  <c r="I1603" i="1"/>
  <c r="T1655" i="1"/>
  <c r="L1601" i="1"/>
  <c r="U1601" i="1"/>
  <c r="W1601" i="1" s="1"/>
  <c r="C1654" i="1"/>
  <c r="AB1654" i="1"/>
  <c r="O1601" i="1" l="1"/>
  <c r="P1601" i="1" s="1"/>
  <c r="X1601" i="1" s="1"/>
  <c r="B1601" i="1" s="1"/>
  <c r="N1602" i="1"/>
  <c r="Q1655" i="1"/>
  <c r="R1655" i="1" s="1"/>
  <c r="S1655" i="1" s="1"/>
  <c r="Z1655" i="1" s="1"/>
  <c r="E1656" i="1"/>
  <c r="D1656" i="1" s="1"/>
  <c r="G1655" i="1"/>
  <c r="L1602" i="1"/>
  <c r="U1602" i="1"/>
  <c r="W1602" i="1" s="1"/>
  <c r="AB1655" i="1"/>
  <c r="C1655" i="1"/>
  <c r="J1603" i="1"/>
  <c r="K1603" i="1" s="1"/>
  <c r="M1603" i="1"/>
  <c r="I1604" i="1"/>
  <c r="T1656" i="1"/>
  <c r="A1656" i="1"/>
  <c r="H1655" i="1"/>
  <c r="F1655" i="1"/>
  <c r="O1602" i="1" l="1"/>
  <c r="P1602" i="1" s="1"/>
  <c r="X1602" i="1" s="1"/>
  <c r="B1602" i="1" s="1"/>
  <c r="N1603" i="1"/>
  <c r="G1656" i="1"/>
  <c r="Q1656" i="1"/>
  <c r="R1656" i="1" s="1"/>
  <c r="S1656" i="1" s="1"/>
  <c r="Z1656" i="1" s="1"/>
  <c r="E1657" i="1"/>
  <c r="D1657" i="1" s="1"/>
  <c r="AB1656" i="1"/>
  <c r="C1656" i="1"/>
  <c r="T1657" i="1"/>
  <c r="H1656" i="1"/>
  <c r="A1657" i="1"/>
  <c r="F1656" i="1"/>
  <c r="J1604" i="1"/>
  <c r="K1604" i="1" s="1"/>
  <c r="M1604" i="1"/>
  <c r="I1605" i="1"/>
  <c r="L1603" i="1"/>
  <c r="U1603" i="1"/>
  <c r="W1603" i="1" s="1"/>
  <c r="N1604" i="1" l="1"/>
  <c r="O1603" i="1"/>
  <c r="P1603" i="1" s="1"/>
  <c r="X1603" i="1" s="1"/>
  <c r="B1603" i="1" s="1"/>
  <c r="G1657" i="1"/>
  <c r="Q1657" i="1"/>
  <c r="R1657" i="1" s="1"/>
  <c r="S1657" i="1" s="1"/>
  <c r="Z1657" i="1" s="1"/>
  <c r="E1658" i="1"/>
  <c r="D1658" i="1" s="1"/>
  <c r="AB1657" i="1"/>
  <c r="C1657" i="1"/>
  <c r="M1605" i="1"/>
  <c r="J1605" i="1"/>
  <c r="K1605" i="1" s="1"/>
  <c r="I1606" i="1"/>
  <c r="H1657" i="1"/>
  <c r="A1658" i="1"/>
  <c r="F1657" i="1"/>
  <c r="T1658" i="1"/>
  <c r="L1604" i="1"/>
  <c r="U1604" i="1"/>
  <c r="W1604" i="1" s="1"/>
  <c r="N1605" i="1" l="1"/>
  <c r="O1604" i="1"/>
  <c r="P1604" i="1" s="1"/>
  <c r="X1604" i="1" s="1"/>
  <c r="B1604" i="1" s="1"/>
  <c r="Q1658" i="1"/>
  <c r="R1658" i="1" s="1"/>
  <c r="S1658" i="1" s="1"/>
  <c r="Z1658" i="1" s="1"/>
  <c r="E1659" i="1"/>
  <c r="D1659" i="1" s="1"/>
  <c r="G1658" i="1"/>
  <c r="T1659" i="1"/>
  <c r="C1658" i="1"/>
  <c r="AB1658" i="1"/>
  <c r="H1658" i="1"/>
  <c r="A1659" i="1"/>
  <c r="F1658" i="1"/>
  <c r="J1606" i="1"/>
  <c r="K1606" i="1" s="1"/>
  <c r="M1606" i="1"/>
  <c r="I1607" i="1"/>
  <c r="L1605" i="1"/>
  <c r="U1605" i="1"/>
  <c r="W1605" i="1" s="1"/>
  <c r="N1606" i="1" l="1"/>
  <c r="O1605" i="1"/>
  <c r="P1605" i="1" s="1"/>
  <c r="X1605" i="1" s="1"/>
  <c r="B1605" i="1" s="1"/>
  <c r="G1659" i="1"/>
  <c r="Q1659" i="1"/>
  <c r="R1659" i="1" s="1"/>
  <c r="S1659" i="1" s="1"/>
  <c r="Z1659" i="1" s="1"/>
  <c r="E1660" i="1"/>
  <c r="D1660" i="1" s="1"/>
  <c r="J1607" i="1"/>
  <c r="K1607" i="1" s="1"/>
  <c r="M1607" i="1"/>
  <c r="I1608" i="1"/>
  <c r="A1660" i="1"/>
  <c r="H1659" i="1"/>
  <c r="F1659" i="1"/>
  <c r="L1606" i="1"/>
  <c r="U1606" i="1"/>
  <c r="W1606" i="1" s="1"/>
  <c r="AB1659" i="1"/>
  <c r="C1659" i="1"/>
  <c r="T1660" i="1"/>
  <c r="O1606" i="1" l="1"/>
  <c r="P1606" i="1" s="1"/>
  <c r="X1606" i="1" s="1"/>
  <c r="B1606" i="1" s="1"/>
  <c r="N1607" i="1"/>
  <c r="G1660" i="1"/>
  <c r="Q1660" i="1"/>
  <c r="R1660" i="1" s="1"/>
  <c r="S1660" i="1" s="1"/>
  <c r="Z1660" i="1" s="1"/>
  <c r="E1661" i="1"/>
  <c r="D1661" i="1" s="1"/>
  <c r="J1608" i="1"/>
  <c r="K1608" i="1" s="1"/>
  <c r="M1608" i="1"/>
  <c r="I1609" i="1"/>
  <c r="T1661" i="1"/>
  <c r="L1607" i="1"/>
  <c r="U1607" i="1"/>
  <c r="W1607" i="1" s="1"/>
  <c r="AB1660" i="1"/>
  <c r="C1660" i="1"/>
  <c r="H1660" i="1"/>
  <c r="A1661" i="1"/>
  <c r="F1660" i="1"/>
  <c r="O1607" i="1" l="1"/>
  <c r="P1607" i="1" s="1"/>
  <c r="X1607" i="1" s="1"/>
  <c r="B1607" i="1" s="1"/>
  <c r="N1608" i="1"/>
  <c r="Q1661" i="1"/>
  <c r="R1661" i="1" s="1"/>
  <c r="S1661" i="1" s="1"/>
  <c r="Z1661" i="1" s="1"/>
  <c r="E1662" i="1"/>
  <c r="D1662" i="1" s="1"/>
  <c r="G1661" i="1"/>
  <c r="AB1661" i="1"/>
  <c r="C1661" i="1"/>
  <c r="T1662" i="1"/>
  <c r="M1609" i="1"/>
  <c r="J1609" i="1"/>
  <c r="K1609" i="1" s="1"/>
  <c r="I1610" i="1"/>
  <c r="H1661" i="1"/>
  <c r="A1662" i="1"/>
  <c r="F1661" i="1"/>
  <c r="L1608" i="1"/>
  <c r="U1608" i="1"/>
  <c r="W1608" i="1" s="1"/>
  <c r="N1609" i="1" l="1"/>
  <c r="O1608" i="1"/>
  <c r="P1608" i="1" s="1"/>
  <c r="X1608" i="1" s="1"/>
  <c r="B1608" i="1" s="1"/>
  <c r="G1662" i="1"/>
  <c r="Q1662" i="1"/>
  <c r="R1662" i="1" s="1"/>
  <c r="S1662" i="1" s="1"/>
  <c r="Z1662" i="1" s="1"/>
  <c r="E1663" i="1"/>
  <c r="D1663" i="1" s="1"/>
  <c r="H1662" i="1"/>
  <c r="A1663" i="1"/>
  <c r="F1662" i="1"/>
  <c r="J1610" i="1"/>
  <c r="K1610" i="1" s="1"/>
  <c r="M1610" i="1"/>
  <c r="I1611" i="1"/>
  <c r="L1609" i="1"/>
  <c r="U1609" i="1"/>
  <c r="W1609" i="1" s="1"/>
  <c r="C1662" i="1"/>
  <c r="AB1662" i="1"/>
  <c r="T1663" i="1"/>
  <c r="O1609" i="1" l="1"/>
  <c r="P1609" i="1" s="1"/>
  <c r="X1609" i="1" s="1"/>
  <c r="B1609" i="1" s="1"/>
  <c r="N1610" i="1"/>
  <c r="G1663" i="1"/>
  <c r="Q1663" i="1"/>
  <c r="R1663" i="1" s="1"/>
  <c r="S1663" i="1" s="1"/>
  <c r="Z1663" i="1" s="1"/>
  <c r="E1664" i="1"/>
  <c r="D1664" i="1" s="1"/>
  <c r="L1610" i="1"/>
  <c r="U1610" i="1"/>
  <c r="W1610" i="1" s="1"/>
  <c r="T1664" i="1"/>
  <c r="AB1663" i="1"/>
  <c r="C1663" i="1"/>
  <c r="J1611" i="1"/>
  <c r="K1611" i="1" s="1"/>
  <c r="M1611" i="1"/>
  <c r="I1612" i="1"/>
  <c r="A1664" i="1"/>
  <c r="H1663" i="1"/>
  <c r="F1663" i="1"/>
  <c r="N1611" i="1" l="1"/>
  <c r="O1610" i="1"/>
  <c r="P1610" i="1" s="1"/>
  <c r="X1610" i="1" s="1"/>
  <c r="B1610" i="1" s="1"/>
  <c r="Q1664" i="1"/>
  <c r="R1664" i="1" s="1"/>
  <c r="S1664" i="1" s="1"/>
  <c r="Z1664" i="1" s="1"/>
  <c r="E1665" i="1"/>
  <c r="D1665" i="1" s="1"/>
  <c r="G1664" i="1"/>
  <c r="AB1664" i="1"/>
  <c r="C1664" i="1"/>
  <c r="A1665" i="1"/>
  <c r="H1664" i="1"/>
  <c r="F1664" i="1"/>
  <c r="T1665" i="1"/>
  <c r="J1612" i="1"/>
  <c r="K1612" i="1" s="1"/>
  <c r="M1612" i="1"/>
  <c r="I1613" i="1"/>
  <c r="L1611" i="1"/>
  <c r="U1611" i="1"/>
  <c r="W1611" i="1" s="1"/>
  <c r="N1612" i="1" l="1"/>
  <c r="O1611" i="1"/>
  <c r="P1611" i="1" s="1"/>
  <c r="X1611" i="1" s="1"/>
  <c r="B1611" i="1" s="1"/>
  <c r="Q1665" i="1"/>
  <c r="R1665" i="1" s="1"/>
  <c r="S1665" i="1" s="1"/>
  <c r="Z1665" i="1" s="1"/>
  <c r="E1666" i="1"/>
  <c r="D1666" i="1" s="1"/>
  <c r="G1665" i="1"/>
  <c r="M1613" i="1"/>
  <c r="J1613" i="1"/>
  <c r="K1613" i="1" s="1"/>
  <c r="I1614" i="1"/>
  <c r="T1666" i="1"/>
  <c r="C1665" i="1"/>
  <c r="AB1665" i="1"/>
  <c r="L1612" i="1"/>
  <c r="U1612" i="1"/>
  <c r="W1612" i="1" s="1"/>
  <c r="H1665" i="1"/>
  <c r="A1666" i="1"/>
  <c r="F1665" i="1"/>
  <c r="O1612" i="1" l="1"/>
  <c r="P1612" i="1" s="1"/>
  <c r="X1612" i="1" s="1"/>
  <c r="B1612" i="1" s="1"/>
  <c r="N1613" i="1"/>
  <c r="G1666" i="1"/>
  <c r="Q1666" i="1"/>
  <c r="R1666" i="1" s="1"/>
  <c r="S1666" i="1" s="1"/>
  <c r="Z1666" i="1" s="1"/>
  <c r="E1667" i="1"/>
  <c r="D1667" i="1" s="1"/>
  <c r="L1613" i="1"/>
  <c r="U1613" i="1"/>
  <c r="W1613" i="1" s="1"/>
  <c r="AB1666" i="1"/>
  <c r="C1666" i="1"/>
  <c r="J1614" i="1"/>
  <c r="K1614" i="1" s="1"/>
  <c r="M1614" i="1"/>
  <c r="I1615" i="1"/>
  <c r="A1667" i="1"/>
  <c r="F1666" i="1"/>
  <c r="H1666" i="1"/>
  <c r="T1667" i="1"/>
  <c r="N1614" i="1" l="1"/>
  <c r="O1613" i="1"/>
  <c r="P1613" i="1" s="1"/>
  <c r="X1613" i="1" s="1"/>
  <c r="B1613" i="1" s="1"/>
  <c r="G1667" i="1"/>
  <c r="Q1667" i="1"/>
  <c r="R1667" i="1" s="1"/>
  <c r="S1667" i="1" s="1"/>
  <c r="Z1667" i="1" s="1"/>
  <c r="E1668" i="1"/>
  <c r="D1668" i="1" s="1"/>
  <c r="L1614" i="1"/>
  <c r="U1614" i="1"/>
  <c r="W1614" i="1" s="1"/>
  <c r="H1667" i="1"/>
  <c r="A1668" i="1"/>
  <c r="F1667" i="1"/>
  <c r="J1615" i="1"/>
  <c r="K1615" i="1" s="1"/>
  <c r="M1615" i="1"/>
  <c r="I1616" i="1"/>
  <c r="C1667" i="1"/>
  <c r="AB1667" i="1"/>
  <c r="T1668" i="1"/>
  <c r="O1614" i="1" l="1"/>
  <c r="P1614" i="1" s="1"/>
  <c r="X1614" i="1" s="1"/>
  <c r="B1614" i="1" s="1"/>
  <c r="N1615" i="1"/>
  <c r="G1668" i="1"/>
  <c r="Q1668" i="1"/>
  <c r="R1668" i="1" s="1"/>
  <c r="S1668" i="1" s="1"/>
  <c r="Z1668" i="1" s="1"/>
  <c r="E1669" i="1"/>
  <c r="D1669" i="1" s="1"/>
  <c r="A1669" i="1"/>
  <c r="H1668" i="1"/>
  <c r="F1668" i="1"/>
  <c r="J1616" i="1"/>
  <c r="K1616" i="1" s="1"/>
  <c r="M1616" i="1"/>
  <c r="I1617" i="1"/>
  <c r="T1669" i="1"/>
  <c r="L1615" i="1"/>
  <c r="U1615" i="1"/>
  <c r="W1615" i="1" s="1"/>
  <c r="AB1668" i="1"/>
  <c r="C1668" i="1"/>
  <c r="N1616" i="1" l="1"/>
  <c r="O1615" i="1"/>
  <c r="P1615" i="1" s="1"/>
  <c r="X1615" i="1" s="1"/>
  <c r="B1615" i="1" s="1"/>
  <c r="G1669" i="1"/>
  <c r="E1670" i="1"/>
  <c r="D1670" i="1" s="1"/>
  <c r="Q1669" i="1"/>
  <c r="R1669" i="1" s="1"/>
  <c r="S1669" i="1" s="1"/>
  <c r="Z1669" i="1" s="1"/>
  <c r="T1670" i="1"/>
  <c r="C1669" i="1"/>
  <c r="AB1669" i="1"/>
  <c r="M1617" i="1"/>
  <c r="J1617" i="1"/>
  <c r="K1617" i="1" s="1"/>
  <c r="I1618" i="1"/>
  <c r="H1669" i="1"/>
  <c r="A1670" i="1"/>
  <c r="F1669" i="1"/>
  <c r="L1616" i="1"/>
  <c r="U1616" i="1"/>
  <c r="W1616" i="1" s="1"/>
  <c r="N1617" i="1" l="1"/>
  <c r="O1616" i="1"/>
  <c r="P1616" i="1" s="1"/>
  <c r="X1616" i="1" s="1"/>
  <c r="B1616" i="1" s="1"/>
  <c r="G1670" i="1"/>
  <c r="Q1670" i="1"/>
  <c r="R1670" i="1" s="1"/>
  <c r="S1670" i="1" s="1"/>
  <c r="Z1670" i="1" s="1"/>
  <c r="E1671" i="1"/>
  <c r="D1671" i="1" s="1"/>
  <c r="L1617" i="1"/>
  <c r="U1617" i="1"/>
  <c r="W1617" i="1" s="1"/>
  <c r="T1671" i="1"/>
  <c r="H1670" i="1"/>
  <c r="A1671" i="1"/>
  <c r="F1670" i="1"/>
  <c r="J1618" i="1"/>
  <c r="K1618" i="1" s="1"/>
  <c r="M1618" i="1"/>
  <c r="I1619" i="1"/>
  <c r="AB1670" i="1"/>
  <c r="C1670" i="1"/>
  <c r="O1617" i="1" l="1"/>
  <c r="P1617" i="1" s="1"/>
  <c r="X1617" i="1" s="1"/>
  <c r="B1617" i="1" s="1"/>
  <c r="N1618" i="1"/>
  <c r="Q1671" i="1"/>
  <c r="R1671" i="1" s="1"/>
  <c r="S1671" i="1" s="1"/>
  <c r="Z1671" i="1" s="1"/>
  <c r="E1672" i="1"/>
  <c r="D1672" i="1" s="1"/>
  <c r="G1671" i="1"/>
  <c r="L1618" i="1"/>
  <c r="U1618" i="1"/>
  <c r="W1618" i="1" s="1"/>
  <c r="T1672" i="1"/>
  <c r="J1619" i="1"/>
  <c r="K1619" i="1" s="1"/>
  <c r="M1619" i="1"/>
  <c r="I1620" i="1"/>
  <c r="C1671" i="1"/>
  <c r="AB1671" i="1"/>
  <c r="H1671" i="1"/>
  <c r="A1672" i="1"/>
  <c r="F1671" i="1"/>
  <c r="N1619" i="1" l="1"/>
  <c r="O1618" i="1"/>
  <c r="P1618" i="1" s="1"/>
  <c r="X1618" i="1" s="1"/>
  <c r="B1618" i="1" s="1"/>
  <c r="G1672" i="1"/>
  <c r="Q1672" i="1"/>
  <c r="R1672" i="1" s="1"/>
  <c r="S1672" i="1" s="1"/>
  <c r="Z1672" i="1" s="1"/>
  <c r="E1673" i="1"/>
  <c r="D1673" i="1" s="1"/>
  <c r="AB1672" i="1"/>
  <c r="C1672" i="1"/>
  <c r="L1619" i="1"/>
  <c r="U1619" i="1"/>
  <c r="W1619" i="1" s="1"/>
  <c r="J1620" i="1"/>
  <c r="K1620" i="1" s="1"/>
  <c r="M1620" i="1"/>
  <c r="I1621" i="1"/>
  <c r="T1673" i="1"/>
  <c r="A1673" i="1"/>
  <c r="H1672" i="1"/>
  <c r="F1672" i="1"/>
  <c r="O1619" i="1" l="1"/>
  <c r="P1619" i="1" s="1"/>
  <c r="X1619" i="1" s="1"/>
  <c r="B1619" i="1" s="1"/>
  <c r="N1620" i="1"/>
  <c r="G1673" i="1"/>
  <c r="Q1673" i="1"/>
  <c r="R1673" i="1" s="1"/>
  <c r="S1673" i="1" s="1"/>
  <c r="Z1673" i="1" s="1"/>
  <c r="E1674" i="1"/>
  <c r="D1674" i="1" s="1"/>
  <c r="L1620" i="1"/>
  <c r="U1620" i="1"/>
  <c r="W1620" i="1" s="1"/>
  <c r="T1674" i="1"/>
  <c r="AB1673" i="1"/>
  <c r="C1673" i="1"/>
  <c r="M1621" i="1"/>
  <c r="J1621" i="1"/>
  <c r="K1621" i="1" s="1"/>
  <c r="I1622" i="1"/>
  <c r="H1673" i="1"/>
  <c r="A1674" i="1"/>
  <c r="F1673" i="1"/>
  <c r="O1620" i="1" l="1"/>
  <c r="P1620" i="1" s="1"/>
  <c r="X1620" i="1" s="1"/>
  <c r="B1620" i="1" s="1"/>
  <c r="N1621" i="1"/>
  <c r="G1674" i="1"/>
  <c r="Q1674" i="1"/>
  <c r="R1674" i="1" s="1"/>
  <c r="S1674" i="1" s="1"/>
  <c r="Z1674" i="1" s="1"/>
  <c r="E1675" i="1"/>
  <c r="D1675" i="1" s="1"/>
  <c r="H1674" i="1"/>
  <c r="A1675" i="1"/>
  <c r="F1674" i="1"/>
  <c r="J1622" i="1"/>
  <c r="K1622" i="1" s="1"/>
  <c r="M1622" i="1"/>
  <c r="I1623" i="1"/>
  <c r="L1621" i="1"/>
  <c r="U1621" i="1"/>
  <c r="W1621" i="1" s="1"/>
  <c r="AB1674" i="1"/>
  <c r="C1674" i="1"/>
  <c r="T1675" i="1"/>
  <c r="O1621" i="1" l="1"/>
  <c r="P1621" i="1" s="1"/>
  <c r="X1621" i="1" s="1"/>
  <c r="B1621" i="1" s="1"/>
  <c r="N1622" i="1"/>
  <c r="Q1675" i="1"/>
  <c r="R1675" i="1" s="1"/>
  <c r="S1675" i="1" s="1"/>
  <c r="Z1675" i="1" s="1"/>
  <c r="E1676" i="1"/>
  <c r="D1676" i="1" s="1"/>
  <c r="G1675" i="1"/>
  <c r="T1676" i="1"/>
  <c r="J1623" i="1"/>
  <c r="K1623" i="1" s="1"/>
  <c r="I1624" i="1"/>
  <c r="C1675" i="1"/>
  <c r="AB1675" i="1"/>
  <c r="L1622" i="1"/>
  <c r="U1622" i="1"/>
  <c r="W1622" i="1" s="1"/>
  <c r="H1675" i="1"/>
  <c r="A1676" i="1"/>
  <c r="F1675" i="1"/>
  <c r="O1622" i="1" l="1"/>
  <c r="P1622" i="1" s="1"/>
  <c r="X1622" i="1" s="1"/>
  <c r="B1622" i="1" s="1"/>
  <c r="G1676" i="1"/>
  <c r="Q1676" i="1"/>
  <c r="R1676" i="1" s="1"/>
  <c r="S1676" i="1" s="1"/>
  <c r="Z1676" i="1" s="1"/>
  <c r="E1677" i="1"/>
  <c r="D1677" i="1" s="1"/>
  <c r="L1623" i="1"/>
  <c r="U1623" i="1"/>
  <c r="W1623" i="1" s="1"/>
  <c r="A1677" i="1"/>
  <c r="H1676" i="1"/>
  <c r="F1676" i="1"/>
  <c r="J1624" i="1"/>
  <c r="K1624" i="1" s="1"/>
  <c r="I1625" i="1"/>
  <c r="AB1676" i="1"/>
  <c r="C1676" i="1"/>
  <c r="M1623" i="1"/>
  <c r="N1623" i="1" s="1"/>
  <c r="T1677" i="1"/>
  <c r="G1677" i="1" l="1"/>
  <c r="Q1677" i="1"/>
  <c r="R1677" i="1" s="1"/>
  <c r="S1677" i="1" s="1"/>
  <c r="Z1677" i="1" s="1"/>
  <c r="E1678" i="1"/>
  <c r="D1678" i="1" s="1"/>
  <c r="T1678" i="1"/>
  <c r="J1625" i="1"/>
  <c r="K1625" i="1" s="1"/>
  <c r="I1626" i="1"/>
  <c r="M1624" i="1"/>
  <c r="N1624" i="1" s="1"/>
  <c r="AB1677" i="1"/>
  <c r="C1677" i="1"/>
  <c r="L1624" i="1"/>
  <c r="U1624" i="1"/>
  <c r="W1624" i="1" s="1"/>
  <c r="A1678" i="1"/>
  <c r="H1677" i="1"/>
  <c r="F1677" i="1"/>
  <c r="O1623" i="1"/>
  <c r="P1623" i="1" s="1"/>
  <c r="G1678" i="1" l="1"/>
  <c r="Q1678" i="1"/>
  <c r="R1678" i="1" s="1"/>
  <c r="S1678" i="1" s="1"/>
  <c r="Z1678" i="1" s="1"/>
  <c r="E1679" i="1"/>
  <c r="D1679" i="1" s="1"/>
  <c r="X1623" i="1"/>
  <c r="B1623" i="1" s="1"/>
  <c r="O1624" i="1"/>
  <c r="P1624" i="1" s="1"/>
  <c r="J1626" i="1"/>
  <c r="K1626" i="1" s="1"/>
  <c r="I1627" i="1"/>
  <c r="L1625" i="1"/>
  <c r="U1625" i="1"/>
  <c r="W1625" i="1" s="1"/>
  <c r="T1679" i="1"/>
  <c r="AB1678" i="1"/>
  <c r="C1678" i="1"/>
  <c r="H1678" i="1"/>
  <c r="A1679" i="1"/>
  <c r="F1678" i="1"/>
  <c r="M1625" i="1"/>
  <c r="N1625" i="1" s="1"/>
  <c r="G1679" i="1" l="1"/>
  <c r="Q1679" i="1"/>
  <c r="R1679" i="1" s="1"/>
  <c r="S1679" i="1" s="1"/>
  <c r="Z1679" i="1" s="1"/>
  <c r="E1680" i="1"/>
  <c r="D1680" i="1" s="1"/>
  <c r="M1626" i="1"/>
  <c r="N1626" i="1" s="1"/>
  <c r="L1626" i="1"/>
  <c r="U1626" i="1"/>
  <c r="W1626" i="1" s="1"/>
  <c r="AB1679" i="1"/>
  <c r="C1679" i="1"/>
  <c r="H1679" i="1"/>
  <c r="A1680" i="1"/>
  <c r="F1679" i="1"/>
  <c r="O1625" i="1"/>
  <c r="P1625" i="1" s="1"/>
  <c r="T1680" i="1"/>
  <c r="J1627" i="1"/>
  <c r="K1627" i="1" s="1"/>
  <c r="I1628" i="1"/>
  <c r="X1624" i="1"/>
  <c r="B1624" i="1" s="1"/>
  <c r="Q1680" i="1" l="1"/>
  <c r="R1680" i="1" s="1"/>
  <c r="S1680" i="1" s="1"/>
  <c r="Z1680" i="1" s="1"/>
  <c r="E1681" i="1"/>
  <c r="D1681" i="1" s="1"/>
  <c r="G1680" i="1"/>
  <c r="M1627" i="1"/>
  <c r="M1628" i="1" s="1"/>
  <c r="N1627" i="1"/>
  <c r="O1626" i="1"/>
  <c r="P1626" i="1" s="1"/>
  <c r="X1626" i="1" s="1"/>
  <c r="B1626" i="1" s="1"/>
  <c r="L1627" i="1"/>
  <c r="U1627" i="1"/>
  <c r="W1627" i="1" s="1"/>
  <c r="AB1680" i="1"/>
  <c r="C1680" i="1"/>
  <c r="T1681" i="1"/>
  <c r="X1625" i="1"/>
  <c r="B1625" i="1" s="1"/>
  <c r="H1680" i="1"/>
  <c r="A1681" i="1"/>
  <c r="F1680" i="1"/>
  <c r="J1628" i="1"/>
  <c r="K1628" i="1" s="1"/>
  <c r="I1629" i="1"/>
  <c r="N1628" i="1" l="1"/>
  <c r="G1681" i="1"/>
  <c r="Q1681" i="1"/>
  <c r="R1681" i="1" s="1"/>
  <c r="S1681" i="1" s="1"/>
  <c r="Z1681" i="1" s="1"/>
  <c r="E1682" i="1"/>
  <c r="D1682" i="1" s="1"/>
  <c r="O1627" i="1"/>
  <c r="P1627" i="1" s="1"/>
  <c r="X1627" i="1" s="1"/>
  <c r="B1627" i="1" s="1"/>
  <c r="L1628" i="1"/>
  <c r="U1628" i="1"/>
  <c r="W1628" i="1" s="1"/>
  <c r="H1681" i="1"/>
  <c r="A1682" i="1"/>
  <c r="F1681" i="1"/>
  <c r="T1682" i="1"/>
  <c r="C1681" i="1"/>
  <c r="AB1681" i="1"/>
  <c r="M1629" i="1"/>
  <c r="J1629" i="1"/>
  <c r="K1629" i="1" s="1"/>
  <c r="I1630" i="1"/>
  <c r="N1629" i="1" l="1"/>
  <c r="O1628" i="1"/>
  <c r="P1628" i="1" s="1"/>
  <c r="X1628" i="1" s="1"/>
  <c r="B1628" i="1" s="1"/>
  <c r="G1682" i="1"/>
  <c r="Q1682" i="1"/>
  <c r="R1682" i="1" s="1"/>
  <c r="S1682" i="1" s="1"/>
  <c r="Z1682" i="1" s="1"/>
  <c r="E1683" i="1"/>
  <c r="D1683" i="1" s="1"/>
  <c r="L1629" i="1"/>
  <c r="U1629" i="1"/>
  <c r="W1629" i="1" s="1"/>
  <c r="A1683" i="1"/>
  <c r="H1682" i="1"/>
  <c r="F1682" i="1"/>
  <c r="T1683" i="1"/>
  <c r="J1630" i="1"/>
  <c r="K1630" i="1" s="1"/>
  <c r="M1630" i="1"/>
  <c r="I1631" i="1"/>
  <c r="AB1682" i="1"/>
  <c r="C1682" i="1"/>
  <c r="N1630" i="1" l="1"/>
  <c r="O1629" i="1"/>
  <c r="P1629" i="1" s="1"/>
  <c r="X1629" i="1" s="1"/>
  <c r="B1629" i="1" s="1"/>
  <c r="Q1683" i="1"/>
  <c r="R1683" i="1" s="1"/>
  <c r="S1683" i="1" s="1"/>
  <c r="Z1683" i="1" s="1"/>
  <c r="E1684" i="1"/>
  <c r="D1684" i="1" s="1"/>
  <c r="G1683" i="1"/>
  <c r="J1631" i="1"/>
  <c r="K1631" i="1" s="1"/>
  <c r="M1631" i="1"/>
  <c r="I1632" i="1"/>
  <c r="T1684" i="1"/>
  <c r="A1684" i="1"/>
  <c r="F1683" i="1"/>
  <c r="H1683" i="1"/>
  <c r="L1630" i="1"/>
  <c r="U1630" i="1"/>
  <c r="W1630" i="1" s="1"/>
  <c r="AB1683" i="1"/>
  <c r="C1683" i="1"/>
  <c r="O1630" i="1" l="1"/>
  <c r="P1630" i="1" s="1"/>
  <c r="X1630" i="1" s="1"/>
  <c r="B1630" i="1" s="1"/>
  <c r="N1631" i="1"/>
  <c r="G1684" i="1"/>
  <c r="Q1684" i="1"/>
  <c r="R1684" i="1" s="1"/>
  <c r="S1684" i="1" s="1"/>
  <c r="Z1684" i="1" s="1"/>
  <c r="E1685" i="1"/>
  <c r="D1685" i="1" s="1"/>
  <c r="AB1684" i="1"/>
  <c r="C1684" i="1"/>
  <c r="L1631" i="1"/>
  <c r="U1631" i="1"/>
  <c r="W1631" i="1" s="1"/>
  <c r="T1685" i="1"/>
  <c r="A1685" i="1"/>
  <c r="F1684" i="1"/>
  <c r="H1684" i="1"/>
  <c r="J1632" i="1"/>
  <c r="K1632" i="1" s="1"/>
  <c r="M1632" i="1"/>
  <c r="I1633" i="1"/>
  <c r="O1631" i="1" l="1"/>
  <c r="P1631" i="1" s="1"/>
  <c r="X1631" i="1" s="1"/>
  <c r="B1631" i="1" s="1"/>
  <c r="N1632" i="1"/>
  <c r="E1686" i="1"/>
  <c r="D1686" i="1" s="1"/>
  <c r="Q1685" i="1"/>
  <c r="R1685" i="1" s="1"/>
  <c r="S1685" i="1" s="1"/>
  <c r="Z1685" i="1" s="1"/>
  <c r="G1685" i="1"/>
  <c r="M1633" i="1"/>
  <c r="J1633" i="1"/>
  <c r="K1633" i="1" s="1"/>
  <c r="I1634" i="1"/>
  <c r="T1686" i="1"/>
  <c r="AB1685" i="1"/>
  <c r="C1685" i="1"/>
  <c r="L1632" i="1"/>
  <c r="U1632" i="1"/>
  <c r="W1632" i="1" s="1"/>
  <c r="H1685" i="1"/>
  <c r="A1686" i="1"/>
  <c r="F1685" i="1"/>
  <c r="N1633" i="1" l="1"/>
  <c r="O1632" i="1"/>
  <c r="P1632" i="1" s="1"/>
  <c r="X1632" i="1" s="1"/>
  <c r="B1632" i="1" s="1"/>
  <c r="Q1686" i="1"/>
  <c r="R1686" i="1" s="1"/>
  <c r="S1686" i="1" s="1"/>
  <c r="Z1686" i="1" s="1"/>
  <c r="E1687" i="1"/>
  <c r="D1687" i="1" s="1"/>
  <c r="G1686" i="1"/>
  <c r="J1634" i="1"/>
  <c r="K1634" i="1" s="1"/>
  <c r="M1634" i="1"/>
  <c r="I1635" i="1"/>
  <c r="L1633" i="1"/>
  <c r="U1633" i="1"/>
  <c r="W1633" i="1" s="1"/>
  <c r="AB1686" i="1"/>
  <c r="C1686" i="1"/>
  <c r="T1687" i="1"/>
  <c r="H1686" i="1"/>
  <c r="A1687" i="1"/>
  <c r="F1686" i="1"/>
  <c r="N1634" i="1" l="1"/>
  <c r="O1633" i="1"/>
  <c r="P1633" i="1" s="1"/>
  <c r="X1633" i="1" s="1"/>
  <c r="B1633" i="1" s="1"/>
  <c r="G1687" i="1"/>
  <c r="Q1687" i="1"/>
  <c r="R1687" i="1" s="1"/>
  <c r="S1687" i="1" s="1"/>
  <c r="Z1687" i="1" s="1"/>
  <c r="E1688" i="1"/>
  <c r="D1688" i="1" s="1"/>
  <c r="H1687" i="1"/>
  <c r="A1688" i="1"/>
  <c r="F1687" i="1"/>
  <c r="T1688" i="1"/>
  <c r="J1635" i="1"/>
  <c r="K1635" i="1" s="1"/>
  <c r="M1635" i="1"/>
  <c r="I1636" i="1"/>
  <c r="C1687" i="1"/>
  <c r="AB1687" i="1"/>
  <c r="L1634" i="1"/>
  <c r="U1634" i="1"/>
  <c r="W1634" i="1" s="1"/>
  <c r="O1634" i="1" l="1"/>
  <c r="P1634" i="1" s="1"/>
  <c r="X1634" i="1" s="1"/>
  <c r="B1634" i="1" s="1"/>
  <c r="N1635" i="1"/>
  <c r="G1688" i="1"/>
  <c r="Q1688" i="1"/>
  <c r="R1688" i="1" s="1"/>
  <c r="S1688" i="1" s="1"/>
  <c r="Z1688" i="1" s="1"/>
  <c r="E1689" i="1"/>
  <c r="D1689" i="1" s="1"/>
  <c r="J1636" i="1"/>
  <c r="K1636" i="1" s="1"/>
  <c r="M1636" i="1"/>
  <c r="I1637" i="1"/>
  <c r="T1689" i="1"/>
  <c r="AB1688" i="1"/>
  <c r="C1688" i="1"/>
  <c r="L1635" i="1"/>
  <c r="U1635" i="1"/>
  <c r="W1635" i="1" s="1"/>
  <c r="A1689" i="1"/>
  <c r="H1688" i="1"/>
  <c r="F1688" i="1"/>
  <c r="O1635" i="1" l="1"/>
  <c r="P1635" i="1" s="1"/>
  <c r="X1635" i="1" s="1"/>
  <c r="B1635" i="1" s="1"/>
  <c r="N1636" i="1"/>
  <c r="G1689" i="1"/>
  <c r="Q1689" i="1"/>
  <c r="R1689" i="1" s="1"/>
  <c r="S1689" i="1" s="1"/>
  <c r="Z1689" i="1" s="1"/>
  <c r="E1690" i="1"/>
  <c r="D1690" i="1" s="1"/>
  <c r="L1636" i="1"/>
  <c r="U1636" i="1"/>
  <c r="W1636" i="1" s="1"/>
  <c r="T1690" i="1"/>
  <c r="M1637" i="1"/>
  <c r="J1637" i="1"/>
  <c r="K1637" i="1" s="1"/>
  <c r="I1638" i="1"/>
  <c r="H1689" i="1"/>
  <c r="A1690" i="1"/>
  <c r="F1689" i="1"/>
  <c r="AB1689" i="1"/>
  <c r="C1689" i="1"/>
  <c r="N1637" i="1" l="1"/>
  <c r="O1636" i="1"/>
  <c r="P1636" i="1" s="1"/>
  <c r="X1636" i="1" s="1"/>
  <c r="B1636" i="1" s="1"/>
  <c r="G1690" i="1"/>
  <c r="Q1690" i="1"/>
  <c r="R1690" i="1" s="1"/>
  <c r="S1690" i="1" s="1"/>
  <c r="Z1690" i="1" s="1"/>
  <c r="E1691" i="1"/>
  <c r="D1691" i="1" s="1"/>
  <c r="H1690" i="1"/>
  <c r="A1691" i="1"/>
  <c r="F1690" i="1"/>
  <c r="M1638" i="1"/>
  <c r="J1638" i="1"/>
  <c r="K1638" i="1" s="1"/>
  <c r="I1639" i="1"/>
  <c r="L1637" i="1"/>
  <c r="U1637" i="1"/>
  <c r="W1637" i="1" s="1"/>
  <c r="AB1690" i="1"/>
  <c r="C1690" i="1"/>
  <c r="T1691" i="1"/>
  <c r="N1638" i="1" l="1"/>
  <c r="O1637" i="1"/>
  <c r="P1637" i="1" s="1"/>
  <c r="X1637" i="1" s="1"/>
  <c r="B1637" i="1" s="1"/>
  <c r="Q1691" i="1"/>
  <c r="R1691" i="1" s="1"/>
  <c r="S1691" i="1" s="1"/>
  <c r="Z1691" i="1" s="1"/>
  <c r="E1692" i="1"/>
  <c r="D1692" i="1" s="1"/>
  <c r="G1692" i="1" s="1"/>
  <c r="G1691" i="1"/>
  <c r="T1692" i="1"/>
  <c r="J1639" i="1"/>
  <c r="K1639" i="1" s="1"/>
  <c r="M1639" i="1"/>
  <c r="I1640" i="1"/>
  <c r="C1691" i="1"/>
  <c r="AB1691" i="1"/>
  <c r="L1638" i="1"/>
  <c r="U1638" i="1"/>
  <c r="W1638" i="1" s="1"/>
  <c r="H1691" i="1"/>
  <c r="A1692" i="1"/>
  <c r="F1691" i="1"/>
  <c r="O1638" i="1" l="1"/>
  <c r="P1638" i="1" s="1"/>
  <c r="X1638" i="1" s="1"/>
  <c r="B1638" i="1" s="1"/>
  <c r="N1639" i="1"/>
  <c r="Q1692" i="1"/>
  <c r="R1692" i="1" s="1"/>
  <c r="S1692" i="1" s="1"/>
  <c r="Z1692" i="1" s="1"/>
  <c r="E1693" i="1"/>
  <c r="D1693" i="1" s="1"/>
  <c r="L1639" i="1"/>
  <c r="U1639" i="1"/>
  <c r="W1639" i="1" s="1"/>
  <c r="T1693" i="1"/>
  <c r="AB1692" i="1"/>
  <c r="C1692" i="1"/>
  <c r="A1693" i="1"/>
  <c r="H1692" i="1"/>
  <c r="F1692" i="1"/>
  <c r="J1640" i="1"/>
  <c r="K1640" i="1" s="1"/>
  <c r="M1640" i="1"/>
  <c r="I1641" i="1"/>
  <c r="N1640" i="1" l="1"/>
  <c r="O1639" i="1"/>
  <c r="P1639" i="1" s="1"/>
  <c r="X1639" i="1" s="1"/>
  <c r="B1639" i="1" s="1"/>
  <c r="Q1693" i="1"/>
  <c r="R1693" i="1" s="1"/>
  <c r="S1693" i="1" s="1"/>
  <c r="Z1693" i="1" s="1"/>
  <c r="E1694" i="1"/>
  <c r="D1694" i="1" s="1"/>
  <c r="G1693" i="1"/>
  <c r="AB1693" i="1"/>
  <c r="C1693" i="1"/>
  <c r="J1641" i="1"/>
  <c r="K1641" i="1" s="1"/>
  <c r="M1641" i="1"/>
  <c r="I1642" i="1"/>
  <c r="H1693" i="1"/>
  <c r="A1694" i="1"/>
  <c r="F1693" i="1"/>
  <c r="L1640" i="1"/>
  <c r="U1640" i="1"/>
  <c r="W1640" i="1" s="1"/>
  <c r="T1694" i="1"/>
  <c r="N1641" i="1" l="1"/>
  <c r="O1640" i="1"/>
  <c r="P1640" i="1" s="1"/>
  <c r="X1640" i="1" s="1"/>
  <c r="B1640" i="1" s="1"/>
  <c r="G1694" i="1"/>
  <c r="Q1694" i="1"/>
  <c r="R1694" i="1" s="1"/>
  <c r="S1694" i="1" s="1"/>
  <c r="Z1694" i="1" s="1"/>
  <c r="E1695" i="1"/>
  <c r="D1695" i="1" s="1"/>
  <c r="H1694" i="1"/>
  <c r="A1695" i="1"/>
  <c r="F1694" i="1"/>
  <c r="J1642" i="1"/>
  <c r="K1642" i="1" s="1"/>
  <c r="M1642" i="1"/>
  <c r="I1643" i="1"/>
  <c r="T1695" i="1"/>
  <c r="L1641" i="1"/>
  <c r="U1641" i="1"/>
  <c r="W1641" i="1" s="1"/>
  <c r="AB1694" i="1"/>
  <c r="C1694" i="1"/>
  <c r="O1641" i="1" l="1"/>
  <c r="P1641" i="1" s="1"/>
  <c r="X1641" i="1" s="1"/>
  <c r="B1641" i="1" s="1"/>
  <c r="N1642" i="1"/>
  <c r="Q1695" i="1"/>
  <c r="R1695" i="1" s="1"/>
  <c r="S1695" i="1" s="1"/>
  <c r="Z1695" i="1" s="1"/>
  <c r="E1696" i="1"/>
  <c r="D1696" i="1" s="1"/>
  <c r="G1695" i="1"/>
  <c r="J1643" i="1"/>
  <c r="K1643" i="1" s="1"/>
  <c r="M1643" i="1"/>
  <c r="I1644" i="1"/>
  <c r="C1695" i="1"/>
  <c r="AB1695" i="1"/>
  <c r="H1695" i="1"/>
  <c r="A1696" i="1"/>
  <c r="F1695" i="1"/>
  <c r="L1642" i="1"/>
  <c r="U1642" i="1"/>
  <c r="W1642" i="1" s="1"/>
  <c r="T1696" i="1"/>
  <c r="O1642" i="1" l="1"/>
  <c r="P1642" i="1" s="1"/>
  <c r="X1642" i="1" s="1"/>
  <c r="B1642" i="1" s="1"/>
  <c r="N1643" i="1"/>
  <c r="Q1696" i="1"/>
  <c r="R1696" i="1" s="1"/>
  <c r="S1696" i="1" s="1"/>
  <c r="Z1696" i="1" s="1"/>
  <c r="E1697" i="1"/>
  <c r="D1697" i="1" s="1"/>
  <c r="G1696" i="1"/>
  <c r="T1697" i="1"/>
  <c r="L1643" i="1"/>
  <c r="U1643" i="1"/>
  <c r="W1643" i="1" s="1"/>
  <c r="AB1696" i="1"/>
  <c r="C1696" i="1"/>
  <c r="A1697" i="1"/>
  <c r="H1696" i="1"/>
  <c r="F1696" i="1"/>
  <c r="J1644" i="1"/>
  <c r="K1644" i="1" s="1"/>
  <c r="M1644" i="1"/>
  <c r="I1645" i="1"/>
  <c r="N1644" i="1" l="1"/>
  <c r="O1643" i="1"/>
  <c r="P1643" i="1" s="1"/>
  <c r="X1643" i="1" s="1"/>
  <c r="B1643" i="1" s="1"/>
  <c r="Q1697" i="1"/>
  <c r="R1697" i="1" s="1"/>
  <c r="S1697" i="1" s="1"/>
  <c r="Z1697" i="1" s="1"/>
  <c r="E1698" i="1"/>
  <c r="D1698" i="1" s="1"/>
  <c r="G1697" i="1"/>
  <c r="AB1697" i="1"/>
  <c r="C1697" i="1"/>
  <c r="M1645" i="1"/>
  <c r="J1645" i="1"/>
  <c r="K1645" i="1" s="1"/>
  <c r="I1646" i="1"/>
  <c r="H1697" i="1"/>
  <c r="A1698" i="1"/>
  <c r="F1697" i="1"/>
  <c r="T1698" i="1"/>
  <c r="L1644" i="1"/>
  <c r="U1644" i="1"/>
  <c r="W1644" i="1" s="1"/>
  <c r="N1645" i="1" l="1"/>
  <c r="O1644" i="1"/>
  <c r="P1644" i="1" s="1"/>
  <c r="X1644" i="1" s="1"/>
  <c r="B1644" i="1" s="1"/>
  <c r="Q1698" i="1"/>
  <c r="R1698" i="1" s="1"/>
  <c r="S1698" i="1" s="1"/>
  <c r="Z1698" i="1" s="1"/>
  <c r="E1699" i="1"/>
  <c r="D1699" i="1" s="1"/>
  <c r="G1699" i="1" s="1"/>
  <c r="G1698" i="1"/>
  <c r="AB1698" i="1"/>
  <c r="C1698" i="1"/>
  <c r="H1698" i="1"/>
  <c r="A1699" i="1"/>
  <c r="F1698" i="1"/>
  <c r="J1646" i="1"/>
  <c r="K1646" i="1" s="1"/>
  <c r="M1646" i="1"/>
  <c r="I1647" i="1"/>
  <c r="L1645" i="1"/>
  <c r="U1645" i="1"/>
  <c r="W1645" i="1" s="1"/>
  <c r="T1699" i="1"/>
  <c r="O1645" i="1" l="1"/>
  <c r="P1645" i="1" s="1"/>
  <c r="X1645" i="1" s="1"/>
  <c r="B1645" i="1" s="1"/>
  <c r="N1646" i="1"/>
  <c r="Q1699" i="1"/>
  <c r="R1699" i="1" s="1"/>
  <c r="S1699" i="1" s="1"/>
  <c r="Z1699" i="1" s="1"/>
  <c r="E1700" i="1"/>
  <c r="D1700" i="1" s="1"/>
  <c r="L1646" i="1"/>
  <c r="U1646" i="1"/>
  <c r="W1646" i="1" s="1"/>
  <c r="C1699" i="1"/>
  <c r="AB1699" i="1"/>
  <c r="T1700" i="1"/>
  <c r="J1647" i="1"/>
  <c r="K1647" i="1" s="1"/>
  <c r="M1647" i="1"/>
  <c r="I1648" i="1"/>
  <c r="H1699" i="1"/>
  <c r="A1700" i="1"/>
  <c r="F1699" i="1"/>
  <c r="N1647" i="1" l="1"/>
  <c r="O1646" i="1"/>
  <c r="P1646" i="1" s="1"/>
  <c r="X1646" i="1" s="1"/>
  <c r="B1646" i="1" s="1"/>
  <c r="Q1700" i="1"/>
  <c r="R1700" i="1" s="1"/>
  <c r="S1700" i="1" s="1"/>
  <c r="Z1700" i="1" s="1"/>
  <c r="E1701" i="1"/>
  <c r="D1701" i="1" s="1"/>
  <c r="G1700" i="1"/>
  <c r="AB1700" i="1"/>
  <c r="C1700" i="1"/>
  <c r="L1647" i="1"/>
  <c r="U1647" i="1"/>
  <c r="W1647" i="1" s="1"/>
  <c r="A1701" i="1"/>
  <c r="H1700" i="1"/>
  <c r="F1700" i="1"/>
  <c r="J1648" i="1"/>
  <c r="K1648" i="1" s="1"/>
  <c r="M1648" i="1"/>
  <c r="I1649" i="1"/>
  <c r="T1701" i="1"/>
  <c r="O1647" i="1" l="1"/>
  <c r="P1647" i="1" s="1"/>
  <c r="X1647" i="1" s="1"/>
  <c r="B1647" i="1" s="1"/>
  <c r="N1648" i="1"/>
  <c r="G1701" i="1"/>
  <c r="E1702" i="1"/>
  <c r="D1702" i="1" s="1"/>
  <c r="Q1701" i="1"/>
  <c r="R1701" i="1" s="1"/>
  <c r="S1701" i="1" s="1"/>
  <c r="Z1701" i="1" s="1"/>
  <c r="L1648" i="1"/>
  <c r="U1648" i="1"/>
  <c r="W1648" i="1" s="1"/>
  <c r="AB1701" i="1"/>
  <c r="C1701" i="1"/>
  <c r="M1649" i="1"/>
  <c r="J1649" i="1"/>
  <c r="K1649" i="1" s="1"/>
  <c r="I1650" i="1"/>
  <c r="H1701" i="1"/>
  <c r="A1702" i="1"/>
  <c r="F1701" i="1"/>
  <c r="T1702" i="1"/>
  <c r="N1649" i="1" l="1"/>
  <c r="O1648" i="1"/>
  <c r="P1648" i="1" s="1"/>
  <c r="X1648" i="1" s="1"/>
  <c r="B1648" i="1" s="1"/>
  <c r="G1702" i="1"/>
  <c r="Q1702" i="1"/>
  <c r="R1702" i="1" s="1"/>
  <c r="S1702" i="1" s="1"/>
  <c r="Z1702" i="1" s="1"/>
  <c r="E1703" i="1"/>
  <c r="D1703" i="1" s="1"/>
  <c r="H1702" i="1"/>
  <c r="A1703" i="1"/>
  <c r="F1702" i="1"/>
  <c r="J1650" i="1"/>
  <c r="K1650" i="1" s="1"/>
  <c r="M1650" i="1"/>
  <c r="I1651" i="1"/>
  <c r="L1649" i="1"/>
  <c r="U1649" i="1"/>
  <c r="W1649" i="1" s="1"/>
  <c r="T1703" i="1"/>
  <c r="AB1702" i="1"/>
  <c r="C1702" i="1"/>
  <c r="O1649" i="1" l="1"/>
  <c r="P1649" i="1" s="1"/>
  <c r="X1649" i="1" s="1"/>
  <c r="B1649" i="1" s="1"/>
  <c r="N1650" i="1"/>
  <c r="Q1703" i="1"/>
  <c r="R1703" i="1" s="1"/>
  <c r="S1703" i="1" s="1"/>
  <c r="Z1703" i="1" s="1"/>
  <c r="E1704" i="1"/>
  <c r="D1704" i="1" s="1"/>
  <c r="G1703" i="1"/>
  <c r="J1651" i="1"/>
  <c r="K1651" i="1" s="1"/>
  <c r="M1651" i="1"/>
  <c r="I1652" i="1"/>
  <c r="C1703" i="1"/>
  <c r="AB1703" i="1"/>
  <c r="T1704" i="1"/>
  <c r="H1703" i="1"/>
  <c r="A1704" i="1"/>
  <c r="F1703" i="1"/>
  <c r="L1650" i="1"/>
  <c r="U1650" i="1"/>
  <c r="W1650" i="1" s="1"/>
  <c r="N1651" i="1" l="1"/>
  <c r="O1650" i="1"/>
  <c r="P1650" i="1" s="1"/>
  <c r="X1650" i="1" s="1"/>
  <c r="B1650" i="1" s="1"/>
  <c r="G1704" i="1"/>
  <c r="Q1704" i="1"/>
  <c r="R1704" i="1" s="1"/>
  <c r="S1704" i="1" s="1"/>
  <c r="Z1704" i="1" s="1"/>
  <c r="E1705" i="1"/>
  <c r="D1705" i="1" s="1"/>
  <c r="AB1704" i="1"/>
  <c r="C1704" i="1"/>
  <c r="L1651" i="1"/>
  <c r="O1651" i="1" s="1"/>
  <c r="P1651" i="1" s="1"/>
  <c r="U1651" i="1"/>
  <c r="W1651" i="1" s="1"/>
  <c r="T1705" i="1"/>
  <c r="A1705" i="1"/>
  <c r="H1704" i="1"/>
  <c r="F1704" i="1"/>
  <c r="J1652" i="1"/>
  <c r="K1652" i="1" s="1"/>
  <c r="M1652" i="1"/>
  <c r="N1652" i="1" s="1"/>
  <c r="I1653" i="1"/>
  <c r="Q1705" i="1" l="1"/>
  <c r="R1705" i="1" s="1"/>
  <c r="S1705" i="1" s="1"/>
  <c r="Z1705" i="1" s="1"/>
  <c r="E1706" i="1"/>
  <c r="D1706" i="1" s="1"/>
  <c r="G1705" i="1"/>
  <c r="AB1705" i="1"/>
  <c r="C1705" i="1"/>
  <c r="L1652" i="1"/>
  <c r="O1652" i="1" s="1"/>
  <c r="P1652" i="1" s="1"/>
  <c r="U1652" i="1"/>
  <c r="W1652" i="1" s="1"/>
  <c r="M1653" i="1"/>
  <c r="N1653" i="1" s="1"/>
  <c r="J1653" i="1"/>
  <c r="K1653" i="1" s="1"/>
  <c r="I1654" i="1"/>
  <c r="H1705" i="1"/>
  <c r="A1706" i="1"/>
  <c r="F1705" i="1"/>
  <c r="T1706" i="1"/>
  <c r="X1651" i="1"/>
  <c r="B1651" i="1" s="1"/>
  <c r="G1706" i="1" l="1"/>
  <c r="Q1706" i="1"/>
  <c r="R1706" i="1" s="1"/>
  <c r="S1706" i="1" s="1"/>
  <c r="Z1706" i="1" s="1"/>
  <c r="E1707" i="1"/>
  <c r="D1707" i="1" s="1"/>
  <c r="T1707" i="1"/>
  <c r="H1706" i="1"/>
  <c r="A1707" i="1"/>
  <c r="F1706" i="1"/>
  <c r="J1654" i="1"/>
  <c r="K1654" i="1" s="1"/>
  <c r="M1654" i="1"/>
  <c r="N1654" i="1" s="1"/>
  <c r="I1655" i="1"/>
  <c r="L1653" i="1"/>
  <c r="O1653" i="1" s="1"/>
  <c r="P1653" i="1" s="1"/>
  <c r="U1653" i="1"/>
  <c r="W1653" i="1" s="1"/>
  <c r="X1652" i="1"/>
  <c r="B1652" i="1" s="1"/>
  <c r="AB1706" i="1"/>
  <c r="C1706" i="1"/>
  <c r="Q1707" i="1" l="1"/>
  <c r="R1707" i="1" s="1"/>
  <c r="S1707" i="1" s="1"/>
  <c r="Z1707" i="1" s="1"/>
  <c r="E1708" i="1"/>
  <c r="D1708" i="1" s="1"/>
  <c r="G1707" i="1"/>
  <c r="C1707" i="1"/>
  <c r="AB1707" i="1"/>
  <c r="J1655" i="1"/>
  <c r="K1655" i="1" s="1"/>
  <c r="I1656" i="1"/>
  <c r="H1707" i="1"/>
  <c r="A1708" i="1"/>
  <c r="F1707" i="1"/>
  <c r="L1654" i="1"/>
  <c r="O1654" i="1" s="1"/>
  <c r="P1654" i="1" s="1"/>
  <c r="U1654" i="1"/>
  <c r="W1654" i="1" s="1"/>
  <c r="X1653" i="1"/>
  <c r="B1653" i="1" s="1"/>
  <c r="T1708" i="1"/>
  <c r="G1708" i="1" l="1"/>
  <c r="Q1708" i="1"/>
  <c r="R1708" i="1" s="1"/>
  <c r="S1708" i="1" s="1"/>
  <c r="Z1708" i="1" s="1"/>
  <c r="E1709" i="1"/>
  <c r="D1709" i="1" s="1"/>
  <c r="T1709" i="1"/>
  <c r="X1654" i="1"/>
  <c r="B1654" i="1" s="1"/>
  <c r="M1655" i="1"/>
  <c r="N1655" i="1" s="1"/>
  <c r="L1655" i="1"/>
  <c r="U1655" i="1"/>
  <c r="W1655" i="1" s="1"/>
  <c r="A1709" i="1"/>
  <c r="H1708" i="1"/>
  <c r="F1708" i="1"/>
  <c r="AB1708" i="1"/>
  <c r="C1708" i="1"/>
  <c r="J1656" i="1"/>
  <c r="K1656" i="1" s="1"/>
  <c r="I1657" i="1"/>
  <c r="G1709" i="1" l="1"/>
  <c r="Q1709" i="1"/>
  <c r="R1709" i="1" s="1"/>
  <c r="S1709" i="1" s="1"/>
  <c r="Z1709" i="1" s="1"/>
  <c r="E1710" i="1"/>
  <c r="D1710" i="1" s="1"/>
  <c r="G1710" i="1" s="1"/>
  <c r="O1655" i="1"/>
  <c r="P1655" i="1" s="1"/>
  <c r="X1655" i="1" s="1"/>
  <c r="B1655" i="1" s="1"/>
  <c r="M1656" i="1"/>
  <c r="N1656" i="1" s="1"/>
  <c r="J1657" i="1"/>
  <c r="K1657" i="1" s="1"/>
  <c r="I1658" i="1"/>
  <c r="AB1709" i="1"/>
  <c r="C1709" i="1"/>
  <c r="L1656" i="1"/>
  <c r="U1656" i="1"/>
  <c r="W1656" i="1" s="1"/>
  <c r="A1710" i="1"/>
  <c r="F1709" i="1"/>
  <c r="H1709" i="1"/>
  <c r="T1710" i="1"/>
  <c r="Q1710" i="1" l="1"/>
  <c r="R1710" i="1" s="1"/>
  <c r="S1710" i="1" s="1"/>
  <c r="Z1710" i="1" s="1"/>
  <c r="E1711" i="1"/>
  <c r="D1711" i="1" s="1"/>
  <c r="O1656" i="1"/>
  <c r="P1656" i="1" s="1"/>
  <c r="X1656" i="1" s="1"/>
  <c r="B1656" i="1" s="1"/>
  <c r="M1657" i="1"/>
  <c r="N1657" i="1" s="1"/>
  <c r="T1711" i="1"/>
  <c r="J1658" i="1"/>
  <c r="K1658" i="1" s="1"/>
  <c r="I1659" i="1"/>
  <c r="AB1710" i="1"/>
  <c r="C1710" i="1"/>
  <c r="L1657" i="1"/>
  <c r="U1657" i="1"/>
  <c r="W1657" i="1" s="1"/>
  <c r="A1711" i="1"/>
  <c r="H1710" i="1"/>
  <c r="F1710" i="1"/>
  <c r="G1711" i="1" l="1"/>
  <c r="Q1711" i="1"/>
  <c r="R1711" i="1" s="1"/>
  <c r="S1711" i="1" s="1"/>
  <c r="Z1711" i="1" s="1"/>
  <c r="E1712" i="1"/>
  <c r="D1712" i="1" s="1"/>
  <c r="O1657" i="1"/>
  <c r="P1657" i="1" s="1"/>
  <c r="X1657" i="1" s="1"/>
  <c r="B1657" i="1" s="1"/>
  <c r="M1658" i="1"/>
  <c r="N1658" i="1" s="1"/>
  <c r="AB1711" i="1"/>
  <c r="C1711" i="1"/>
  <c r="H1711" i="1"/>
  <c r="A1712" i="1"/>
  <c r="F1711" i="1"/>
  <c r="J1659" i="1"/>
  <c r="K1659" i="1" s="1"/>
  <c r="I1660" i="1"/>
  <c r="L1658" i="1"/>
  <c r="U1658" i="1"/>
  <c r="W1658" i="1" s="1"/>
  <c r="T1712" i="1"/>
  <c r="G1712" i="1" l="1"/>
  <c r="Q1712" i="1"/>
  <c r="R1712" i="1" s="1"/>
  <c r="S1712" i="1" s="1"/>
  <c r="Z1712" i="1" s="1"/>
  <c r="E1713" i="1"/>
  <c r="D1713" i="1" s="1"/>
  <c r="M1659" i="1"/>
  <c r="N1659" i="1" s="1"/>
  <c r="O1658" i="1"/>
  <c r="P1658" i="1" s="1"/>
  <c r="X1658" i="1" s="1"/>
  <c r="B1658" i="1" s="1"/>
  <c r="L1659" i="1"/>
  <c r="U1659" i="1"/>
  <c r="W1659" i="1" s="1"/>
  <c r="H1712" i="1"/>
  <c r="A1713" i="1"/>
  <c r="F1712" i="1"/>
  <c r="T1713" i="1"/>
  <c r="J1660" i="1"/>
  <c r="K1660" i="1" s="1"/>
  <c r="I1661" i="1"/>
  <c r="AB1712" i="1"/>
  <c r="C1712" i="1"/>
  <c r="O1659" i="1" l="1"/>
  <c r="P1659" i="1" s="1"/>
  <c r="X1659" i="1" s="1"/>
  <c r="B1659" i="1" s="1"/>
  <c r="M1660" i="1"/>
  <c r="N1660" i="1" s="1"/>
  <c r="G1713" i="1"/>
  <c r="Q1713" i="1"/>
  <c r="R1713" i="1" s="1"/>
  <c r="S1713" i="1" s="1"/>
  <c r="Z1713" i="1" s="1"/>
  <c r="E1714" i="1"/>
  <c r="D1714" i="1" s="1"/>
  <c r="J1661" i="1"/>
  <c r="K1661" i="1" s="1"/>
  <c r="I1662" i="1"/>
  <c r="C1713" i="1"/>
  <c r="AB1713" i="1"/>
  <c r="L1660" i="1"/>
  <c r="U1660" i="1"/>
  <c r="W1660" i="1" s="1"/>
  <c r="T1714" i="1"/>
  <c r="H1713" i="1"/>
  <c r="A1714" i="1"/>
  <c r="F1713" i="1"/>
  <c r="M1661" i="1" l="1"/>
  <c r="N1661" i="1" s="1"/>
  <c r="O1660" i="1"/>
  <c r="P1660" i="1" s="1"/>
  <c r="X1660" i="1" s="1"/>
  <c r="B1660" i="1" s="1"/>
  <c r="G1714" i="1"/>
  <c r="Q1714" i="1"/>
  <c r="R1714" i="1" s="1"/>
  <c r="S1714" i="1" s="1"/>
  <c r="Z1714" i="1" s="1"/>
  <c r="E1715" i="1"/>
  <c r="D1715" i="1" s="1"/>
  <c r="L1661" i="1"/>
  <c r="U1661" i="1"/>
  <c r="W1661" i="1" s="1"/>
  <c r="C1714" i="1"/>
  <c r="AB1714" i="1"/>
  <c r="T1715" i="1"/>
  <c r="H1714" i="1"/>
  <c r="A1715" i="1"/>
  <c r="F1714" i="1"/>
  <c r="J1662" i="1"/>
  <c r="K1662" i="1" s="1"/>
  <c r="I1663" i="1"/>
  <c r="O1661" i="1" l="1"/>
  <c r="P1661" i="1" s="1"/>
  <c r="X1661" i="1" s="1"/>
  <c r="B1661" i="1" s="1"/>
  <c r="M1662" i="1"/>
  <c r="N1662" i="1" s="1"/>
  <c r="Q1715" i="1"/>
  <c r="R1715" i="1" s="1"/>
  <c r="S1715" i="1" s="1"/>
  <c r="Z1715" i="1" s="1"/>
  <c r="E1716" i="1"/>
  <c r="D1716" i="1" s="1"/>
  <c r="G1715" i="1"/>
  <c r="L1662" i="1"/>
  <c r="U1662" i="1"/>
  <c r="W1662" i="1" s="1"/>
  <c r="C1715" i="1"/>
  <c r="AB1715" i="1"/>
  <c r="J1663" i="1"/>
  <c r="K1663" i="1" s="1"/>
  <c r="I1664" i="1"/>
  <c r="T1716" i="1"/>
  <c r="H1715" i="1"/>
  <c r="A1716" i="1"/>
  <c r="F1715" i="1"/>
  <c r="O1662" i="1" l="1"/>
  <c r="P1662" i="1" s="1"/>
  <c r="X1662" i="1" s="1"/>
  <c r="B1662" i="1" s="1"/>
  <c r="M1663" i="1"/>
  <c r="N1663" i="1" s="1"/>
  <c r="G1716" i="1"/>
  <c r="Q1716" i="1"/>
  <c r="R1716" i="1" s="1"/>
  <c r="S1716" i="1" s="1"/>
  <c r="Z1716" i="1" s="1"/>
  <c r="E1717" i="1"/>
  <c r="D1717" i="1" s="1"/>
  <c r="A1717" i="1"/>
  <c r="H1716" i="1"/>
  <c r="F1716" i="1"/>
  <c r="T1717" i="1"/>
  <c r="J1664" i="1"/>
  <c r="K1664" i="1" s="1"/>
  <c r="I1665" i="1"/>
  <c r="AB1716" i="1"/>
  <c r="C1716" i="1"/>
  <c r="L1663" i="1"/>
  <c r="U1663" i="1"/>
  <c r="W1663" i="1" s="1"/>
  <c r="O1663" i="1" l="1"/>
  <c r="P1663" i="1" s="1"/>
  <c r="X1663" i="1" s="1"/>
  <c r="B1663" i="1" s="1"/>
  <c r="M1664" i="1"/>
  <c r="N1664" i="1" s="1"/>
  <c r="G1717" i="1"/>
  <c r="E1718" i="1"/>
  <c r="D1718" i="1" s="1"/>
  <c r="Q1717" i="1"/>
  <c r="R1717" i="1" s="1"/>
  <c r="S1717" i="1" s="1"/>
  <c r="Z1717" i="1" s="1"/>
  <c r="T1718" i="1"/>
  <c r="L1664" i="1"/>
  <c r="U1664" i="1"/>
  <c r="W1664" i="1" s="1"/>
  <c r="AB1717" i="1"/>
  <c r="C1717" i="1"/>
  <c r="J1665" i="1"/>
  <c r="K1665" i="1" s="1"/>
  <c r="I1666" i="1"/>
  <c r="H1717" i="1"/>
  <c r="A1718" i="1"/>
  <c r="F1717" i="1"/>
  <c r="M1665" i="1" l="1"/>
  <c r="N1665" i="1" s="1"/>
  <c r="O1664" i="1"/>
  <c r="P1664" i="1" s="1"/>
  <c r="X1664" i="1" s="1"/>
  <c r="B1664" i="1" s="1"/>
  <c r="G1718" i="1"/>
  <c r="Q1718" i="1"/>
  <c r="R1718" i="1" s="1"/>
  <c r="S1718" i="1" s="1"/>
  <c r="Z1718" i="1" s="1"/>
  <c r="E1719" i="1"/>
  <c r="D1719" i="1" s="1"/>
  <c r="L1665" i="1"/>
  <c r="U1665" i="1"/>
  <c r="W1665" i="1" s="1"/>
  <c r="AB1718" i="1"/>
  <c r="C1718" i="1"/>
  <c r="H1718" i="1"/>
  <c r="A1719" i="1"/>
  <c r="F1718" i="1"/>
  <c r="J1666" i="1"/>
  <c r="K1666" i="1" s="1"/>
  <c r="I1667" i="1"/>
  <c r="T1719" i="1"/>
  <c r="M1666" i="1" l="1"/>
  <c r="N1666" i="1" s="1"/>
  <c r="O1665" i="1"/>
  <c r="P1665" i="1" s="1"/>
  <c r="X1665" i="1" s="1"/>
  <c r="B1665" i="1" s="1"/>
  <c r="Q1719" i="1"/>
  <c r="R1719" i="1" s="1"/>
  <c r="S1719" i="1" s="1"/>
  <c r="Z1719" i="1" s="1"/>
  <c r="E1720" i="1"/>
  <c r="D1720" i="1" s="1"/>
  <c r="G1719" i="1"/>
  <c r="T1720" i="1"/>
  <c r="J1667" i="1"/>
  <c r="K1667" i="1" s="1"/>
  <c r="I1668" i="1"/>
  <c r="C1719" i="1"/>
  <c r="AB1719" i="1"/>
  <c r="L1666" i="1"/>
  <c r="U1666" i="1"/>
  <c r="W1666" i="1" s="1"/>
  <c r="H1719" i="1"/>
  <c r="A1720" i="1"/>
  <c r="F1719" i="1"/>
  <c r="O1666" i="1" l="1"/>
  <c r="P1666" i="1" s="1"/>
  <c r="X1666" i="1" s="1"/>
  <c r="B1666" i="1" s="1"/>
  <c r="M1667" i="1"/>
  <c r="N1667" i="1" s="1"/>
  <c r="G1720" i="1"/>
  <c r="Q1720" i="1"/>
  <c r="R1720" i="1" s="1"/>
  <c r="S1720" i="1" s="1"/>
  <c r="Z1720" i="1" s="1"/>
  <c r="E1721" i="1"/>
  <c r="D1721" i="1" s="1"/>
  <c r="L1667" i="1"/>
  <c r="U1667" i="1"/>
  <c r="W1667" i="1" s="1"/>
  <c r="AB1720" i="1"/>
  <c r="C1720" i="1"/>
  <c r="J1668" i="1"/>
  <c r="K1668" i="1" s="1"/>
  <c r="I1669" i="1"/>
  <c r="T1721" i="1"/>
  <c r="A1721" i="1"/>
  <c r="H1720" i="1"/>
  <c r="F1720" i="1"/>
  <c r="O1667" i="1" l="1"/>
  <c r="P1667" i="1" s="1"/>
  <c r="X1667" i="1" s="1"/>
  <c r="B1667" i="1" s="1"/>
  <c r="M1668" i="1"/>
  <c r="N1668" i="1" s="1"/>
  <c r="G1721" i="1"/>
  <c r="Q1721" i="1"/>
  <c r="R1721" i="1" s="1"/>
  <c r="S1721" i="1" s="1"/>
  <c r="Z1721" i="1" s="1"/>
  <c r="E1722" i="1"/>
  <c r="D1722" i="1" s="1"/>
  <c r="L1668" i="1"/>
  <c r="U1668" i="1"/>
  <c r="W1668" i="1" s="1"/>
  <c r="T1722" i="1"/>
  <c r="AB1721" i="1"/>
  <c r="C1721" i="1"/>
  <c r="J1669" i="1"/>
  <c r="K1669" i="1" s="1"/>
  <c r="I1670" i="1"/>
  <c r="H1721" i="1"/>
  <c r="A1722" i="1"/>
  <c r="F1721" i="1"/>
  <c r="O1668" i="1" l="1"/>
  <c r="P1668" i="1" s="1"/>
  <c r="X1668" i="1" s="1"/>
  <c r="B1668" i="1" s="1"/>
  <c r="M1669" i="1"/>
  <c r="N1669" i="1" s="1"/>
  <c r="G1722" i="1"/>
  <c r="Q1722" i="1"/>
  <c r="R1722" i="1" s="1"/>
  <c r="S1722" i="1" s="1"/>
  <c r="Z1722" i="1" s="1"/>
  <c r="E1723" i="1"/>
  <c r="D1723" i="1" s="1"/>
  <c r="AB1722" i="1"/>
  <c r="C1722" i="1"/>
  <c r="T1723" i="1"/>
  <c r="H1722" i="1"/>
  <c r="A1723" i="1"/>
  <c r="F1722" i="1"/>
  <c r="J1670" i="1"/>
  <c r="K1670" i="1" s="1"/>
  <c r="I1671" i="1"/>
  <c r="L1669" i="1"/>
  <c r="U1669" i="1"/>
  <c r="W1669" i="1" s="1"/>
  <c r="M1670" i="1" l="1"/>
  <c r="M1671" i="1" s="1"/>
  <c r="N1670" i="1"/>
  <c r="O1669" i="1"/>
  <c r="P1669" i="1" s="1"/>
  <c r="X1669" i="1" s="1"/>
  <c r="B1669" i="1" s="1"/>
  <c r="Q1723" i="1"/>
  <c r="R1723" i="1" s="1"/>
  <c r="S1723" i="1" s="1"/>
  <c r="Z1723" i="1" s="1"/>
  <c r="E1724" i="1"/>
  <c r="D1724" i="1" s="1"/>
  <c r="G1723" i="1"/>
  <c r="J1671" i="1"/>
  <c r="K1671" i="1" s="1"/>
  <c r="I1672" i="1"/>
  <c r="C1723" i="1"/>
  <c r="AB1723" i="1"/>
  <c r="L1670" i="1"/>
  <c r="U1670" i="1"/>
  <c r="W1670" i="1" s="1"/>
  <c r="H1723" i="1"/>
  <c r="A1724" i="1"/>
  <c r="F1723" i="1"/>
  <c r="T1724" i="1"/>
  <c r="N1671" i="1" l="1"/>
  <c r="O1670" i="1"/>
  <c r="P1670" i="1" s="1"/>
  <c r="X1670" i="1" s="1"/>
  <c r="B1670" i="1" s="1"/>
  <c r="G1724" i="1"/>
  <c r="Q1724" i="1"/>
  <c r="R1724" i="1" s="1"/>
  <c r="S1724" i="1" s="1"/>
  <c r="Z1724" i="1" s="1"/>
  <c r="E1725" i="1"/>
  <c r="D1725" i="1" s="1"/>
  <c r="J1672" i="1"/>
  <c r="K1672" i="1" s="1"/>
  <c r="M1672" i="1"/>
  <c r="I1673" i="1"/>
  <c r="T1725" i="1"/>
  <c r="L1671" i="1"/>
  <c r="U1671" i="1"/>
  <c r="W1671" i="1" s="1"/>
  <c r="AB1724" i="1"/>
  <c r="C1724" i="1"/>
  <c r="A1725" i="1"/>
  <c r="H1724" i="1"/>
  <c r="F1724" i="1"/>
  <c r="O1671" i="1" l="1"/>
  <c r="P1671" i="1" s="1"/>
  <c r="X1671" i="1" s="1"/>
  <c r="B1671" i="1" s="1"/>
  <c r="N1672" i="1"/>
  <c r="G1725" i="1"/>
  <c r="Q1725" i="1"/>
  <c r="R1725" i="1" s="1"/>
  <c r="S1725" i="1" s="1"/>
  <c r="Z1725" i="1" s="1"/>
  <c r="E1726" i="1"/>
  <c r="D1726" i="1" s="1"/>
  <c r="AB1725" i="1"/>
  <c r="C1725" i="1"/>
  <c r="T1726" i="1"/>
  <c r="L1672" i="1"/>
  <c r="U1672" i="1"/>
  <c r="W1672" i="1" s="1"/>
  <c r="H1725" i="1"/>
  <c r="A1726" i="1"/>
  <c r="F1725" i="1"/>
  <c r="J1673" i="1"/>
  <c r="K1673" i="1" s="1"/>
  <c r="M1673" i="1"/>
  <c r="I1674" i="1"/>
  <c r="N1673" i="1" l="1"/>
  <c r="O1672" i="1"/>
  <c r="P1672" i="1" s="1"/>
  <c r="X1672" i="1" s="1"/>
  <c r="B1672" i="1" s="1"/>
  <c r="G1726" i="1"/>
  <c r="Q1726" i="1"/>
  <c r="R1726" i="1" s="1"/>
  <c r="S1726" i="1" s="1"/>
  <c r="Z1726" i="1" s="1"/>
  <c r="E1727" i="1"/>
  <c r="D1727" i="1" s="1"/>
  <c r="M1674" i="1"/>
  <c r="J1674" i="1"/>
  <c r="K1674" i="1" s="1"/>
  <c r="I1675" i="1"/>
  <c r="AB1726" i="1"/>
  <c r="C1726" i="1"/>
  <c r="T1727" i="1"/>
  <c r="L1673" i="1"/>
  <c r="U1673" i="1"/>
  <c r="W1673" i="1" s="1"/>
  <c r="H1726" i="1"/>
  <c r="A1727" i="1"/>
  <c r="F1726" i="1"/>
  <c r="O1673" i="1" l="1"/>
  <c r="P1673" i="1" s="1"/>
  <c r="X1673" i="1" s="1"/>
  <c r="B1673" i="1" s="1"/>
  <c r="N1674" i="1"/>
  <c r="Q1727" i="1"/>
  <c r="R1727" i="1" s="1"/>
  <c r="S1727" i="1" s="1"/>
  <c r="Z1727" i="1" s="1"/>
  <c r="E1728" i="1"/>
  <c r="D1728" i="1" s="1"/>
  <c r="G1727" i="1"/>
  <c r="L1674" i="1"/>
  <c r="U1674" i="1"/>
  <c r="W1674" i="1" s="1"/>
  <c r="C1727" i="1"/>
  <c r="AB1727" i="1"/>
  <c r="T1728" i="1"/>
  <c r="H1727" i="1"/>
  <c r="A1728" i="1"/>
  <c r="F1727" i="1"/>
  <c r="J1675" i="1"/>
  <c r="K1675" i="1" s="1"/>
  <c r="M1675" i="1"/>
  <c r="I1676" i="1"/>
  <c r="N1675" i="1" l="1"/>
  <c r="O1674" i="1"/>
  <c r="P1674" i="1" s="1"/>
  <c r="X1674" i="1" s="1"/>
  <c r="B1674" i="1" s="1"/>
  <c r="Q1728" i="1"/>
  <c r="R1728" i="1" s="1"/>
  <c r="S1728" i="1" s="1"/>
  <c r="Z1728" i="1" s="1"/>
  <c r="E1729" i="1"/>
  <c r="D1729" i="1" s="1"/>
  <c r="G1728" i="1"/>
  <c r="L1675" i="1"/>
  <c r="U1675" i="1"/>
  <c r="W1675" i="1" s="1"/>
  <c r="T1729" i="1"/>
  <c r="AB1728" i="1"/>
  <c r="C1728" i="1"/>
  <c r="A1729" i="1"/>
  <c r="H1728" i="1"/>
  <c r="F1728" i="1"/>
  <c r="J1676" i="1"/>
  <c r="K1676" i="1" s="1"/>
  <c r="M1676" i="1"/>
  <c r="I1677" i="1"/>
  <c r="O1675" i="1" l="1"/>
  <c r="P1675" i="1" s="1"/>
  <c r="X1675" i="1" s="1"/>
  <c r="B1675" i="1" s="1"/>
  <c r="N1676" i="1"/>
  <c r="G1729" i="1"/>
  <c r="Q1729" i="1"/>
  <c r="R1729" i="1" s="1"/>
  <c r="S1729" i="1" s="1"/>
  <c r="Z1729" i="1" s="1"/>
  <c r="E1730" i="1"/>
  <c r="D1730" i="1" s="1"/>
  <c r="AB1729" i="1"/>
  <c r="C1729" i="1"/>
  <c r="J1677" i="1"/>
  <c r="K1677" i="1" s="1"/>
  <c r="M1677" i="1"/>
  <c r="I1678" i="1"/>
  <c r="H1729" i="1"/>
  <c r="A1730" i="1"/>
  <c r="F1729" i="1"/>
  <c r="L1676" i="1"/>
  <c r="U1676" i="1"/>
  <c r="W1676" i="1" s="1"/>
  <c r="T1730" i="1"/>
  <c r="O1676" i="1" l="1"/>
  <c r="P1676" i="1" s="1"/>
  <c r="X1676" i="1" s="1"/>
  <c r="B1676" i="1" s="1"/>
  <c r="N1677" i="1"/>
  <c r="G1730" i="1"/>
  <c r="Q1730" i="1"/>
  <c r="R1730" i="1" s="1"/>
  <c r="S1730" i="1" s="1"/>
  <c r="Z1730" i="1" s="1"/>
  <c r="E1731" i="1"/>
  <c r="D1731" i="1" s="1"/>
  <c r="L1677" i="1"/>
  <c r="U1677" i="1"/>
  <c r="W1677" i="1" s="1"/>
  <c r="AB1730" i="1"/>
  <c r="C1730" i="1"/>
  <c r="H1730" i="1"/>
  <c r="A1731" i="1"/>
  <c r="F1730" i="1"/>
  <c r="J1678" i="1"/>
  <c r="K1678" i="1" s="1"/>
  <c r="M1678" i="1"/>
  <c r="I1679" i="1"/>
  <c r="T1731" i="1"/>
  <c r="O1677" i="1" l="1"/>
  <c r="P1677" i="1" s="1"/>
  <c r="X1677" i="1" s="1"/>
  <c r="B1677" i="1" s="1"/>
  <c r="N1678" i="1"/>
  <c r="N1679" i="1" s="1"/>
  <c r="Q1731" i="1"/>
  <c r="R1731" i="1" s="1"/>
  <c r="S1731" i="1" s="1"/>
  <c r="Z1731" i="1" s="1"/>
  <c r="E1732" i="1"/>
  <c r="D1732" i="1" s="1"/>
  <c r="G1731" i="1"/>
  <c r="L1678" i="1"/>
  <c r="U1678" i="1"/>
  <c r="W1678" i="1" s="1"/>
  <c r="T1732" i="1"/>
  <c r="C1731" i="1"/>
  <c r="AB1731" i="1"/>
  <c r="M1679" i="1"/>
  <c r="J1679" i="1"/>
  <c r="K1679" i="1" s="1"/>
  <c r="I1680" i="1"/>
  <c r="H1731" i="1"/>
  <c r="A1732" i="1"/>
  <c r="F1731" i="1"/>
  <c r="O1678" i="1" l="1"/>
  <c r="P1678" i="1" s="1"/>
  <c r="X1678" i="1" s="1"/>
  <c r="B1678" i="1" s="1"/>
  <c r="G1732" i="1"/>
  <c r="Q1732" i="1"/>
  <c r="R1732" i="1" s="1"/>
  <c r="S1732" i="1" s="1"/>
  <c r="Z1732" i="1" s="1"/>
  <c r="E1733" i="1"/>
  <c r="D1733" i="1" s="1"/>
  <c r="L1679" i="1"/>
  <c r="O1679" i="1" s="1"/>
  <c r="P1679" i="1" s="1"/>
  <c r="U1679" i="1"/>
  <c r="W1679" i="1" s="1"/>
  <c r="T1733" i="1"/>
  <c r="A1733" i="1"/>
  <c r="H1732" i="1"/>
  <c r="F1732" i="1"/>
  <c r="M1680" i="1"/>
  <c r="N1680" i="1" s="1"/>
  <c r="J1680" i="1"/>
  <c r="K1680" i="1" s="1"/>
  <c r="I1681" i="1"/>
  <c r="AB1732" i="1"/>
  <c r="C1732" i="1"/>
  <c r="G1733" i="1" l="1"/>
  <c r="E1734" i="1"/>
  <c r="D1734" i="1" s="1"/>
  <c r="Q1733" i="1"/>
  <c r="R1733" i="1" s="1"/>
  <c r="S1733" i="1" s="1"/>
  <c r="Z1733" i="1" s="1"/>
  <c r="J1681" i="1"/>
  <c r="K1681" i="1" s="1"/>
  <c r="M1681" i="1"/>
  <c r="N1681" i="1" s="1"/>
  <c r="I1682" i="1"/>
  <c r="H1733" i="1"/>
  <c r="A1734" i="1"/>
  <c r="F1733" i="1"/>
  <c r="L1680" i="1"/>
  <c r="O1680" i="1" s="1"/>
  <c r="P1680" i="1" s="1"/>
  <c r="U1680" i="1"/>
  <c r="W1680" i="1" s="1"/>
  <c r="AB1733" i="1"/>
  <c r="C1733" i="1"/>
  <c r="T1734" i="1"/>
  <c r="X1679" i="1"/>
  <c r="B1679" i="1" s="1"/>
  <c r="G1734" i="1" l="1"/>
  <c r="Q1734" i="1"/>
  <c r="R1734" i="1" s="1"/>
  <c r="S1734" i="1" s="1"/>
  <c r="Z1734" i="1" s="1"/>
  <c r="E1735" i="1"/>
  <c r="D1735" i="1" s="1"/>
  <c r="T1735" i="1"/>
  <c r="L1681" i="1"/>
  <c r="O1681" i="1" s="1"/>
  <c r="P1681" i="1" s="1"/>
  <c r="U1681" i="1"/>
  <c r="W1681" i="1" s="1"/>
  <c r="X1680" i="1"/>
  <c r="B1680" i="1" s="1"/>
  <c r="AB1734" i="1"/>
  <c r="C1734" i="1"/>
  <c r="H1734" i="1"/>
  <c r="A1735" i="1"/>
  <c r="F1734" i="1"/>
  <c r="N1682" i="1"/>
  <c r="J1682" i="1"/>
  <c r="K1682" i="1" s="1"/>
  <c r="M1682" i="1"/>
  <c r="I1683" i="1"/>
  <c r="Q1735" i="1" l="1"/>
  <c r="R1735" i="1" s="1"/>
  <c r="S1735" i="1" s="1"/>
  <c r="Z1735" i="1" s="1"/>
  <c r="E1736" i="1"/>
  <c r="D1736" i="1" s="1"/>
  <c r="G1735" i="1"/>
  <c r="L1682" i="1"/>
  <c r="O1682" i="1" s="1"/>
  <c r="P1682" i="1" s="1"/>
  <c r="U1682" i="1"/>
  <c r="W1682" i="1" s="1"/>
  <c r="X1681" i="1"/>
  <c r="B1681" i="1" s="1"/>
  <c r="C1735" i="1"/>
  <c r="AB1735" i="1"/>
  <c r="J1683" i="1"/>
  <c r="K1683" i="1" s="1"/>
  <c r="M1683" i="1"/>
  <c r="N1683" i="1" s="1"/>
  <c r="I1684" i="1"/>
  <c r="H1735" i="1"/>
  <c r="A1736" i="1"/>
  <c r="F1735" i="1"/>
  <c r="T1736" i="1"/>
  <c r="Q1736" i="1" l="1"/>
  <c r="R1736" i="1" s="1"/>
  <c r="S1736" i="1" s="1"/>
  <c r="Z1736" i="1" s="1"/>
  <c r="E1737" i="1"/>
  <c r="D1737" i="1" s="1"/>
  <c r="G1736" i="1"/>
  <c r="A1737" i="1"/>
  <c r="H1736" i="1"/>
  <c r="F1736" i="1"/>
  <c r="J1684" i="1"/>
  <c r="K1684" i="1" s="1"/>
  <c r="I1685" i="1"/>
  <c r="T1737" i="1"/>
  <c r="AB1736" i="1"/>
  <c r="C1736" i="1"/>
  <c r="L1683" i="1"/>
  <c r="O1683" i="1" s="1"/>
  <c r="P1683" i="1" s="1"/>
  <c r="U1683" i="1"/>
  <c r="W1683" i="1" s="1"/>
  <c r="X1682" i="1"/>
  <c r="B1682" i="1" s="1"/>
  <c r="G1737" i="1" l="1"/>
  <c r="Q1737" i="1"/>
  <c r="R1737" i="1" s="1"/>
  <c r="S1737" i="1" s="1"/>
  <c r="Z1737" i="1" s="1"/>
  <c r="E1738" i="1"/>
  <c r="D1738" i="1" s="1"/>
  <c r="AB1737" i="1"/>
  <c r="C1737" i="1"/>
  <c r="T1738" i="1"/>
  <c r="X1683" i="1"/>
  <c r="B1683" i="1" s="1"/>
  <c r="J1685" i="1"/>
  <c r="K1685" i="1" s="1"/>
  <c r="I1686" i="1"/>
  <c r="H1737" i="1"/>
  <c r="A1738" i="1"/>
  <c r="F1737" i="1"/>
  <c r="M1684" i="1"/>
  <c r="N1684" i="1" s="1"/>
  <c r="L1684" i="1"/>
  <c r="U1684" i="1"/>
  <c r="W1684" i="1" s="1"/>
  <c r="G1738" i="1" l="1"/>
  <c r="Q1738" i="1"/>
  <c r="R1738" i="1" s="1"/>
  <c r="S1738" i="1" s="1"/>
  <c r="Z1738" i="1" s="1"/>
  <c r="E1739" i="1"/>
  <c r="D1739" i="1" s="1"/>
  <c r="O1684" i="1"/>
  <c r="P1684" i="1" s="1"/>
  <c r="X1684" i="1" s="1"/>
  <c r="B1684" i="1" s="1"/>
  <c r="AB1738" i="1"/>
  <c r="C1738" i="1"/>
  <c r="H1738" i="1"/>
  <c r="A1739" i="1"/>
  <c r="F1738" i="1"/>
  <c r="J1686" i="1"/>
  <c r="K1686" i="1" s="1"/>
  <c r="I1687" i="1"/>
  <c r="T1739" i="1"/>
  <c r="M1685" i="1"/>
  <c r="N1685" i="1" s="1"/>
  <c r="L1685" i="1"/>
  <c r="U1685" i="1"/>
  <c r="W1685" i="1" s="1"/>
  <c r="G1739" i="1" l="1"/>
  <c r="Q1739" i="1"/>
  <c r="R1739" i="1" s="1"/>
  <c r="S1739" i="1" s="1"/>
  <c r="Z1739" i="1" s="1"/>
  <c r="E1740" i="1"/>
  <c r="D1740" i="1" s="1"/>
  <c r="T1740" i="1"/>
  <c r="O1685" i="1"/>
  <c r="P1685" i="1" s="1"/>
  <c r="M1686" i="1"/>
  <c r="N1686" i="1" s="1"/>
  <c r="J1687" i="1"/>
  <c r="K1687" i="1" s="1"/>
  <c r="I1688" i="1"/>
  <c r="C1739" i="1"/>
  <c r="AB1739" i="1"/>
  <c r="L1686" i="1"/>
  <c r="U1686" i="1"/>
  <c r="W1686" i="1" s="1"/>
  <c r="H1739" i="1"/>
  <c r="A1740" i="1"/>
  <c r="F1739" i="1"/>
  <c r="Q1740" i="1" l="1"/>
  <c r="R1740" i="1" s="1"/>
  <c r="S1740" i="1" s="1"/>
  <c r="Z1740" i="1" s="1"/>
  <c r="E1741" i="1"/>
  <c r="D1741" i="1" s="1"/>
  <c r="G1740" i="1"/>
  <c r="M1687" i="1"/>
  <c r="N1687" i="1" s="1"/>
  <c r="AB1740" i="1"/>
  <c r="C1740" i="1"/>
  <c r="A1741" i="1"/>
  <c r="H1740" i="1"/>
  <c r="F1740" i="1"/>
  <c r="J1688" i="1"/>
  <c r="K1688" i="1" s="1"/>
  <c r="I1689" i="1"/>
  <c r="T1741" i="1"/>
  <c r="L1687" i="1"/>
  <c r="U1687" i="1"/>
  <c r="W1687" i="1" s="1"/>
  <c r="O1686" i="1"/>
  <c r="P1686" i="1" s="1"/>
  <c r="X1685" i="1"/>
  <c r="B1685" i="1" s="1"/>
  <c r="G1741" i="1" l="1"/>
  <c r="Q1741" i="1"/>
  <c r="R1741" i="1" s="1"/>
  <c r="S1741" i="1" s="1"/>
  <c r="Z1741" i="1" s="1"/>
  <c r="E1742" i="1"/>
  <c r="D1742" i="1" s="1"/>
  <c r="M1688" i="1"/>
  <c r="M1689" i="1" s="1"/>
  <c r="N1688" i="1"/>
  <c r="O1687" i="1"/>
  <c r="P1687" i="1" s="1"/>
  <c r="X1686" i="1"/>
  <c r="B1686" i="1" s="1"/>
  <c r="L1688" i="1"/>
  <c r="U1688" i="1"/>
  <c r="W1688" i="1" s="1"/>
  <c r="AB1741" i="1"/>
  <c r="C1741" i="1"/>
  <c r="T1742" i="1"/>
  <c r="J1689" i="1"/>
  <c r="K1689" i="1" s="1"/>
  <c r="I1690" i="1"/>
  <c r="H1741" i="1"/>
  <c r="A1742" i="1"/>
  <c r="F1741" i="1"/>
  <c r="Q1742" i="1" l="1"/>
  <c r="R1742" i="1" s="1"/>
  <c r="S1742" i="1" s="1"/>
  <c r="Z1742" i="1" s="1"/>
  <c r="E1743" i="1"/>
  <c r="D1743" i="1" s="1"/>
  <c r="G1742" i="1"/>
  <c r="O1688" i="1"/>
  <c r="P1688" i="1" s="1"/>
  <c r="X1688" i="1" s="1"/>
  <c r="B1688" i="1" s="1"/>
  <c r="N1689" i="1"/>
  <c r="X1687" i="1"/>
  <c r="B1687" i="1" s="1"/>
  <c r="L1689" i="1"/>
  <c r="U1689" i="1"/>
  <c r="W1689" i="1" s="1"/>
  <c r="AB1742" i="1"/>
  <c r="C1742" i="1"/>
  <c r="H1742" i="1"/>
  <c r="A1743" i="1"/>
  <c r="F1742" i="1"/>
  <c r="M1690" i="1"/>
  <c r="J1690" i="1"/>
  <c r="K1690" i="1" s="1"/>
  <c r="I1691" i="1"/>
  <c r="T1743" i="1"/>
  <c r="O1689" i="1" l="1"/>
  <c r="P1689" i="1" s="1"/>
  <c r="X1689" i="1" s="1"/>
  <c r="B1689" i="1" s="1"/>
  <c r="G1743" i="1"/>
  <c r="Q1743" i="1"/>
  <c r="R1743" i="1" s="1"/>
  <c r="S1743" i="1" s="1"/>
  <c r="Z1743" i="1" s="1"/>
  <c r="E1744" i="1"/>
  <c r="D1744" i="1" s="1"/>
  <c r="N1690" i="1"/>
  <c r="L1690" i="1"/>
  <c r="U1690" i="1"/>
  <c r="W1690" i="1" s="1"/>
  <c r="H1743" i="1"/>
  <c r="A1744" i="1"/>
  <c r="F1743" i="1"/>
  <c r="T1744" i="1"/>
  <c r="J1691" i="1"/>
  <c r="K1691" i="1" s="1"/>
  <c r="M1691" i="1"/>
  <c r="I1692" i="1"/>
  <c r="C1743" i="1"/>
  <c r="AB1743" i="1"/>
  <c r="N1691" i="1" l="1"/>
  <c r="Q1744" i="1"/>
  <c r="R1744" i="1" s="1"/>
  <c r="S1744" i="1" s="1"/>
  <c r="Z1744" i="1" s="1"/>
  <c r="E1745" i="1"/>
  <c r="D1745" i="1" s="1"/>
  <c r="G1744" i="1"/>
  <c r="O1690" i="1"/>
  <c r="P1690" i="1" s="1"/>
  <c r="X1690" i="1" s="1"/>
  <c r="B1690" i="1" s="1"/>
  <c r="J1692" i="1"/>
  <c r="K1692" i="1" s="1"/>
  <c r="M1692" i="1"/>
  <c r="I1693" i="1"/>
  <c r="T1745" i="1"/>
  <c r="AB1744" i="1"/>
  <c r="C1744" i="1"/>
  <c r="L1691" i="1"/>
  <c r="U1691" i="1"/>
  <c r="W1691" i="1" s="1"/>
  <c r="A1745" i="1"/>
  <c r="H1744" i="1"/>
  <c r="F1744" i="1"/>
  <c r="O1691" i="1" l="1"/>
  <c r="P1691" i="1" s="1"/>
  <c r="X1691" i="1" s="1"/>
  <c r="B1691" i="1" s="1"/>
  <c r="N1692" i="1"/>
  <c r="G1745" i="1"/>
  <c r="Q1745" i="1"/>
  <c r="R1745" i="1" s="1"/>
  <c r="S1745" i="1" s="1"/>
  <c r="Z1745" i="1" s="1"/>
  <c r="E1746" i="1"/>
  <c r="D1746" i="1" s="1"/>
  <c r="T1746" i="1"/>
  <c r="H1745" i="1"/>
  <c r="A1746" i="1"/>
  <c r="F1745" i="1"/>
  <c r="L1692" i="1"/>
  <c r="U1692" i="1"/>
  <c r="W1692" i="1" s="1"/>
  <c r="AB1745" i="1"/>
  <c r="C1745" i="1"/>
  <c r="J1693" i="1"/>
  <c r="K1693" i="1" s="1"/>
  <c r="M1693" i="1"/>
  <c r="I1694" i="1"/>
  <c r="O1692" i="1" l="1"/>
  <c r="P1692" i="1" s="1"/>
  <c r="X1692" i="1" s="1"/>
  <c r="B1692" i="1" s="1"/>
  <c r="N1693" i="1"/>
  <c r="Q1746" i="1"/>
  <c r="R1746" i="1" s="1"/>
  <c r="S1746" i="1" s="1"/>
  <c r="Z1746" i="1" s="1"/>
  <c r="E1747" i="1"/>
  <c r="D1747" i="1" s="1"/>
  <c r="G1747" i="1" s="1"/>
  <c r="G1746" i="1"/>
  <c r="M1694" i="1"/>
  <c r="J1694" i="1"/>
  <c r="K1694" i="1" s="1"/>
  <c r="I1695" i="1"/>
  <c r="AB1746" i="1"/>
  <c r="C1746" i="1"/>
  <c r="H1746" i="1"/>
  <c r="A1747" i="1"/>
  <c r="F1746" i="1"/>
  <c r="T1747" i="1"/>
  <c r="L1693" i="1"/>
  <c r="U1693" i="1"/>
  <c r="W1693" i="1" s="1"/>
  <c r="N1694" i="1" l="1"/>
  <c r="O1693" i="1"/>
  <c r="P1693" i="1" s="1"/>
  <c r="X1693" i="1" s="1"/>
  <c r="B1693" i="1" s="1"/>
  <c r="Q1747" i="1"/>
  <c r="R1747" i="1" s="1"/>
  <c r="S1747" i="1" s="1"/>
  <c r="Z1747" i="1" s="1"/>
  <c r="E1748" i="1"/>
  <c r="D1748" i="1" s="1"/>
  <c r="L1694" i="1"/>
  <c r="U1694" i="1"/>
  <c r="W1694" i="1" s="1"/>
  <c r="C1747" i="1"/>
  <c r="AB1747" i="1"/>
  <c r="H1747" i="1"/>
  <c r="A1748" i="1"/>
  <c r="F1747" i="1"/>
  <c r="T1748" i="1"/>
  <c r="J1695" i="1"/>
  <c r="K1695" i="1" s="1"/>
  <c r="M1695" i="1"/>
  <c r="I1696" i="1"/>
  <c r="O1694" i="1" l="1"/>
  <c r="P1694" i="1" s="1"/>
  <c r="X1694" i="1" s="1"/>
  <c r="B1694" i="1" s="1"/>
  <c r="N1695" i="1"/>
  <c r="Q1748" i="1"/>
  <c r="R1748" i="1" s="1"/>
  <c r="S1748" i="1" s="1"/>
  <c r="Z1748" i="1" s="1"/>
  <c r="E1749" i="1"/>
  <c r="D1749" i="1" s="1"/>
  <c r="G1748" i="1"/>
  <c r="AB1748" i="1"/>
  <c r="C1748" i="1"/>
  <c r="L1695" i="1"/>
  <c r="U1695" i="1"/>
  <c r="W1695" i="1" s="1"/>
  <c r="J1696" i="1"/>
  <c r="K1696" i="1" s="1"/>
  <c r="M1696" i="1"/>
  <c r="I1697" i="1"/>
  <c r="A1749" i="1"/>
  <c r="H1748" i="1"/>
  <c r="F1748" i="1"/>
  <c r="T1749" i="1"/>
  <c r="O1695" i="1" l="1"/>
  <c r="P1695" i="1" s="1"/>
  <c r="X1695" i="1" s="1"/>
  <c r="B1695" i="1" s="1"/>
  <c r="N1696" i="1"/>
  <c r="N1697" i="1" s="1"/>
  <c r="G1749" i="1"/>
  <c r="E1750" i="1"/>
  <c r="D1750" i="1" s="1"/>
  <c r="Q1749" i="1"/>
  <c r="R1749" i="1" s="1"/>
  <c r="S1749" i="1" s="1"/>
  <c r="Z1749" i="1" s="1"/>
  <c r="L1696" i="1"/>
  <c r="U1696" i="1"/>
  <c r="W1696" i="1" s="1"/>
  <c r="A1750" i="1"/>
  <c r="F1749" i="1"/>
  <c r="H1749" i="1"/>
  <c r="T1750" i="1"/>
  <c r="J1697" i="1"/>
  <c r="K1697" i="1" s="1"/>
  <c r="M1697" i="1"/>
  <c r="I1698" i="1"/>
  <c r="AB1749" i="1"/>
  <c r="C1749" i="1"/>
  <c r="O1696" i="1" l="1"/>
  <c r="P1696" i="1" s="1"/>
  <c r="X1696" i="1" s="1"/>
  <c r="B1696" i="1" s="1"/>
  <c r="Q1750" i="1"/>
  <c r="R1750" i="1" s="1"/>
  <c r="S1750" i="1" s="1"/>
  <c r="Z1750" i="1" s="1"/>
  <c r="E1751" i="1"/>
  <c r="D1751" i="1" s="1"/>
  <c r="G1751" i="1" s="1"/>
  <c r="G1750" i="1"/>
  <c r="M1698" i="1"/>
  <c r="N1698" i="1" s="1"/>
  <c r="J1698" i="1"/>
  <c r="K1698" i="1" s="1"/>
  <c r="I1699" i="1"/>
  <c r="T1751" i="1"/>
  <c r="A1751" i="1"/>
  <c r="H1750" i="1"/>
  <c r="F1750" i="1"/>
  <c r="L1697" i="1"/>
  <c r="O1697" i="1" s="1"/>
  <c r="P1697" i="1" s="1"/>
  <c r="U1697" i="1"/>
  <c r="W1697" i="1" s="1"/>
  <c r="AB1750" i="1"/>
  <c r="C1750" i="1"/>
  <c r="Q1751" i="1" l="1"/>
  <c r="R1751" i="1" s="1"/>
  <c r="S1751" i="1" s="1"/>
  <c r="Z1751" i="1" s="1"/>
  <c r="E1752" i="1"/>
  <c r="D1752" i="1" s="1"/>
  <c r="L1698" i="1"/>
  <c r="O1698" i="1" s="1"/>
  <c r="P1698" i="1" s="1"/>
  <c r="U1698" i="1"/>
  <c r="W1698" i="1" s="1"/>
  <c r="H1751" i="1"/>
  <c r="A1752" i="1"/>
  <c r="F1751" i="1"/>
  <c r="T1752" i="1"/>
  <c r="X1697" i="1"/>
  <c r="B1697" i="1" s="1"/>
  <c r="AB1751" i="1"/>
  <c r="C1751" i="1"/>
  <c r="J1699" i="1"/>
  <c r="K1699" i="1" s="1"/>
  <c r="M1699" i="1"/>
  <c r="N1699" i="1" s="1"/>
  <c r="I1700" i="1"/>
  <c r="Q1752" i="1" l="1"/>
  <c r="R1752" i="1" s="1"/>
  <c r="S1752" i="1" s="1"/>
  <c r="Z1752" i="1" s="1"/>
  <c r="E1753" i="1"/>
  <c r="D1753" i="1" s="1"/>
  <c r="G1752" i="1"/>
  <c r="L1699" i="1"/>
  <c r="O1699" i="1" s="1"/>
  <c r="P1699" i="1" s="1"/>
  <c r="U1699" i="1"/>
  <c r="W1699" i="1" s="1"/>
  <c r="AB1752" i="1"/>
  <c r="C1752" i="1"/>
  <c r="J1700" i="1"/>
  <c r="K1700" i="1" s="1"/>
  <c r="M1700" i="1"/>
  <c r="N1700" i="1" s="1"/>
  <c r="I1701" i="1"/>
  <c r="T1753" i="1"/>
  <c r="H1752" i="1"/>
  <c r="A1753" i="1"/>
  <c r="F1752" i="1"/>
  <c r="X1698" i="1"/>
  <c r="B1698" i="1" s="1"/>
  <c r="G1753" i="1" l="1"/>
  <c r="Q1753" i="1"/>
  <c r="R1753" i="1" s="1"/>
  <c r="S1753" i="1" s="1"/>
  <c r="Z1753" i="1" s="1"/>
  <c r="E1754" i="1"/>
  <c r="D1754" i="1" s="1"/>
  <c r="C1753" i="1"/>
  <c r="AB1753" i="1"/>
  <c r="J1701" i="1"/>
  <c r="K1701" i="1" s="1"/>
  <c r="M1701" i="1"/>
  <c r="N1701" i="1" s="1"/>
  <c r="I1702" i="1"/>
  <c r="H1753" i="1"/>
  <c r="A1754" i="1"/>
  <c r="F1753" i="1"/>
  <c r="L1700" i="1"/>
  <c r="O1700" i="1" s="1"/>
  <c r="P1700" i="1" s="1"/>
  <c r="U1700" i="1"/>
  <c r="W1700" i="1" s="1"/>
  <c r="T1754" i="1"/>
  <c r="X1699" i="1"/>
  <c r="B1699" i="1" s="1"/>
  <c r="Q1754" i="1" l="1"/>
  <c r="R1754" i="1" s="1"/>
  <c r="S1754" i="1" s="1"/>
  <c r="Z1754" i="1" s="1"/>
  <c r="E1755" i="1"/>
  <c r="D1755" i="1" s="1"/>
  <c r="G1755" i="1" s="1"/>
  <c r="G1754" i="1"/>
  <c r="C1754" i="1"/>
  <c r="AB1754" i="1"/>
  <c r="X1700" i="1"/>
  <c r="B1700" i="1" s="1"/>
  <c r="H1754" i="1"/>
  <c r="A1755" i="1"/>
  <c r="F1754" i="1"/>
  <c r="M1702" i="1"/>
  <c r="N1702" i="1" s="1"/>
  <c r="J1702" i="1"/>
  <c r="K1702" i="1" s="1"/>
  <c r="I1703" i="1"/>
  <c r="T1755" i="1"/>
  <c r="L1701" i="1"/>
  <c r="O1701" i="1" s="1"/>
  <c r="P1701" i="1" s="1"/>
  <c r="U1701" i="1"/>
  <c r="W1701" i="1" s="1"/>
  <c r="Q1755" i="1" l="1"/>
  <c r="R1755" i="1" s="1"/>
  <c r="S1755" i="1" s="1"/>
  <c r="Z1755" i="1" s="1"/>
  <c r="E1756" i="1"/>
  <c r="D1756" i="1" s="1"/>
  <c r="X1701" i="1"/>
  <c r="B1701" i="1" s="1"/>
  <c r="J1703" i="1"/>
  <c r="K1703" i="1" s="1"/>
  <c r="M1703" i="1"/>
  <c r="N1703" i="1" s="1"/>
  <c r="I1704" i="1"/>
  <c r="L1702" i="1"/>
  <c r="O1702" i="1" s="1"/>
  <c r="P1702" i="1" s="1"/>
  <c r="U1702" i="1"/>
  <c r="W1702" i="1" s="1"/>
  <c r="C1755" i="1"/>
  <c r="AB1755" i="1"/>
  <c r="T1756" i="1"/>
  <c r="H1755" i="1"/>
  <c r="A1756" i="1"/>
  <c r="F1755" i="1"/>
  <c r="Q1756" i="1" l="1"/>
  <c r="R1756" i="1" s="1"/>
  <c r="S1756" i="1" s="1"/>
  <c r="Z1756" i="1" s="1"/>
  <c r="E1757" i="1"/>
  <c r="D1757" i="1" s="1"/>
  <c r="G1756" i="1"/>
  <c r="A1757" i="1"/>
  <c r="H1756" i="1"/>
  <c r="F1756" i="1"/>
  <c r="J1704" i="1"/>
  <c r="K1704" i="1" s="1"/>
  <c r="M1704" i="1"/>
  <c r="N1704" i="1" s="1"/>
  <c r="I1705" i="1"/>
  <c r="AB1756" i="1"/>
  <c r="C1756" i="1"/>
  <c r="T1757" i="1"/>
  <c r="L1703" i="1"/>
  <c r="O1703" i="1" s="1"/>
  <c r="P1703" i="1" s="1"/>
  <c r="U1703" i="1"/>
  <c r="W1703" i="1" s="1"/>
  <c r="X1702" i="1"/>
  <c r="B1702" i="1" s="1"/>
  <c r="G1757" i="1" l="1"/>
  <c r="Q1757" i="1"/>
  <c r="R1757" i="1" s="1"/>
  <c r="S1757" i="1" s="1"/>
  <c r="Z1757" i="1" s="1"/>
  <c r="E1758" i="1"/>
  <c r="D1758" i="1" s="1"/>
  <c r="L1704" i="1"/>
  <c r="O1704" i="1" s="1"/>
  <c r="P1704" i="1" s="1"/>
  <c r="U1704" i="1"/>
  <c r="W1704" i="1" s="1"/>
  <c r="T1758" i="1"/>
  <c r="J1705" i="1"/>
  <c r="K1705" i="1" s="1"/>
  <c r="M1705" i="1"/>
  <c r="N1705" i="1" s="1"/>
  <c r="I1706" i="1"/>
  <c r="AB1757" i="1"/>
  <c r="C1757" i="1"/>
  <c r="X1703" i="1"/>
  <c r="B1703" i="1" s="1"/>
  <c r="H1757" i="1"/>
  <c r="A1758" i="1"/>
  <c r="F1757" i="1"/>
  <c r="Q1758" i="1" l="1"/>
  <c r="R1758" i="1" s="1"/>
  <c r="S1758" i="1" s="1"/>
  <c r="Z1758" i="1" s="1"/>
  <c r="E1759" i="1"/>
  <c r="D1759" i="1" s="1"/>
  <c r="G1759" i="1" s="1"/>
  <c r="G1758" i="1"/>
  <c r="L1705" i="1"/>
  <c r="O1705" i="1" s="1"/>
  <c r="P1705" i="1" s="1"/>
  <c r="U1705" i="1"/>
  <c r="W1705" i="1" s="1"/>
  <c r="AB1758" i="1"/>
  <c r="C1758" i="1"/>
  <c r="H1758" i="1"/>
  <c r="A1759" i="1"/>
  <c r="F1758" i="1"/>
  <c r="M1706" i="1"/>
  <c r="N1706" i="1" s="1"/>
  <c r="J1706" i="1"/>
  <c r="K1706" i="1" s="1"/>
  <c r="I1707" i="1"/>
  <c r="T1759" i="1"/>
  <c r="X1704" i="1"/>
  <c r="B1704" i="1" s="1"/>
  <c r="Q1759" i="1" l="1"/>
  <c r="R1759" i="1" s="1"/>
  <c r="S1759" i="1" s="1"/>
  <c r="Z1759" i="1" s="1"/>
  <c r="E1760" i="1"/>
  <c r="D1760" i="1" s="1"/>
  <c r="L1706" i="1"/>
  <c r="O1706" i="1" s="1"/>
  <c r="P1706" i="1" s="1"/>
  <c r="U1706" i="1"/>
  <c r="W1706" i="1" s="1"/>
  <c r="C1759" i="1"/>
  <c r="AB1759" i="1"/>
  <c r="T1760" i="1"/>
  <c r="H1759" i="1"/>
  <c r="A1760" i="1"/>
  <c r="F1759" i="1"/>
  <c r="J1707" i="1"/>
  <c r="K1707" i="1" s="1"/>
  <c r="M1707" i="1"/>
  <c r="N1707" i="1" s="1"/>
  <c r="I1708" i="1"/>
  <c r="X1705" i="1"/>
  <c r="B1705" i="1" s="1"/>
  <c r="Q1760" i="1" l="1"/>
  <c r="R1760" i="1" s="1"/>
  <c r="S1760" i="1" s="1"/>
  <c r="Z1760" i="1" s="1"/>
  <c r="E1761" i="1"/>
  <c r="D1761" i="1" s="1"/>
  <c r="G1760" i="1"/>
  <c r="J1708" i="1"/>
  <c r="K1708" i="1" s="1"/>
  <c r="M1708" i="1"/>
  <c r="N1708" i="1" s="1"/>
  <c r="I1709" i="1"/>
  <c r="A1761" i="1"/>
  <c r="H1760" i="1"/>
  <c r="F1760" i="1"/>
  <c r="L1707" i="1"/>
  <c r="O1707" i="1" s="1"/>
  <c r="P1707" i="1" s="1"/>
  <c r="U1707" i="1"/>
  <c r="W1707" i="1" s="1"/>
  <c r="AB1760" i="1"/>
  <c r="C1760" i="1"/>
  <c r="T1761" i="1"/>
  <c r="X1706" i="1"/>
  <c r="B1706" i="1" s="1"/>
  <c r="G1761" i="1" l="1"/>
  <c r="Q1761" i="1"/>
  <c r="R1761" i="1" s="1"/>
  <c r="S1761" i="1" s="1"/>
  <c r="Z1761" i="1" s="1"/>
  <c r="E1762" i="1"/>
  <c r="D1762" i="1" s="1"/>
  <c r="L1708" i="1"/>
  <c r="O1708" i="1" s="1"/>
  <c r="P1708" i="1" s="1"/>
  <c r="U1708" i="1"/>
  <c r="W1708" i="1" s="1"/>
  <c r="AB1761" i="1"/>
  <c r="C1761" i="1"/>
  <c r="H1761" i="1"/>
  <c r="A1762" i="1"/>
  <c r="F1761" i="1"/>
  <c r="J1709" i="1"/>
  <c r="K1709" i="1" s="1"/>
  <c r="M1709" i="1"/>
  <c r="N1709" i="1" s="1"/>
  <c r="I1710" i="1"/>
  <c r="X1707" i="1"/>
  <c r="B1707" i="1" s="1"/>
  <c r="T1762" i="1"/>
  <c r="G1762" i="1" l="1"/>
  <c r="Q1762" i="1"/>
  <c r="R1762" i="1" s="1"/>
  <c r="S1762" i="1" s="1"/>
  <c r="Z1762" i="1" s="1"/>
  <c r="E1763" i="1"/>
  <c r="D1763" i="1" s="1"/>
  <c r="AB1762" i="1"/>
  <c r="C1762" i="1"/>
  <c r="L1709" i="1"/>
  <c r="O1709" i="1" s="1"/>
  <c r="P1709" i="1" s="1"/>
  <c r="U1709" i="1"/>
  <c r="W1709" i="1" s="1"/>
  <c r="H1762" i="1"/>
  <c r="A1763" i="1"/>
  <c r="F1762" i="1"/>
  <c r="T1763" i="1"/>
  <c r="J1710" i="1"/>
  <c r="K1710" i="1" s="1"/>
  <c r="M1710" i="1"/>
  <c r="N1710" i="1" s="1"/>
  <c r="I1711" i="1"/>
  <c r="X1708" i="1"/>
  <c r="B1708" i="1" s="1"/>
  <c r="Q1763" i="1" l="1"/>
  <c r="R1763" i="1" s="1"/>
  <c r="S1763" i="1" s="1"/>
  <c r="Z1763" i="1" s="1"/>
  <c r="E1764" i="1"/>
  <c r="D1764" i="1" s="1"/>
  <c r="G1763" i="1"/>
  <c r="C1763" i="1"/>
  <c r="AB1763" i="1"/>
  <c r="J1711" i="1"/>
  <c r="K1711" i="1" s="1"/>
  <c r="M1711" i="1"/>
  <c r="N1711" i="1" s="1"/>
  <c r="I1712" i="1"/>
  <c r="H1763" i="1"/>
  <c r="A1764" i="1"/>
  <c r="F1763" i="1"/>
  <c r="L1710" i="1"/>
  <c r="O1710" i="1" s="1"/>
  <c r="P1710" i="1" s="1"/>
  <c r="U1710" i="1"/>
  <c r="W1710" i="1" s="1"/>
  <c r="X1709" i="1"/>
  <c r="B1709" i="1" s="1"/>
  <c r="T1764" i="1"/>
  <c r="G1764" i="1" l="1"/>
  <c r="Q1764" i="1"/>
  <c r="R1764" i="1" s="1"/>
  <c r="S1764" i="1" s="1"/>
  <c r="Z1764" i="1" s="1"/>
  <c r="E1765" i="1"/>
  <c r="D1765" i="1" s="1"/>
  <c r="L1711" i="1"/>
  <c r="O1711" i="1" s="1"/>
  <c r="P1711" i="1" s="1"/>
  <c r="U1711" i="1"/>
  <c r="W1711" i="1" s="1"/>
  <c r="X1710" i="1"/>
  <c r="B1710" i="1" s="1"/>
  <c r="A1765" i="1"/>
  <c r="H1764" i="1"/>
  <c r="F1764" i="1"/>
  <c r="T1765" i="1"/>
  <c r="AB1764" i="1"/>
  <c r="C1764" i="1"/>
  <c r="M1712" i="1"/>
  <c r="N1712" i="1" s="1"/>
  <c r="J1712" i="1"/>
  <c r="K1712" i="1" s="1"/>
  <c r="I1713" i="1"/>
  <c r="G1765" i="1" l="1"/>
  <c r="E1766" i="1"/>
  <c r="D1766" i="1" s="1"/>
  <c r="Q1765" i="1"/>
  <c r="R1765" i="1" s="1"/>
  <c r="S1765" i="1" s="1"/>
  <c r="Z1765" i="1" s="1"/>
  <c r="T1766" i="1"/>
  <c r="AB1765" i="1"/>
  <c r="C1765" i="1"/>
  <c r="J1713" i="1"/>
  <c r="K1713" i="1" s="1"/>
  <c r="M1713" i="1"/>
  <c r="N1713" i="1" s="1"/>
  <c r="I1714" i="1"/>
  <c r="H1765" i="1"/>
  <c r="A1766" i="1"/>
  <c r="F1765" i="1"/>
  <c r="X1711" i="1"/>
  <c r="B1711" i="1" s="1"/>
  <c r="L1712" i="1"/>
  <c r="O1712" i="1" s="1"/>
  <c r="P1712" i="1" s="1"/>
  <c r="U1712" i="1"/>
  <c r="W1712" i="1" s="1"/>
  <c r="G1766" i="1" l="1"/>
  <c r="Q1766" i="1"/>
  <c r="R1766" i="1" s="1"/>
  <c r="S1766" i="1" s="1"/>
  <c r="Z1766" i="1" s="1"/>
  <c r="E1767" i="1"/>
  <c r="D1767" i="1" s="1"/>
  <c r="X1712" i="1"/>
  <c r="B1712" i="1" s="1"/>
  <c r="AB1766" i="1"/>
  <c r="C1766" i="1"/>
  <c r="H1766" i="1"/>
  <c r="A1767" i="1"/>
  <c r="F1766" i="1"/>
  <c r="J1714" i="1"/>
  <c r="K1714" i="1" s="1"/>
  <c r="I1715" i="1"/>
  <c r="T1767" i="1"/>
  <c r="L1713" i="1"/>
  <c r="O1713" i="1" s="1"/>
  <c r="P1713" i="1" s="1"/>
  <c r="U1713" i="1"/>
  <c r="W1713" i="1" s="1"/>
  <c r="Q1767" i="1" l="1"/>
  <c r="R1767" i="1" s="1"/>
  <c r="S1767" i="1" s="1"/>
  <c r="Z1767" i="1" s="1"/>
  <c r="E1768" i="1"/>
  <c r="D1768" i="1" s="1"/>
  <c r="G1767" i="1"/>
  <c r="M1714" i="1"/>
  <c r="N1714" i="1" s="1"/>
  <c r="J1715" i="1"/>
  <c r="K1715" i="1" s="1"/>
  <c r="I1716" i="1"/>
  <c r="C1767" i="1"/>
  <c r="AB1767" i="1"/>
  <c r="T1768" i="1"/>
  <c r="H1767" i="1"/>
  <c r="A1768" i="1"/>
  <c r="F1767" i="1"/>
  <c r="L1714" i="1"/>
  <c r="U1714" i="1"/>
  <c r="W1714" i="1" s="1"/>
  <c r="X1713" i="1"/>
  <c r="B1713" i="1" s="1"/>
  <c r="O1714" i="1" l="1"/>
  <c r="P1714" i="1" s="1"/>
  <c r="X1714" i="1" s="1"/>
  <c r="B1714" i="1" s="1"/>
  <c r="G1768" i="1"/>
  <c r="Q1768" i="1"/>
  <c r="R1768" i="1" s="1"/>
  <c r="S1768" i="1" s="1"/>
  <c r="Z1768" i="1" s="1"/>
  <c r="E1769" i="1"/>
  <c r="D1769" i="1" s="1"/>
  <c r="M1715" i="1"/>
  <c r="N1715" i="1" s="1"/>
  <c r="J1716" i="1"/>
  <c r="K1716" i="1" s="1"/>
  <c r="I1717" i="1"/>
  <c r="AB1768" i="1"/>
  <c r="C1768" i="1"/>
  <c r="T1769" i="1"/>
  <c r="L1715" i="1"/>
  <c r="U1715" i="1"/>
  <c r="W1715" i="1" s="1"/>
  <c r="A1769" i="1"/>
  <c r="H1768" i="1"/>
  <c r="F1768" i="1"/>
  <c r="G1769" i="1" l="1"/>
  <c r="Q1769" i="1"/>
  <c r="R1769" i="1" s="1"/>
  <c r="S1769" i="1" s="1"/>
  <c r="Z1769" i="1" s="1"/>
  <c r="E1770" i="1"/>
  <c r="D1770" i="1" s="1"/>
  <c r="M1716" i="1"/>
  <c r="M1717" i="1" s="1"/>
  <c r="O1715" i="1"/>
  <c r="P1715" i="1" s="1"/>
  <c r="N1716" i="1"/>
  <c r="L1716" i="1"/>
  <c r="U1716" i="1"/>
  <c r="W1716" i="1" s="1"/>
  <c r="AB1769" i="1"/>
  <c r="C1769" i="1"/>
  <c r="T1770" i="1"/>
  <c r="H1769" i="1"/>
  <c r="A1770" i="1"/>
  <c r="F1769" i="1"/>
  <c r="J1717" i="1"/>
  <c r="K1717" i="1" s="1"/>
  <c r="I1718" i="1"/>
  <c r="Q1770" i="1" l="1"/>
  <c r="R1770" i="1" s="1"/>
  <c r="S1770" i="1" s="1"/>
  <c r="Z1770" i="1" s="1"/>
  <c r="E1771" i="1"/>
  <c r="D1771" i="1" s="1"/>
  <c r="G1770" i="1"/>
  <c r="O1716" i="1"/>
  <c r="P1716" i="1" s="1"/>
  <c r="X1716" i="1" s="1"/>
  <c r="B1716" i="1" s="1"/>
  <c r="N1717" i="1"/>
  <c r="X1715" i="1"/>
  <c r="B1715" i="1" s="1"/>
  <c r="AB1770" i="1"/>
  <c r="C1770" i="1"/>
  <c r="H1770" i="1"/>
  <c r="A1771" i="1"/>
  <c r="F1770" i="1"/>
  <c r="T1771" i="1"/>
  <c r="M1718" i="1"/>
  <c r="J1718" i="1"/>
  <c r="K1718" i="1" s="1"/>
  <c r="I1719" i="1"/>
  <c r="L1717" i="1"/>
  <c r="U1717" i="1"/>
  <c r="W1717" i="1" s="1"/>
  <c r="G1771" i="1" l="1"/>
  <c r="Q1771" i="1"/>
  <c r="R1771" i="1" s="1"/>
  <c r="S1771" i="1" s="1"/>
  <c r="Z1771" i="1" s="1"/>
  <c r="E1772" i="1"/>
  <c r="D1772" i="1" s="1"/>
  <c r="G1772" i="1" s="1"/>
  <c r="O1717" i="1"/>
  <c r="P1717" i="1" s="1"/>
  <c r="X1717" i="1" s="1"/>
  <c r="B1717" i="1" s="1"/>
  <c r="N1718" i="1"/>
  <c r="J1719" i="1"/>
  <c r="K1719" i="1" s="1"/>
  <c r="M1719" i="1"/>
  <c r="I1720" i="1"/>
  <c r="L1718" i="1"/>
  <c r="U1718" i="1"/>
  <c r="W1718" i="1" s="1"/>
  <c r="T1772" i="1"/>
  <c r="C1771" i="1"/>
  <c r="AB1771" i="1"/>
  <c r="H1771" i="1"/>
  <c r="A1772" i="1"/>
  <c r="F1771" i="1"/>
  <c r="N1719" i="1" l="1"/>
  <c r="Q1772" i="1"/>
  <c r="R1772" i="1" s="1"/>
  <c r="S1772" i="1" s="1"/>
  <c r="Z1772" i="1" s="1"/>
  <c r="E1773" i="1"/>
  <c r="D1773" i="1" s="1"/>
  <c r="O1718" i="1"/>
  <c r="P1718" i="1" s="1"/>
  <c r="X1718" i="1" s="1"/>
  <c r="B1718" i="1" s="1"/>
  <c r="AB1772" i="1"/>
  <c r="C1772" i="1"/>
  <c r="J1720" i="1"/>
  <c r="K1720" i="1" s="1"/>
  <c r="M1720" i="1"/>
  <c r="I1721" i="1"/>
  <c r="A1773" i="1"/>
  <c r="H1772" i="1"/>
  <c r="F1772" i="1"/>
  <c r="L1719" i="1"/>
  <c r="U1719" i="1"/>
  <c r="W1719" i="1" s="1"/>
  <c r="T1773" i="1"/>
  <c r="O1719" i="1" l="1"/>
  <c r="P1719" i="1" s="1"/>
  <c r="X1719" i="1" s="1"/>
  <c r="B1719" i="1" s="1"/>
  <c r="N1720" i="1"/>
  <c r="G1773" i="1"/>
  <c r="Q1773" i="1"/>
  <c r="R1773" i="1" s="1"/>
  <c r="S1773" i="1" s="1"/>
  <c r="Z1773" i="1" s="1"/>
  <c r="E1774" i="1"/>
  <c r="D1774" i="1" s="1"/>
  <c r="T1774" i="1"/>
  <c r="J1721" i="1"/>
  <c r="K1721" i="1" s="1"/>
  <c r="M1721" i="1"/>
  <c r="I1722" i="1"/>
  <c r="L1720" i="1"/>
  <c r="U1720" i="1"/>
  <c r="W1720" i="1" s="1"/>
  <c r="AB1773" i="1"/>
  <c r="C1773" i="1"/>
  <c r="A1774" i="1"/>
  <c r="H1773" i="1"/>
  <c r="F1773" i="1"/>
  <c r="N1721" i="1" l="1"/>
  <c r="O1720" i="1"/>
  <c r="P1720" i="1" s="1"/>
  <c r="X1720" i="1" s="1"/>
  <c r="B1720" i="1" s="1"/>
  <c r="G1774" i="1"/>
  <c r="Q1774" i="1"/>
  <c r="R1774" i="1" s="1"/>
  <c r="S1774" i="1" s="1"/>
  <c r="Z1774" i="1" s="1"/>
  <c r="E1775" i="1"/>
  <c r="D1775" i="1" s="1"/>
  <c r="L1721" i="1"/>
  <c r="U1721" i="1"/>
  <c r="W1721" i="1" s="1"/>
  <c r="H1774" i="1"/>
  <c r="A1775" i="1"/>
  <c r="F1774" i="1"/>
  <c r="M1722" i="1"/>
  <c r="J1722" i="1"/>
  <c r="K1722" i="1" s="1"/>
  <c r="I1723" i="1"/>
  <c r="C1774" i="1"/>
  <c r="AB1774" i="1"/>
  <c r="T1775" i="1"/>
  <c r="N1722" i="1" l="1"/>
  <c r="O1721" i="1"/>
  <c r="P1721" i="1" s="1"/>
  <c r="X1721" i="1" s="1"/>
  <c r="B1721" i="1" s="1"/>
  <c r="G1775" i="1"/>
  <c r="Q1775" i="1"/>
  <c r="R1775" i="1" s="1"/>
  <c r="S1775" i="1" s="1"/>
  <c r="Z1775" i="1" s="1"/>
  <c r="E1776" i="1"/>
  <c r="D1776" i="1" s="1"/>
  <c r="J1723" i="1"/>
  <c r="K1723" i="1" s="1"/>
  <c r="M1723" i="1"/>
  <c r="I1724" i="1"/>
  <c r="A1776" i="1"/>
  <c r="H1775" i="1"/>
  <c r="F1775" i="1"/>
  <c r="L1722" i="1"/>
  <c r="U1722" i="1"/>
  <c r="W1722" i="1" s="1"/>
  <c r="T1776" i="1"/>
  <c r="C1775" i="1"/>
  <c r="AB1775" i="1"/>
  <c r="O1722" i="1" l="1"/>
  <c r="P1722" i="1" s="1"/>
  <c r="X1722" i="1" s="1"/>
  <c r="B1722" i="1" s="1"/>
  <c r="N1723" i="1"/>
  <c r="G1776" i="1"/>
  <c r="Q1776" i="1"/>
  <c r="R1776" i="1" s="1"/>
  <c r="S1776" i="1" s="1"/>
  <c r="Z1776" i="1" s="1"/>
  <c r="E1777" i="1"/>
  <c r="D1777" i="1" s="1"/>
  <c r="L1723" i="1"/>
  <c r="U1723" i="1"/>
  <c r="W1723" i="1" s="1"/>
  <c r="AB1776" i="1"/>
  <c r="C1776" i="1"/>
  <c r="H1776" i="1"/>
  <c r="A1777" i="1"/>
  <c r="F1776" i="1"/>
  <c r="T1777" i="1"/>
  <c r="J1724" i="1"/>
  <c r="K1724" i="1" s="1"/>
  <c r="M1724" i="1"/>
  <c r="I1725" i="1"/>
  <c r="O1723" i="1" l="1"/>
  <c r="P1723" i="1" s="1"/>
  <c r="X1723" i="1" s="1"/>
  <c r="B1723" i="1" s="1"/>
  <c r="N1724" i="1"/>
  <c r="G1777" i="1"/>
  <c r="Q1777" i="1"/>
  <c r="R1777" i="1" s="1"/>
  <c r="S1777" i="1" s="1"/>
  <c r="Z1777" i="1" s="1"/>
  <c r="E1778" i="1"/>
  <c r="D1778" i="1" s="1"/>
  <c r="AB1777" i="1"/>
  <c r="C1777" i="1"/>
  <c r="L1724" i="1"/>
  <c r="U1724" i="1"/>
  <c r="W1724" i="1" s="1"/>
  <c r="J1725" i="1"/>
  <c r="K1725" i="1" s="1"/>
  <c r="M1725" i="1"/>
  <c r="I1726" i="1"/>
  <c r="H1777" i="1"/>
  <c r="A1778" i="1"/>
  <c r="F1777" i="1"/>
  <c r="T1778" i="1"/>
  <c r="O1724" i="1" l="1"/>
  <c r="P1724" i="1" s="1"/>
  <c r="X1724" i="1" s="1"/>
  <c r="B1724" i="1" s="1"/>
  <c r="N1725" i="1"/>
  <c r="G1778" i="1"/>
  <c r="Q1778" i="1"/>
  <c r="R1778" i="1" s="1"/>
  <c r="S1778" i="1" s="1"/>
  <c r="Z1778" i="1" s="1"/>
  <c r="E1779" i="1"/>
  <c r="D1779" i="1" s="1"/>
  <c r="C1778" i="1"/>
  <c r="AB1778" i="1"/>
  <c r="H1778" i="1"/>
  <c r="A1779" i="1"/>
  <c r="F1778" i="1"/>
  <c r="M1726" i="1"/>
  <c r="J1726" i="1"/>
  <c r="K1726" i="1" s="1"/>
  <c r="I1727" i="1"/>
  <c r="T1779" i="1"/>
  <c r="L1725" i="1"/>
  <c r="U1725" i="1"/>
  <c r="W1725" i="1" s="1"/>
  <c r="N1726" i="1" l="1"/>
  <c r="O1725" i="1"/>
  <c r="P1725" i="1" s="1"/>
  <c r="X1725" i="1" s="1"/>
  <c r="B1725" i="1" s="1"/>
  <c r="G1779" i="1"/>
  <c r="Q1779" i="1"/>
  <c r="R1779" i="1" s="1"/>
  <c r="S1779" i="1" s="1"/>
  <c r="Z1779" i="1" s="1"/>
  <c r="E1780" i="1"/>
  <c r="D1780" i="1" s="1"/>
  <c r="J1727" i="1"/>
  <c r="K1727" i="1" s="1"/>
  <c r="M1727" i="1"/>
  <c r="I1728" i="1"/>
  <c r="AB1779" i="1"/>
  <c r="C1779" i="1"/>
  <c r="L1726" i="1"/>
  <c r="U1726" i="1"/>
  <c r="W1726" i="1" s="1"/>
  <c r="T1780" i="1"/>
  <c r="A1780" i="1"/>
  <c r="H1779" i="1"/>
  <c r="F1779" i="1"/>
  <c r="N1727" i="1" l="1"/>
  <c r="O1726" i="1"/>
  <c r="P1726" i="1" s="1"/>
  <c r="X1726" i="1" s="1"/>
  <c r="B1726" i="1" s="1"/>
  <c r="G1780" i="1"/>
  <c r="Q1780" i="1"/>
  <c r="R1780" i="1" s="1"/>
  <c r="S1780" i="1" s="1"/>
  <c r="Z1780" i="1" s="1"/>
  <c r="E1781" i="1"/>
  <c r="D1781" i="1" s="1"/>
  <c r="AB1780" i="1"/>
  <c r="C1780" i="1"/>
  <c r="J1728" i="1"/>
  <c r="K1728" i="1" s="1"/>
  <c r="M1728" i="1"/>
  <c r="I1729" i="1"/>
  <c r="T1781" i="1"/>
  <c r="H1780" i="1"/>
  <c r="A1781" i="1"/>
  <c r="F1780" i="1"/>
  <c r="L1727" i="1"/>
  <c r="U1727" i="1"/>
  <c r="W1727" i="1" s="1"/>
  <c r="N1728" i="1" l="1"/>
  <c r="O1727" i="1"/>
  <c r="P1727" i="1" s="1"/>
  <c r="X1727" i="1" s="1"/>
  <c r="B1727" i="1" s="1"/>
  <c r="G1781" i="1"/>
  <c r="E1782" i="1"/>
  <c r="D1782" i="1" s="1"/>
  <c r="Q1781" i="1"/>
  <c r="R1781" i="1" s="1"/>
  <c r="S1781" i="1" s="1"/>
  <c r="Z1781" i="1" s="1"/>
  <c r="AB1781" i="1"/>
  <c r="C1781" i="1"/>
  <c r="H1781" i="1"/>
  <c r="A1782" i="1"/>
  <c r="F1781" i="1"/>
  <c r="T1782" i="1"/>
  <c r="L1728" i="1"/>
  <c r="U1728" i="1"/>
  <c r="W1728" i="1" s="1"/>
  <c r="J1729" i="1"/>
  <c r="K1729" i="1" s="1"/>
  <c r="M1729" i="1"/>
  <c r="I1730" i="1"/>
  <c r="N1729" i="1" l="1"/>
  <c r="O1728" i="1"/>
  <c r="P1728" i="1" s="1"/>
  <c r="X1728" i="1" s="1"/>
  <c r="B1728" i="1" s="1"/>
  <c r="Q1782" i="1"/>
  <c r="R1782" i="1" s="1"/>
  <c r="S1782" i="1" s="1"/>
  <c r="Z1782" i="1" s="1"/>
  <c r="E1783" i="1"/>
  <c r="D1783" i="1" s="1"/>
  <c r="G1782" i="1"/>
  <c r="T1783" i="1"/>
  <c r="M1730" i="1"/>
  <c r="J1730" i="1"/>
  <c r="K1730" i="1" s="1"/>
  <c r="I1731" i="1"/>
  <c r="C1782" i="1"/>
  <c r="AB1782" i="1"/>
  <c r="L1729" i="1"/>
  <c r="U1729" i="1"/>
  <c r="W1729" i="1" s="1"/>
  <c r="H1782" i="1"/>
  <c r="A1783" i="1"/>
  <c r="F1782" i="1"/>
  <c r="O1729" i="1" l="1"/>
  <c r="P1729" i="1" s="1"/>
  <c r="X1729" i="1" s="1"/>
  <c r="B1729" i="1" s="1"/>
  <c r="N1730" i="1"/>
  <c r="G1783" i="1"/>
  <c r="Q1783" i="1"/>
  <c r="R1783" i="1" s="1"/>
  <c r="S1783" i="1" s="1"/>
  <c r="Z1783" i="1" s="1"/>
  <c r="E1784" i="1"/>
  <c r="D1784" i="1" s="1"/>
  <c r="AB1783" i="1"/>
  <c r="C1783" i="1"/>
  <c r="A1784" i="1"/>
  <c r="H1783" i="1"/>
  <c r="F1783" i="1"/>
  <c r="J1731" i="1"/>
  <c r="K1731" i="1" s="1"/>
  <c r="M1731" i="1"/>
  <c r="I1732" i="1"/>
  <c r="L1730" i="1"/>
  <c r="U1730" i="1"/>
  <c r="W1730" i="1" s="1"/>
  <c r="T1784" i="1"/>
  <c r="O1730" i="1" l="1"/>
  <c r="P1730" i="1" s="1"/>
  <c r="X1730" i="1" s="1"/>
  <c r="B1730" i="1" s="1"/>
  <c r="N1731" i="1"/>
  <c r="Q1784" i="1"/>
  <c r="R1784" i="1" s="1"/>
  <c r="S1784" i="1" s="1"/>
  <c r="Z1784" i="1" s="1"/>
  <c r="E1785" i="1"/>
  <c r="D1785" i="1" s="1"/>
  <c r="G1784" i="1"/>
  <c r="AB1784" i="1"/>
  <c r="C1784" i="1"/>
  <c r="T1785" i="1"/>
  <c r="J1732" i="1"/>
  <c r="K1732" i="1" s="1"/>
  <c r="M1732" i="1"/>
  <c r="I1733" i="1"/>
  <c r="H1784" i="1"/>
  <c r="A1785" i="1"/>
  <c r="F1784" i="1"/>
  <c r="L1731" i="1"/>
  <c r="U1731" i="1"/>
  <c r="W1731" i="1" s="1"/>
  <c r="O1731" i="1" l="1"/>
  <c r="P1731" i="1" s="1"/>
  <c r="X1731" i="1" s="1"/>
  <c r="B1731" i="1" s="1"/>
  <c r="N1732" i="1"/>
  <c r="G1785" i="1"/>
  <c r="Q1785" i="1"/>
  <c r="R1785" i="1" s="1"/>
  <c r="S1785" i="1" s="1"/>
  <c r="Z1785" i="1" s="1"/>
  <c r="E1786" i="1"/>
  <c r="D1786" i="1" s="1"/>
  <c r="L1732" i="1"/>
  <c r="U1732" i="1"/>
  <c r="W1732" i="1" s="1"/>
  <c r="AB1785" i="1"/>
  <c r="C1785" i="1"/>
  <c r="H1785" i="1"/>
  <c r="A1786" i="1"/>
  <c r="F1785" i="1"/>
  <c r="J1733" i="1"/>
  <c r="K1733" i="1" s="1"/>
  <c r="M1733" i="1"/>
  <c r="I1734" i="1"/>
  <c r="T1786" i="1"/>
  <c r="N1733" i="1" l="1"/>
  <c r="O1732" i="1"/>
  <c r="P1732" i="1" s="1"/>
  <c r="X1732" i="1" s="1"/>
  <c r="B1732" i="1" s="1"/>
  <c r="G1786" i="1"/>
  <c r="Q1786" i="1"/>
  <c r="R1786" i="1" s="1"/>
  <c r="S1786" i="1" s="1"/>
  <c r="Z1786" i="1" s="1"/>
  <c r="E1787" i="1"/>
  <c r="D1787" i="1" s="1"/>
  <c r="M1734" i="1"/>
  <c r="J1734" i="1"/>
  <c r="K1734" i="1" s="1"/>
  <c r="I1735" i="1"/>
  <c r="H1786" i="1"/>
  <c r="A1787" i="1"/>
  <c r="F1786" i="1"/>
  <c r="L1733" i="1"/>
  <c r="U1733" i="1"/>
  <c r="W1733" i="1" s="1"/>
  <c r="T1787" i="1"/>
  <c r="C1786" i="1"/>
  <c r="AB1786" i="1"/>
  <c r="N1734" i="1" l="1"/>
  <c r="O1733" i="1"/>
  <c r="P1733" i="1" s="1"/>
  <c r="X1733" i="1" s="1"/>
  <c r="B1733" i="1" s="1"/>
  <c r="G1787" i="1"/>
  <c r="Q1787" i="1"/>
  <c r="R1787" i="1" s="1"/>
  <c r="S1787" i="1" s="1"/>
  <c r="Z1787" i="1" s="1"/>
  <c r="E1788" i="1"/>
  <c r="D1788" i="1" s="1"/>
  <c r="L1734" i="1"/>
  <c r="U1734" i="1"/>
  <c r="W1734" i="1" s="1"/>
  <c r="T1788" i="1"/>
  <c r="A1788" i="1"/>
  <c r="H1787" i="1"/>
  <c r="F1787" i="1"/>
  <c r="AB1787" i="1"/>
  <c r="C1787" i="1"/>
  <c r="J1735" i="1"/>
  <c r="K1735" i="1" s="1"/>
  <c r="M1735" i="1"/>
  <c r="I1736" i="1"/>
  <c r="N1735" i="1" l="1"/>
  <c r="O1734" i="1"/>
  <c r="P1734" i="1" s="1"/>
  <c r="X1734" i="1" s="1"/>
  <c r="B1734" i="1" s="1"/>
  <c r="G1788" i="1"/>
  <c r="Q1788" i="1"/>
  <c r="R1788" i="1" s="1"/>
  <c r="S1788" i="1" s="1"/>
  <c r="Z1788" i="1" s="1"/>
  <c r="E1789" i="1"/>
  <c r="D1789" i="1" s="1"/>
  <c r="L1735" i="1"/>
  <c r="U1735" i="1"/>
  <c r="W1735" i="1" s="1"/>
  <c r="AB1788" i="1"/>
  <c r="C1788" i="1"/>
  <c r="J1736" i="1"/>
  <c r="K1736" i="1" s="1"/>
  <c r="M1736" i="1"/>
  <c r="I1737" i="1"/>
  <c r="A1789" i="1"/>
  <c r="H1788" i="1"/>
  <c r="F1788" i="1"/>
  <c r="T1789" i="1"/>
  <c r="O1735" i="1" l="1"/>
  <c r="P1735" i="1" s="1"/>
  <c r="X1735" i="1" s="1"/>
  <c r="B1735" i="1" s="1"/>
  <c r="N1736" i="1"/>
  <c r="Q1789" i="1"/>
  <c r="R1789" i="1" s="1"/>
  <c r="S1789" i="1" s="1"/>
  <c r="Z1789" i="1" s="1"/>
  <c r="E1790" i="1"/>
  <c r="D1790" i="1" s="1"/>
  <c r="G1789" i="1"/>
  <c r="AB1789" i="1"/>
  <c r="C1789" i="1"/>
  <c r="J1737" i="1"/>
  <c r="K1737" i="1" s="1"/>
  <c r="M1737" i="1"/>
  <c r="I1738" i="1"/>
  <c r="H1789" i="1"/>
  <c r="A1790" i="1"/>
  <c r="F1789" i="1"/>
  <c r="L1736" i="1"/>
  <c r="U1736" i="1"/>
  <c r="W1736" i="1" s="1"/>
  <c r="T1790" i="1"/>
  <c r="O1736" i="1" l="1"/>
  <c r="P1736" i="1" s="1"/>
  <c r="X1736" i="1" s="1"/>
  <c r="B1736" i="1" s="1"/>
  <c r="N1737" i="1"/>
  <c r="G1790" i="1"/>
  <c r="Q1790" i="1"/>
  <c r="R1790" i="1" s="1"/>
  <c r="S1790" i="1" s="1"/>
  <c r="Z1790" i="1" s="1"/>
  <c r="E1791" i="1"/>
  <c r="D1791" i="1" s="1"/>
  <c r="H1790" i="1"/>
  <c r="A1791" i="1"/>
  <c r="F1790" i="1"/>
  <c r="T1791" i="1"/>
  <c r="M1738" i="1"/>
  <c r="J1738" i="1"/>
  <c r="K1738" i="1" s="1"/>
  <c r="I1739" i="1"/>
  <c r="AB1790" i="1"/>
  <c r="C1790" i="1"/>
  <c r="L1737" i="1"/>
  <c r="U1737" i="1"/>
  <c r="W1737" i="1" s="1"/>
  <c r="N1738" i="1" l="1"/>
  <c r="O1737" i="1"/>
  <c r="P1737" i="1" s="1"/>
  <c r="X1737" i="1" s="1"/>
  <c r="B1737" i="1" s="1"/>
  <c r="G1791" i="1"/>
  <c r="Q1791" i="1"/>
  <c r="R1791" i="1" s="1"/>
  <c r="S1791" i="1" s="1"/>
  <c r="Z1791" i="1" s="1"/>
  <c r="E1792" i="1"/>
  <c r="D1792" i="1" s="1"/>
  <c r="J1739" i="1"/>
  <c r="K1739" i="1" s="1"/>
  <c r="M1739" i="1"/>
  <c r="I1740" i="1"/>
  <c r="H1791" i="1"/>
  <c r="A1792" i="1"/>
  <c r="F1791" i="1"/>
  <c r="L1738" i="1"/>
  <c r="U1738" i="1"/>
  <c r="W1738" i="1" s="1"/>
  <c r="T1792" i="1"/>
  <c r="AB1791" i="1"/>
  <c r="C1791" i="1"/>
  <c r="N1739" i="1" l="1"/>
  <c r="O1738" i="1"/>
  <c r="P1738" i="1" s="1"/>
  <c r="X1738" i="1" s="1"/>
  <c r="B1738" i="1" s="1"/>
  <c r="G1792" i="1"/>
  <c r="Q1792" i="1"/>
  <c r="R1792" i="1" s="1"/>
  <c r="S1792" i="1" s="1"/>
  <c r="Z1792" i="1" s="1"/>
  <c r="E1793" i="1"/>
  <c r="D1793" i="1" s="1"/>
  <c r="T1793" i="1"/>
  <c r="H1792" i="1"/>
  <c r="A1793" i="1"/>
  <c r="F1792" i="1"/>
  <c r="J1740" i="1"/>
  <c r="K1740" i="1" s="1"/>
  <c r="M1740" i="1"/>
  <c r="I1741" i="1"/>
  <c r="L1739" i="1"/>
  <c r="U1739" i="1"/>
  <c r="W1739" i="1" s="1"/>
  <c r="C1792" i="1"/>
  <c r="AB1792" i="1"/>
  <c r="O1739" i="1" l="1"/>
  <c r="P1739" i="1" s="1"/>
  <c r="X1739" i="1" s="1"/>
  <c r="B1739" i="1" s="1"/>
  <c r="N1740" i="1"/>
  <c r="Q1793" i="1"/>
  <c r="R1793" i="1" s="1"/>
  <c r="S1793" i="1" s="1"/>
  <c r="Z1793" i="1" s="1"/>
  <c r="E1794" i="1"/>
  <c r="D1794" i="1" s="1"/>
  <c r="G1793" i="1"/>
  <c r="L1740" i="1"/>
  <c r="U1740" i="1"/>
  <c r="W1740" i="1" s="1"/>
  <c r="AB1793" i="1"/>
  <c r="C1793" i="1"/>
  <c r="A1794" i="1"/>
  <c r="H1793" i="1"/>
  <c r="F1793" i="1"/>
  <c r="J1741" i="1"/>
  <c r="K1741" i="1" s="1"/>
  <c r="M1741" i="1"/>
  <c r="I1742" i="1"/>
  <c r="T1794" i="1"/>
  <c r="N1741" i="1" l="1"/>
  <c r="O1740" i="1"/>
  <c r="P1740" i="1" s="1"/>
  <c r="X1740" i="1" s="1"/>
  <c r="B1740" i="1" s="1"/>
  <c r="G1794" i="1"/>
  <c r="Q1794" i="1"/>
  <c r="R1794" i="1" s="1"/>
  <c r="S1794" i="1" s="1"/>
  <c r="Z1794" i="1" s="1"/>
  <c r="E1795" i="1"/>
  <c r="D1795" i="1" s="1"/>
  <c r="AB1794" i="1"/>
  <c r="C1794" i="1"/>
  <c r="T1795" i="1"/>
  <c r="M1742" i="1"/>
  <c r="J1742" i="1"/>
  <c r="K1742" i="1" s="1"/>
  <c r="I1743" i="1"/>
  <c r="A1795" i="1"/>
  <c r="H1794" i="1"/>
  <c r="F1794" i="1"/>
  <c r="L1741" i="1"/>
  <c r="U1741" i="1"/>
  <c r="W1741" i="1" s="1"/>
  <c r="N1742" i="1" l="1"/>
  <c r="O1741" i="1"/>
  <c r="P1741" i="1" s="1"/>
  <c r="X1741" i="1" s="1"/>
  <c r="B1741" i="1" s="1"/>
  <c r="Q1795" i="1"/>
  <c r="R1795" i="1" s="1"/>
  <c r="S1795" i="1" s="1"/>
  <c r="Z1795" i="1" s="1"/>
  <c r="E1796" i="1"/>
  <c r="D1796" i="1" s="1"/>
  <c r="G1795" i="1"/>
  <c r="A1796" i="1"/>
  <c r="H1795" i="1"/>
  <c r="F1795" i="1"/>
  <c r="J1743" i="1"/>
  <c r="K1743" i="1" s="1"/>
  <c r="M1743" i="1"/>
  <c r="I1744" i="1"/>
  <c r="L1742" i="1"/>
  <c r="U1742" i="1"/>
  <c r="W1742" i="1" s="1"/>
  <c r="T1796" i="1"/>
  <c r="AB1795" i="1"/>
  <c r="C1795" i="1"/>
  <c r="O1742" i="1" l="1"/>
  <c r="P1742" i="1" s="1"/>
  <c r="X1742" i="1" s="1"/>
  <c r="B1742" i="1" s="1"/>
  <c r="N1743" i="1"/>
  <c r="G1796" i="1"/>
  <c r="Q1796" i="1"/>
  <c r="R1796" i="1" s="1"/>
  <c r="S1796" i="1" s="1"/>
  <c r="Z1796" i="1" s="1"/>
  <c r="E1797" i="1"/>
  <c r="D1797" i="1" s="1"/>
  <c r="H1796" i="1"/>
  <c r="A1797" i="1"/>
  <c r="F1796" i="1"/>
  <c r="L1743" i="1"/>
  <c r="U1743" i="1"/>
  <c r="W1743" i="1" s="1"/>
  <c r="T1797" i="1"/>
  <c r="J1744" i="1"/>
  <c r="K1744" i="1" s="1"/>
  <c r="M1744" i="1"/>
  <c r="I1745" i="1"/>
  <c r="AB1796" i="1"/>
  <c r="C1796" i="1"/>
  <c r="N1744" i="1" l="1"/>
  <c r="O1743" i="1"/>
  <c r="P1743" i="1" s="1"/>
  <c r="X1743" i="1" s="1"/>
  <c r="B1743" i="1" s="1"/>
  <c r="E1798" i="1"/>
  <c r="D1798" i="1" s="1"/>
  <c r="Q1797" i="1"/>
  <c r="R1797" i="1" s="1"/>
  <c r="S1797" i="1" s="1"/>
  <c r="Z1797" i="1" s="1"/>
  <c r="G1797" i="1"/>
  <c r="L1744" i="1"/>
  <c r="U1744" i="1"/>
  <c r="W1744" i="1" s="1"/>
  <c r="H1797" i="1"/>
  <c r="A1798" i="1"/>
  <c r="F1797" i="1"/>
  <c r="T1798" i="1"/>
  <c r="J1745" i="1"/>
  <c r="K1745" i="1" s="1"/>
  <c r="M1745" i="1"/>
  <c r="I1746" i="1"/>
  <c r="AB1797" i="1"/>
  <c r="C1797" i="1"/>
  <c r="N1745" i="1" l="1"/>
  <c r="O1744" i="1"/>
  <c r="P1744" i="1" s="1"/>
  <c r="X1744" i="1" s="1"/>
  <c r="B1744" i="1" s="1"/>
  <c r="G1798" i="1"/>
  <c r="Q1798" i="1"/>
  <c r="R1798" i="1" s="1"/>
  <c r="S1798" i="1" s="1"/>
  <c r="Z1798" i="1" s="1"/>
  <c r="E1799" i="1"/>
  <c r="D1799" i="1" s="1"/>
  <c r="L1745" i="1"/>
  <c r="U1745" i="1"/>
  <c r="W1745" i="1" s="1"/>
  <c r="J1746" i="1"/>
  <c r="K1746" i="1" s="1"/>
  <c r="I1747" i="1"/>
  <c r="C1798" i="1"/>
  <c r="AB1798" i="1"/>
  <c r="T1799" i="1"/>
  <c r="H1798" i="1"/>
  <c r="A1799" i="1"/>
  <c r="F1798" i="1"/>
  <c r="O1745" i="1" l="1"/>
  <c r="P1745" i="1" s="1"/>
  <c r="X1745" i="1" s="1"/>
  <c r="B1745" i="1" s="1"/>
  <c r="G1799" i="1"/>
  <c r="Q1799" i="1"/>
  <c r="R1799" i="1" s="1"/>
  <c r="S1799" i="1" s="1"/>
  <c r="Z1799" i="1" s="1"/>
  <c r="E1800" i="1"/>
  <c r="D1800" i="1" s="1"/>
  <c r="AB1799" i="1"/>
  <c r="C1799" i="1"/>
  <c r="T1800" i="1"/>
  <c r="A1800" i="1"/>
  <c r="H1799" i="1"/>
  <c r="F1799" i="1"/>
  <c r="M1746" i="1"/>
  <c r="N1746" i="1" s="1"/>
  <c r="J1747" i="1"/>
  <c r="K1747" i="1" s="1"/>
  <c r="I1748" i="1"/>
  <c r="L1746" i="1"/>
  <c r="U1746" i="1"/>
  <c r="W1746" i="1" s="1"/>
  <c r="Q1800" i="1" l="1"/>
  <c r="R1800" i="1" s="1"/>
  <c r="S1800" i="1" s="1"/>
  <c r="Z1800" i="1" s="1"/>
  <c r="E1801" i="1"/>
  <c r="D1801" i="1" s="1"/>
  <c r="G1800" i="1"/>
  <c r="O1746" i="1"/>
  <c r="P1746" i="1" s="1"/>
  <c r="M1747" i="1"/>
  <c r="N1747" i="1" s="1"/>
  <c r="J1748" i="1"/>
  <c r="K1748" i="1" s="1"/>
  <c r="I1749" i="1"/>
  <c r="L1747" i="1"/>
  <c r="U1747" i="1"/>
  <c r="W1747" i="1" s="1"/>
  <c r="AB1800" i="1"/>
  <c r="C1800" i="1"/>
  <c r="T1801" i="1"/>
  <c r="H1800" i="1"/>
  <c r="A1801" i="1"/>
  <c r="F1800" i="1"/>
  <c r="G1801" i="1" l="1"/>
  <c r="Q1801" i="1"/>
  <c r="R1801" i="1" s="1"/>
  <c r="S1801" i="1" s="1"/>
  <c r="Z1801" i="1" s="1"/>
  <c r="E1802" i="1"/>
  <c r="D1802" i="1" s="1"/>
  <c r="X1746" i="1"/>
  <c r="B1746" i="1" s="1"/>
  <c r="M1748" i="1"/>
  <c r="N1748" i="1" s="1"/>
  <c r="O1747" i="1"/>
  <c r="P1747" i="1" s="1"/>
  <c r="X1747" i="1" s="1"/>
  <c r="B1747" i="1" s="1"/>
  <c r="L1748" i="1"/>
  <c r="U1748" i="1"/>
  <c r="W1748" i="1" s="1"/>
  <c r="AB1801" i="1"/>
  <c r="C1801" i="1"/>
  <c r="T1802" i="1"/>
  <c r="H1801" i="1"/>
  <c r="A1802" i="1"/>
  <c r="F1801" i="1"/>
  <c r="J1749" i="1"/>
  <c r="K1749" i="1" s="1"/>
  <c r="I1750" i="1"/>
  <c r="G1802" i="1" l="1"/>
  <c r="Q1802" i="1"/>
  <c r="R1802" i="1" s="1"/>
  <c r="S1802" i="1" s="1"/>
  <c r="Z1802" i="1" s="1"/>
  <c r="E1803" i="1"/>
  <c r="D1803" i="1" s="1"/>
  <c r="M1749" i="1"/>
  <c r="M1750" i="1" s="1"/>
  <c r="O1748" i="1"/>
  <c r="P1748" i="1" s="1"/>
  <c r="X1748" i="1" s="1"/>
  <c r="B1748" i="1" s="1"/>
  <c r="N1749" i="1"/>
  <c r="J1750" i="1"/>
  <c r="K1750" i="1" s="1"/>
  <c r="I1751" i="1"/>
  <c r="C1802" i="1"/>
  <c r="AB1802" i="1"/>
  <c r="T1803" i="1"/>
  <c r="L1749" i="1"/>
  <c r="U1749" i="1"/>
  <c r="W1749" i="1" s="1"/>
  <c r="H1802" i="1"/>
  <c r="A1803" i="1"/>
  <c r="F1802" i="1"/>
  <c r="G1803" i="1" l="1"/>
  <c r="Q1803" i="1"/>
  <c r="R1803" i="1" s="1"/>
  <c r="S1803" i="1" s="1"/>
  <c r="Z1803" i="1" s="1"/>
  <c r="E1804" i="1"/>
  <c r="D1804" i="1" s="1"/>
  <c r="N1750" i="1"/>
  <c r="O1749" i="1"/>
  <c r="P1749" i="1" s="1"/>
  <c r="X1749" i="1" s="1"/>
  <c r="B1749" i="1" s="1"/>
  <c r="J1751" i="1"/>
  <c r="K1751" i="1" s="1"/>
  <c r="M1751" i="1"/>
  <c r="I1752" i="1"/>
  <c r="AB1803" i="1"/>
  <c r="C1803" i="1"/>
  <c r="A1804" i="1"/>
  <c r="H1803" i="1"/>
  <c r="F1803" i="1"/>
  <c r="T1804" i="1"/>
  <c r="L1750" i="1"/>
  <c r="U1750" i="1"/>
  <c r="W1750" i="1" s="1"/>
  <c r="O1750" i="1" l="1"/>
  <c r="P1750" i="1" s="1"/>
  <c r="X1750" i="1" s="1"/>
  <c r="B1750" i="1" s="1"/>
  <c r="N1751" i="1"/>
  <c r="G1804" i="1"/>
  <c r="Q1804" i="1"/>
  <c r="R1804" i="1" s="1"/>
  <c r="S1804" i="1" s="1"/>
  <c r="Z1804" i="1" s="1"/>
  <c r="E1805" i="1"/>
  <c r="D1805" i="1" s="1"/>
  <c r="AB1804" i="1"/>
  <c r="C1804" i="1"/>
  <c r="T1805" i="1"/>
  <c r="L1751" i="1"/>
  <c r="U1751" i="1"/>
  <c r="W1751" i="1" s="1"/>
  <c r="H1804" i="1"/>
  <c r="A1805" i="1"/>
  <c r="F1804" i="1"/>
  <c r="M1752" i="1"/>
  <c r="J1752" i="1"/>
  <c r="K1752" i="1" s="1"/>
  <c r="I1753" i="1"/>
  <c r="O1751" i="1" l="1"/>
  <c r="P1751" i="1" s="1"/>
  <c r="X1751" i="1" s="1"/>
  <c r="B1751" i="1" s="1"/>
  <c r="N1752" i="1"/>
  <c r="Q1805" i="1"/>
  <c r="R1805" i="1" s="1"/>
  <c r="S1805" i="1" s="1"/>
  <c r="Z1805" i="1" s="1"/>
  <c r="E1806" i="1"/>
  <c r="D1806" i="1" s="1"/>
  <c r="G1805" i="1"/>
  <c r="J1753" i="1"/>
  <c r="K1753" i="1" s="1"/>
  <c r="M1753" i="1"/>
  <c r="I1754" i="1"/>
  <c r="AB1805" i="1"/>
  <c r="C1805" i="1"/>
  <c r="L1752" i="1"/>
  <c r="U1752" i="1"/>
  <c r="W1752" i="1" s="1"/>
  <c r="H1805" i="1"/>
  <c r="A1806" i="1"/>
  <c r="F1805" i="1"/>
  <c r="T1806" i="1"/>
  <c r="O1752" i="1" l="1"/>
  <c r="P1752" i="1" s="1"/>
  <c r="X1752" i="1" s="1"/>
  <c r="B1752" i="1" s="1"/>
  <c r="N1753" i="1"/>
  <c r="G1806" i="1"/>
  <c r="Q1806" i="1"/>
  <c r="R1806" i="1" s="1"/>
  <c r="S1806" i="1" s="1"/>
  <c r="Z1806" i="1" s="1"/>
  <c r="E1807" i="1"/>
  <c r="D1807" i="1" s="1"/>
  <c r="H1806" i="1"/>
  <c r="A1807" i="1"/>
  <c r="F1806" i="1"/>
  <c r="J1754" i="1"/>
  <c r="K1754" i="1" s="1"/>
  <c r="M1754" i="1"/>
  <c r="I1755" i="1"/>
  <c r="T1807" i="1"/>
  <c r="L1753" i="1"/>
  <c r="U1753" i="1"/>
  <c r="W1753" i="1" s="1"/>
  <c r="C1806" i="1"/>
  <c r="AB1806" i="1"/>
  <c r="O1753" i="1" l="1"/>
  <c r="P1753" i="1" s="1"/>
  <c r="X1753" i="1" s="1"/>
  <c r="B1753" i="1" s="1"/>
  <c r="N1754" i="1"/>
  <c r="G1807" i="1"/>
  <c r="Q1807" i="1"/>
  <c r="R1807" i="1" s="1"/>
  <c r="S1807" i="1" s="1"/>
  <c r="Z1807" i="1" s="1"/>
  <c r="E1808" i="1"/>
  <c r="D1808" i="1" s="1"/>
  <c r="L1754" i="1"/>
  <c r="U1754" i="1"/>
  <c r="W1754" i="1" s="1"/>
  <c r="AB1807" i="1"/>
  <c r="C1807" i="1"/>
  <c r="J1755" i="1"/>
  <c r="K1755" i="1" s="1"/>
  <c r="M1755" i="1"/>
  <c r="I1756" i="1"/>
  <c r="A1808" i="1"/>
  <c r="H1807" i="1"/>
  <c r="F1807" i="1"/>
  <c r="T1808" i="1"/>
  <c r="N1755" i="1" l="1"/>
  <c r="O1754" i="1"/>
  <c r="P1754" i="1" s="1"/>
  <c r="X1754" i="1" s="1"/>
  <c r="B1754" i="1" s="1"/>
  <c r="G1808" i="1"/>
  <c r="Q1808" i="1"/>
  <c r="R1808" i="1" s="1"/>
  <c r="S1808" i="1" s="1"/>
  <c r="Z1808" i="1" s="1"/>
  <c r="E1809" i="1"/>
  <c r="D1809" i="1" s="1"/>
  <c r="L1755" i="1"/>
  <c r="U1755" i="1"/>
  <c r="W1755" i="1" s="1"/>
  <c r="AB1808" i="1"/>
  <c r="C1808" i="1"/>
  <c r="H1808" i="1"/>
  <c r="A1809" i="1"/>
  <c r="F1808" i="1"/>
  <c r="J1756" i="1"/>
  <c r="K1756" i="1" s="1"/>
  <c r="M1756" i="1"/>
  <c r="I1757" i="1"/>
  <c r="T1809" i="1"/>
  <c r="O1755" i="1" l="1"/>
  <c r="P1755" i="1" s="1"/>
  <c r="X1755" i="1" s="1"/>
  <c r="B1755" i="1" s="1"/>
  <c r="N1756" i="1"/>
  <c r="G1809" i="1"/>
  <c r="Q1809" i="1"/>
  <c r="R1809" i="1" s="1"/>
  <c r="S1809" i="1" s="1"/>
  <c r="Z1809" i="1" s="1"/>
  <c r="E1810" i="1"/>
  <c r="D1810" i="1" s="1"/>
  <c r="J1757" i="1"/>
  <c r="K1757" i="1" s="1"/>
  <c r="M1757" i="1"/>
  <c r="I1758" i="1"/>
  <c r="AB1809" i="1"/>
  <c r="C1809" i="1"/>
  <c r="T1810" i="1"/>
  <c r="H1809" i="1"/>
  <c r="A1810" i="1"/>
  <c r="F1809" i="1"/>
  <c r="L1756" i="1"/>
  <c r="U1756" i="1"/>
  <c r="W1756" i="1" s="1"/>
  <c r="O1756" i="1" l="1"/>
  <c r="P1756" i="1" s="1"/>
  <c r="X1756" i="1" s="1"/>
  <c r="B1756" i="1" s="1"/>
  <c r="N1757" i="1"/>
  <c r="Q1810" i="1"/>
  <c r="R1810" i="1" s="1"/>
  <c r="S1810" i="1" s="1"/>
  <c r="Z1810" i="1" s="1"/>
  <c r="E1811" i="1"/>
  <c r="D1811" i="1" s="1"/>
  <c r="G1810" i="1"/>
  <c r="H1810" i="1"/>
  <c r="A1811" i="1"/>
  <c r="F1810" i="1"/>
  <c r="M1758" i="1"/>
  <c r="J1758" i="1"/>
  <c r="K1758" i="1" s="1"/>
  <c r="I1759" i="1"/>
  <c r="C1810" i="1"/>
  <c r="AB1810" i="1"/>
  <c r="L1757" i="1"/>
  <c r="U1757" i="1"/>
  <c r="W1757" i="1" s="1"/>
  <c r="T1811" i="1"/>
  <c r="O1757" i="1" l="1"/>
  <c r="P1757" i="1" s="1"/>
  <c r="X1757" i="1" s="1"/>
  <c r="B1757" i="1" s="1"/>
  <c r="N1758" i="1"/>
  <c r="G1811" i="1"/>
  <c r="Q1811" i="1"/>
  <c r="R1811" i="1" s="1"/>
  <c r="S1811" i="1" s="1"/>
  <c r="Z1811" i="1" s="1"/>
  <c r="E1812" i="1"/>
  <c r="D1812" i="1" s="1"/>
  <c r="AB1811" i="1"/>
  <c r="C1811" i="1"/>
  <c r="T1812" i="1"/>
  <c r="J1759" i="1"/>
  <c r="K1759" i="1" s="1"/>
  <c r="M1759" i="1"/>
  <c r="I1760" i="1"/>
  <c r="L1758" i="1"/>
  <c r="U1758" i="1"/>
  <c r="W1758" i="1" s="1"/>
  <c r="A1812" i="1"/>
  <c r="H1811" i="1"/>
  <c r="F1811" i="1"/>
  <c r="O1758" i="1" l="1"/>
  <c r="P1758" i="1" s="1"/>
  <c r="X1758" i="1" s="1"/>
  <c r="B1758" i="1" s="1"/>
  <c r="N1759" i="1"/>
  <c r="G1812" i="1"/>
  <c r="Q1812" i="1"/>
  <c r="R1812" i="1" s="1"/>
  <c r="S1812" i="1" s="1"/>
  <c r="Z1812" i="1" s="1"/>
  <c r="E1813" i="1"/>
  <c r="D1813" i="1" s="1"/>
  <c r="H1812" i="1"/>
  <c r="A1813" i="1"/>
  <c r="F1812" i="1"/>
  <c r="T1813" i="1"/>
  <c r="L1759" i="1"/>
  <c r="U1759" i="1"/>
  <c r="W1759" i="1" s="1"/>
  <c r="AB1812" i="1"/>
  <c r="C1812" i="1"/>
  <c r="J1760" i="1"/>
  <c r="K1760" i="1" s="1"/>
  <c r="M1760" i="1"/>
  <c r="I1761" i="1"/>
  <c r="O1759" i="1" l="1"/>
  <c r="P1759" i="1" s="1"/>
  <c r="X1759" i="1" s="1"/>
  <c r="B1759" i="1" s="1"/>
  <c r="N1760" i="1"/>
  <c r="G1813" i="1"/>
  <c r="E1814" i="1"/>
  <c r="D1814" i="1" s="1"/>
  <c r="Q1813" i="1"/>
  <c r="R1813" i="1" s="1"/>
  <c r="S1813" i="1" s="1"/>
  <c r="Z1813" i="1" s="1"/>
  <c r="H1813" i="1"/>
  <c r="A1814" i="1"/>
  <c r="F1813" i="1"/>
  <c r="T1814" i="1"/>
  <c r="L1760" i="1"/>
  <c r="U1760" i="1"/>
  <c r="W1760" i="1" s="1"/>
  <c r="J1761" i="1"/>
  <c r="K1761" i="1" s="1"/>
  <c r="M1761" i="1"/>
  <c r="I1762" i="1"/>
  <c r="AB1813" i="1"/>
  <c r="C1813" i="1"/>
  <c r="N1761" i="1" l="1"/>
  <c r="O1760" i="1"/>
  <c r="P1760" i="1" s="1"/>
  <c r="X1760" i="1" s="1"/>
  <c r="B1760" i="1" s="1"/>
  <c r="G1814" i="1"/>
  <c r="Q1814" i="1"/>
  <c r="R1814" i="1" s="1"/>
  <c r="S1814" i="1" s="1"/>
  <c r="Z1814" i="1" s="1"/>
  <c r="E1815" i="1"/>
  <c r="D1815" i="1" s="1"/>
  <c r="L1761" i="1"/>
  <c r="U1761" i="1"/>
  <c r="W1761" i="1" s="1"/>
  <c r="T1815" i="1"/>
  <c r="C1814" i="1"/>
  <c r="AB1814" i="1"/>
  <c r="M1762" i="1"/>
  <c r="J1762" i="1"/>
  <c r="K1762" i="1" s="1"/>
  <c r="I1763" i="1"/>
  <c r="H1814" i="1"/>
  <c r="A1815" i="1"/>
  <c r="F1814" i="1"/>
  <c r="N1762" i="1" l="1"/>
  <c r="O1761" i="1"/>
  <c r="P1761" i="1" s="1"/>
  <c r="X1761" i="1" s="1"/>
  <c r="B1761" i="1" s="1"/>
  <c r="G1815" i="1"/>
  <c r="Q1815" i="1"/>
  <c r="R1815" i="1" s="1"/>
  <c r="S1815" i="1" s="1"/>
  <c r="Z1815" i="1" s="1"/>
  <c r="E1816" i="1"/>
  <c r="D1816" i="1" s="1"/>
  <c r="AB1815" i="1"/>
  <c r="C1815" i="1"/>
  <c r="A1816" i="1"/>
  <c r="H1815" i="1"/>
  <c r="F1815" i="1"/>
  <c r="J1763" i="1"/>
  <c r="K1763" i="1" s="1"/>
  <c r="M1763" i="1"/>
  <c r="I1764" i="1"/>
  <c r="L1762" i="1"/>
  <c r="U1762" i="1"/>
  <c r="W1762" i="1" s="1"/>
  <c r="T1816" i="1"/>
  <c r="O1762" i="1" l="1"/>
  <c r="P1762" i="1" s="1"/>
  <c r="X1762" i="1" s="1"/>
  <c r="B1762" i="1" s="1"/>
  <c r="N1763" i="1"/>
  <c r="Q1816" i="1"/>
  <c r="R1816" i="1" s="1"/>
  <c r="S1816" i="1" s="1"/>
  <c r="Z1816" i="1" s="1"/>
  <c r="E1817" i="1"/>
  <c r="D1817" i="1" s="1"/>
  <c r="G1817" i="1" s="1"/>
  <c r="G1816" i="1"/>
  <c r="L1763" i="1"/>
  <c r="U1763" i="1"/>
  <c r="W1763" i="1" s="1"/>
  <c r="AB1816" i="1"/>
  <c r="C1816" i="1"/>
  <c r="T1817" i="1"/>
  <c r="J1764" i="1"/>
  <c r="K1764" i="1" s="1"/>
  <c r="M1764" i="1"/>
  <c r="I1765" i="1"/>
  <c r="H1816" i="1"/>
  <c r="A1817" i="1"/>
  <c r="F1816" i="1"/>
  <c r="N1764" i="1" l="1"/>
  <c r="O1763" i="1"/>
  <c r="P1763" i="1" s="1"/>
  <c r="X1763" i="1" s="1"/>
  <c r="B1763" i="1" s="1"/>
  <c r="Q1817" i="1"/>
  <c r="R1817" i="1" s="1"/>
  <c r="S1817" i="1" s="1"/>
  <c r="Z1817" i="1" s="1"/>
  <c r="E1818" i="1"/>
  <c r="D1818" i="1" s="1"/>
  <c r="L1764" i="1"/>
  <c r="U1764" i="1"/>
  <c r="W1764" i="1" s="1"/>
  <c r="AB1817" i="1"/>
  <c r="C1817" i="1"/>
  <c r="H1817" i="1"/>
  <c r="A1818" i="1"/>
  <c r="F1817" i="1"/>
  <c r="J1765" i="1"/>
  <c r="K1765" i="1" s="1"/>
  <c r="M1765" i="1"/>
  <c r="I1766" i="1"/>
  <c r="T1818" i="1"/>
  <c r="N1765" i="1" l="1"/>
  <c r="O1764" i="1"/>
  <c r="P1764" i="1" s="1"/>
  <c r="X1764" i="1" s="1"/>
  <c r="B1764" i="1" s="1"/>
  <c r="G1818" i="1"/>
  <c r="Q1818" i="1"/>
  <c r="R1818" i="1" s="1"/>
  <c r="S1818" i="1" s="1"/>
  <c r="Z1818" i="1" s="1"/>
  <c r="E1819" i="1"/>
  <c r="D1819" i="1" s="1"/>
  <c r="M1766" i="1"/>
  <c r="J1766" i="1"/>
  <c r="K1766" i="1" s="1"/>
  <c r="I1767" i="1"/>
  <c r="H1818" i="1"/>
  <c r="A1819" i="1"/>
  <c r="F1818" i="1"/>
  <c r="L1765" i="1"/>
  <c r="U1765" i="1"/>
  <c r="W1765" i="1" s="1"/>
  <c r="T1819" i="1"/>
  <c r="C1818" i="1"/>
  <c r="AB1818" i="1"/>
  <c r="O1765" i="1" l="1"/>
  <c r="P1765" i="1" s="1"/>
  <c r="X1765" i="1" s="1"/>
  <c r="B1765" i="1" s="1"/>
  <c r="N1766" i="1"/>
  <c r="G1819" i="1"/>
  <c r="Q1819" i="1"/>
  <c r="R1819" i="1" s="1"/>
  <c r="S1819" i="1" s="1"/>
  <c r="Z1819" i="1" s="1"/>
  <c r="E1820" i="1"/>
  <c r="D1820" i="1" s="1"/>
  <c r="AB1819" i="1"/>
  <c r="C1819" i="1"/>
  <c r="J1767" i="1"/>
  <c r="K1767" i="1" s="1"/>
  <c r="M1767" i="1"/>
  <c r="I1768" i="1"/>
  <c r="T1820" i="1"/>
  <c r="A1820" i="1"/>
  <c r="H1819" i="1"/>
  <c r="F1819" i="1"/>
  <c r="L1766" i="1"/>
  <c r="U1766" i="1"/>
  <c r="W1766" i="1" s="1"/>
  <c r="O1766" i="1" l="1"/>
  <c r="P1766" i="1" s="1"/>
  <c r="X1766" i="1" s="1"/>
  <c r="B1766" i="1" s="1"/>
  <c r="N1767" i="1"/>
  <c r="G1820" i="1"/>
  <c r="Q1820" i="1"/>
  <c r="R1820" i="1" s="1"/>
  <c r="S1820" i="1" s="1"/>
  <c r="Z1820" i="1" s="1"/>
  <c r="E1821" i="1"/>
  <c r="D1821" i="1" s="1"/>
  <c r="T1821" i="1"/>
  <c r="H1820" i="1"/>
  <c r="A1821" i="1"/>
  <c r="F1820" i="1"/>
  <c r="C1820" i="1"/>
  <c r="AB1820" i="1"/>
  <c r="J1768" i="1"/>
  <c r="K1768" i="1" s="1"/>
  <c r="M1768" i="1"/>
  <c r="I1769" i="1"/>
  <c r="L1767" i="1"/>
  <c r="U1767" i="1"/>
  <c r="W1767" i="1" s="1"/>
  <c r="N1768" i="1" l="1"/>
  <c r="O1767" i="1"/>
  <c r="P1767" i="1" s="1"/>
  <c r="X1767" i="1" s="1"/>
  <c r="B1767" i="1" s="1"/>
  <c r="G1821" i="1"/>
  <c r="Q1821" i="1"/>
  <c r="R1821" i="1" s="1"/>
  <c r="S1821" i="1" s="1"/>
  <c r="Z1821" i="1" s="1"/>
  <c r="E1822" i="1"/>
  <c r="D1822" i="1" s="1"/>
  <c r="L1768" i="1"/>
  <c r="U1768" i="1"/>
  <c r="W1768" i="1" s="1"/>
  <c r="AB1821" i="1"/>
  <c r="C1821" i="1"/>
  <c r="A1822" i="1"/>
  <c r="H1821" i="1"/>
  <c r="F1821" i="1"/>
  <c r="J1769" i="1"/>
  <c r="K1769" i="1" s="1"/>
  <c r="M1769" i="1"/>
  <c r="I1770" i="1"/>
  <c r="T1822" i="1"/>
  <c r="O1768" i="1" l="1"/>
  <c r="P1768" i="1" s="1"/>
  <c r="X1768" i="1" s="1"/>
  <c r="B1768" i="1" s="1"/>
  <c r="N1769" i="1"/>
  <c r="Q1822" i="1"/>
  <c r="R1822" i="1" s="1"/>
  <c r="S1822" i="1" s="1"/>
  <c r="Z1822" i="1" s="1"/>
  <c r="E1823" i="1"/>
  <c r="D1823" i="1" s="1"/>
  <c r="G1822" i="1"/>
  <c r="T1823" i="1"/>
  <c r="M1770" i="1"/>
  <c r="J1770" i="1"/>
  <c r="K1770" i="1" s="1"/>
  <c r="I1771" i="1"/>
  <c r="H1822" i="1"/>
  <c r="A1823" i="1"/>
  <c r="F1822" i="1"/>
  <c r="L1769" i="1"/>
  <c r="U1769" i="1"/>
  <c r="W1769" i="1" s="1"/>
  <c r="AB1822" i="1"/>
  <c r="C1822" i="1"/>
  <c r="O1769" i="1" l="1"/>
  <c r="P1769" i="1" s="1"/>
  <c r="X1769" i="1" s="1"/>
  <c r="B1769" i="1" s="1"/>
  <c r="N1770" i="1"/>
  <c r="G1823" i="1"/>
  <c r="Q1823" i="1"/>
  <c r="R1823" i="1" s="1"/>
  <c r="S1823" i="1" s="1"/>
  <c r="Z1823" i="1" s="1"/>
  <c r="E1824" i="1"/>
  <c r="D1824" i="1" s="1"/>
  <c r="AB1823" i="1"/>
  <c r="C1823" i="1"/>
  <c r="H1823" i="1"/>
  <c r="A1824" i="1"/>
  <c r="F1823" i="1"/>
  <c r="J1771" i="1"/>
  <c r="K1771" i="1" s="1"/>
  <c r="M1771" i="1"/>
  <c r="I1772" i="1"/>
  <c r="T1824" i="1"/>
  <c r="L1770" i="1"/>
  <c r="U1770" i="1"/>
  <c r="W1770" i="1" s="1"/>
  <c r="N1771" i="1" l="1"/>
  <c r="O1770" i="1"/>
  <c r="P1770" i="1" s="1"/>
  <c r="X1770" i="1" s="1"/>
  <c r="B1770" i="1" s="1"/>
  <c r="G1824" i="1"/>
  <c r="Q1824" i="1"/>
  <c r="R1824" i="1" s="1"/>
  <c r="S1824" i="1" s="1"/>
  <c r="Z1824" i="1" s="1"/>
  <c r="E1825" i="1"/>
  <c r="D1825" i="1" s="1"/>
  <c r="T1825" i="1"/>
  <c r="J1772" i="1"/>
  <c r="K1772" i="1" s="1"/>
  <c r="M1772" i="1"/>
  <c r="I1773" i="1"/>
  <c r="C1824" i="1"/>
  <c r="AB1824" i="1"/>
  <c r="L1771" i="1"/>
  <c r="U1771" i="1"/>
  <c r="W1771" i="1" s="1"/>
  <c r="H1824" i="1"/>
  <c r="A1825" i="1"/>
  <c r="F1824" i="1"/>
  <c r="O1771" i="1" l="1"/>
  <c r="P1771" i="1" s="1"/>
  <c r="X1771" i="1" s="1"/>
  <c r="B1771" i="1" s="1"/>
  <c r="N1772" i="1"/>
  <c r="G1825" i="1"/>
  <c r="Q1825" i="1"/>
  <c r="R1825" i="1" s="1"/>
  <c r="S1825" i="1" s="1"/>
  <c r="Z1825" i="1" s="1"/>
  <c r="E1826" i="1"/>
  <c r="D1826" i="1" s="1"/>
  <c r="L1772" i="1"/>
  <c r="U1772" i="1"/>
  <c r="W1772" i="1" s="1"/>
  <c r="A1826" i="1"/>
  <c r="H1825" i="1"/>
  <c r="F1825" i="1"/>
  <c r="J1773" i="1"/>
  <c r="K1773" i="1" s="1"/>
  <c r="M1773" i="1"/>
  <c r="I1774" i="1"/>
  <c r="T1826" i="1"/>
  <c r="AB1825" i="1"/>
  <c r="C1825" i="1"/>
  <c r="O1772" i="1" l="1"/>
  <c r="P1772" i="1" s="1"/>
  <c r="X1772" i="1" s="1"/>
  <c r="B1772" i="1" s="1"/>
  <c r="N1773" i="1"/>
  <c r="G1826" i="1"/>
  <c r="Q1826" i="1"/>
  <c r="R1826" i="1" s="1"/>
  <c r="S1826" i="1" s="1"/>
  <c r="Z1826" i="1" s="1"/>
  <c r="E1827" i="1"/>
  <c r="D1827" i="1" s="1"/>
  <c r="M1774" i="1"/>
  <c r="J1774" i="1"/>
  <c r="K1774" i="1" s="1"/>
  <c r="I1775" i="1"/>
  <c r="L1773" i="1"/>
  <c r="U1773" i="1"/>
  <c r="W1773" i="1" s="1"/>
  <c r="AB1826" i="1"/>
  <c r="C1826" i="1"/>
  <c r="T1827" i="1"/>
  <c r="H1826" i="1"/>
  <c r="A1827" i="1"/>
  <c r="F1826" i="1"/>
  <c r="O1773" i="1" l="1"/>
  <c r="P1773" i="1" s="1"/>
  <c r="X1773" i="1" s="1"/>
  <c r="B1773" i="1" s="1"/>
  <c r="N1774" i="1"/>
  <c r="G1827" i="1"/>
  <c r="Q1827" i="1"/>
  <c r="R1827" i="1" s="1"/>
  <c r="S1827" i="1" s="1"/>
  <c r="Z1827" i="1" s="1"/>
  <c r="E1828" i="1"/>
  <c r="D1828" i="1" s="1"/>
  <c r="AB1827" i="1"/>
  <c r="C1827" i="1"/>
  <c r="L1774" i="1"/>
  <c r="U1774" i="1"/>
  <c r="W1774" i="1" s="1"/>
  <c r="H1827" i="1"/>
  <c r="A1828" i="1"/>
  <c r="F1827" i="1"/>
  <c r="T1828" i="1"/>
  <c r="J1775" i="1"/>
  <c r="K1775" i="1" s="1"/>
  <c r="M1775" i="1"/>
  <c r="I1776" i="1"/>
  <c r="O1774" i="1" l="1"/>
  <c r="P1774" i="1" s="1"/>
  <c r="X1774" i="1" s="1"/>
  <c r="B1774" i="1" s="1"/>
  <c r="N1775" i="1"/>
  <c r="Q1828" i="1"/>
  <c r="R1828" i="1" s="1"/>
  <c r="S1828" i="1" s="1"/>
  <c r="Z1828" i="1" s="1"/>
  <c r="E1829" i="1"/>
  <c r="D1829" i="1" s="1"/>
  <c r="G1828" i="1"/>
  <c r="C1828" i="1"/>
  <c r="AB1828" i="1"/>
  <c r="J1776" i="1"/>
  <c r="K1776" i="1" s="1"/>
  <c r="I1777" i="1"/>
  <c r="H1828" i="1"/>
  <c r="A1829" i="1"/>
  <c r="F1828" i="1"/>
  <c r="T1829" i="1"/>
  <c r="L1775" i="1"/>
  <c r="U1775" i="1"/>
  <c r="W1775" i="1" s="1"/>
  <c r="O1775" i="1" l="1"/>
  <c r="P1775" i="1" s="1"/>
  <c r="X1775" i="1" s="1"/>
  <c r="B1775" i="1" s="1"/>
  <c r="G1829" i="1"/>
  <c r="E1830" i="1"/>
  <c r="D1830" i="1" s="1"/>
  <c r="Q1829" i="1"/>
  <c r="R1829" i="1" s="1"/>
  <c r="S1829" i="1" s="1"/>
  <c r="Z1829" i="1" s="1"/>
  <c r="H1829" i="1"/>
  <c r="A1830" i="1"/>
  <c r="F1829" i="1"/>
  <c r="C1829" i="1"/>
  <c r="AB1829" i="1"/>
  <c r="M1776" i="1"/>
  <c r="N1776" i="1" s="1"/>
  <c r="L1776" i="1"/>
  <c r="U1776" i="1"/>
  <c r="W1776" i="1" s="1"/>
  <c r="T1830" i="1"/>
  <c r="J1777" i="1"/>
  <c r="K1777" i="1" s="1"/>
  <c r="I1778" i="1"/>
  <c r="G1830" i="1" l="1"/>
  <c r="Q1830" i="1"/>
  <c r="R1830" i="1" s="1"/>
  <c r="S1830" i="1" s="1"/>
  <c r="Z1830" i="1" s="1"/>
  <c r="E1831" i="1"/>
  <c r="D1831" i="1" s="1"/>
  <c r="M1777" i="1"/>
  <c r="N1777" i="1" s="1"/>
  <c r="O1776" i="1"/>
  <c r="P1776" i="1" s="1"/>
  <c r="J1778" i="1"/>
  <c r="K1778" i="1" s="1"/>
  <c r="I1779" i="1"/>
  <c r="T1831" i="1"/>
  <c r="AB1830" i="1"/>
  <c r="C1830" i="1"/>
  <c r="L1777" i="1"/>
  <c r="U1777" i="1"/>
  <c r="W1777" i="1" s="1"/>
  <c r="A1831" i="1"/>
  <c r="H1830" i="1"/>
  <c r="F1830" i="1"/>
  <c r="G1831" i="1" l="1"/>
  <c r="Q1831" i="1"/>
  <c r="R1831" i="1" s="1"/>
  <c r="S1831" i="1" s="1"/>
  <c r="Z1831" i="1" s="1"/>
  <c r="E1832" i="1"/>
  <c r="D1832" i="1" s="1"/>
  <c r="M1778" i="1"/>
  <c r="M1779" i="1" s="1"/>
  <c r="O1777" i="1"/>
  <c r="P1777" i="1" s="1"/>
  <c r="X1777" i="1" s="1"/>
  <c r="B1777" i="1" s="1"/>
  <c r="X1776" i="1"/>
  <c r="B1776" i="1" s="1"/>
  <c r="N1778" i="1"/>
  <c r="J1779" i="1"/>
  <c r="K1779" i="1" s="1"/>
  <c r="I1780" i="1"/>
  <c r="A1832" i="1"/>
  <c r="H1831" i="1"/>
  <c r="F1831" i="1"/>
  <c r="AB1831" i="1"/>
  <c r="C1831" i="1"/>
  <c r="L1778" i="1"/>
  <c r="U1778" i="1"/>
  <c r="W1778" i="1" s="1"/>
  <c r="T1832" i="1"/>
  <c r="G1832" i="1" l="1"/>
  <c r="Q1832" i="1"/>
  <c r="R1832" i="1" s="1"/>
  <c r="S1832" i="1" s="1"/>
  <c r="Z1832" i="1" s="1"/>
  <c r="E1833" i="1"/>
  <c r="D1833" i="1" s="1"/>
  <c r="N1779" i="1"/>
  <c r="O1778" i="1"/>
  <c r="P1778" i="1" s="1"/>
  <c r="X1778" i="1" s="1"/>
  <c r="B1778" i="1" s="1"/>
  <c r="J1780" i="1"/>
  <c r="K1780" i="1" s="1"/>
  <c r="M1780" i="1"/>
  <c r="I1781" i="1"/>
  <c r="T1833" i="1"/>
  <c r="L1779" i="1"/>
  <c r="U1779" i="1"/>
  <c r="W1779" i="1" s="1"/>
  <c r="AB1832" i="1"/>
  <c r="C1832" i="1"/>
  <c r="H1832" i="1"/>
  <c r="A1833" i="1"/>
  <c r="F1832" i="1"/>
  <c r="O1779" i="1" l="1"/>
  <c r="P1779" i="1" s="1"/>
  <c r="X1779" i="1" s="1"/>
  <c r="B1779" i="1" s="1"/>
  <c r="N1780" i="1"/>
  <c r="G1833" i="1"/>
  <c r="Q1833" i="1"/>
  <c r="R1833" i="1" s="1"/>
  <c r="S1833" i="1" s="1"/>
  <c r="Z1833" i="1" s="1"/>
  <c r="E1834" i="1"/>
  <c r="D1834" i="1" s="1"/>
  <c r="T1834" i="1"/>
  <c r="M1781" i="1"/>
  <c r="J1781" i="1"/>
  <c r="K1781" i="1" s="1"/>
  <c r="I1782" i="1"/>
  <c r="H1833" i="1"/>
  <c r="A1834" i="1"/>
  <c r="F1833" i="1"/>
  <c r="AB1833" i="1"/>
  <c r="C1833" i="1"/>
  <c r="L1780" i="1"/>
  <c r="U1780" i="1"/>
  <c r="W1780" i="1" s="1"/>
  <c r="O1780" i="1" l="1"/>
  <c r="P1780" i="1" s="1"/>
  <c r="X1780" i="1" s="1"/>
  <c r="B1780" i="1" s="1"/>
  <c r="N1781" i="1"/>
  <c r="Q1834" i="1"/>
  <c r="R1834" i="1" s="1"/>
  <c r="S1834" i="1" s="1"/>
  <c r="Z1834" i="1" s="1"/>
  <c r="E1835" i="1"/>
  <c r="D1835" i="1" s="1"/>
  <c r="G1834" i="1"/>
  <c r="AB1834" i="1"/>
  <c r="C1834" i="1"/>
  <c r="H1834" i="1"/>
  <c r="A1835" i="1"/>
  <c r="F1834" i="1"/>
  <c r="J1782" i="1"/>
  <c r="K1782" i="1" s="1"/>
  <c r="M1782" i="1"/>
  <c r="I1783" i="1"/>
  <c r="T1835" i="1"/>
  <c r="L1781" i="1"/>
  <c r="U1781" i="1"/>
  <c r="W1781" i="1" s="1"/>
  <c r="N1782" i="1" l="1"/>
  <c r="O1781" i="1"/>
  <c r="P1781" i="1" s="1"/>
  <c r="X1781" i="1" s="1"/>
  <c r="B1781" i="1" s="1"/>
  <c r="G1835" i="1"/>
  <c r="Q1835" i="1"/>
  <c r="R1835" i="1" s="1"/>
  <c r="S1835" i="1" s="1"/>
  <c r="Z1835" i="1" s="1"/>
  <c r="E1836" i="1"/>
  <c r="D1836" i="1" s="1"/>
  <c r="L1782" i="1"/>
  <c r="U1782" i="1"/>
  <c r="W1782" i="1" s="1"/>
  <c r="T1836" i="1"/>
  <c r="J1783" i="1"/>
  <c r="K1783" i="1" s="1"/>
  <c r="M1783" i="1"/>
  <c r="I1784" i="1"/>
  <c r="AB1835" i="1"/>
  <c r="C1835" i="1"/>
  <c r="H1835" i="1"/>
  <c r="A1836" i="1"/>
  <c r="F1835" i="1"/>
  <c r="N1783" i="1" l="1"/>
  <c r="O1782" i="1"/>
  <c r="P1782" i="1" s="1"/>
  <c r="X1782" i="1" s="1"/>
  <c r="G1836" i="1"/>
  <c r="Q1836" i="1"/>
  <c r="R1836" i="1" s="1"/>
  <c r="S1836" i="1" s="1"/>
  <c r="Z1836" i="1" s="1"/>
  <c r="E1837" i="1"/>
  <c r="D1837" i="1" s="1"/>
  <c r="G1837" i="1" s="1"/>
  <c r="L1783" i="1"/>
  <c r="U1783" i="1"/>
  <c r="W1783" i="1" s="1"/>
  <c r="J1784" i="1"/>
  <c r="K1784" i="1" s="1"/>
  <c r="M1784" i="1"/>
  <c r="I1785" i="1"/>
  <c r="C1836" i="1"/>
  <c r="AB1836" i="1"/>
  <c r="H1836" i="1"/>
  <c r="A1837" i="1"/>
  <c r="Q1837" i="1" s="1"/>
  <c r="R1837" i="1" s="1"/>
  <c r="F1836" i="1"/>
  <c r="T1837" i="1"/>
  <c r="O1783" i="1" l="1"/>
  <c r="N1784" i="1"/>
  <c r="B1782" i="1"/>
  <c r="H1837" i="1"/>
  <c r="F1837" i="1"/>
  <c r="M1785" i="1"/>
  <c r="J1785" i="1"/>
  <c r="I1786" i="1"/>
  <c r="AB1837" i="1"/>
  <c r="A4" i="1" s="1"/>
  <c r="C1837" i="1"/>
  <c r="L1784" i="1"/>
  <c r="U1784" i="1"/>
  <c r="N1785" i="1" l="1"/>
  <c r="O1784" i="1"/>
  <c r="P1783" i="1"/>
  <c r="K1785" i="1"/>
  <c r="W1784" i="1"/>
  <c r="J1786" i="1"/>
  <c r="M1786" i="1"/>
  <c r="I1787" i="1"/>
  <c r="P1784" i="1" l="1"/>
  <c r="X1784" i="1" s="1"/>
  <c r="N1786" i="1"/>
  <c r="X1783" i="1"/>
  <c r="K1786" i="1"/>
  <c r="L1785" i="1"/>
  <c r="O1785" i="1" s="1"/>
  <c r="U1785" i="1"/>
  <c r="J1787" i="1"/>
  <c r="M1787" i="1"/>
  <c r="I1788" i="1"/>
  <c r="N1787" i="1" l="1"/>
  <c r="B1783" i="1"/>
  <c r="J1788" i="1"/>
  <c r="M1788" i="1"/>
  <c r="I1789" i="1"/>
  <c r="W1785" i="1"/>
  <c r="P1785" i="1"/>
  <c r="B1784" i="1"/>
  <c r="K1787" i="1"/>
  <c r="L1786" i="1"/>
  <c r="O1786" i="1" s="1"/>
  <c r="U1786" i="1"/>
  <c r="N1788" i="1" l="1"/>
  <c r="L1787" i="1"/>
  <c r="O1787" i="1" s="1"/>
  <c r="U1787" i="1"/>
  <c r="J1789" i="1"/>
  <c r="M1789" i="1"/>
  <c r="I1790" i="1"/>
  <c r="W1786" i="1"/>
  <c r="K1788" i="1"/>
  <c r="P1786" i="1"/>
  <c r="X1785" i="1"/>
  <c r="N1789" i="1" l="1"/>
  <c r="X1786" i="1"/>
  <c r="B1785" i="1"/>
  <c r="M1790" i="1"/>
  <c r="J1790" i="1"/>
  <c r="I1791" i="1"/>
  <c r="L1788" i="1"/>
  <c r="O1788" i="1" s="1"/>
  <c r="U1788" i="1"/>
  <c r="W1787" i="1"/>
  <c r="K1789" i="1"/>
  <c r="P1787" i="1"/>
  <c r="N1790" i="1" l="1"/>
  <c r="W1788" i="1"/>
  <c r="P1788" i="1"/>
  <c r="B1786" i="1"/>
  <c r="M1791" i="1"/>
  <c r="J1791" i="1"/>
  <c r="I1792" i="1"/>
  <c r="L1789" i="1"/>
  <c r="O1789" i="1" s="1"/>
  <c r="U1789" i="1"/>
  <c r="X1787" i="1"/>
  <c r="K1790" i="1"/>
  <c r="N1791" i="1" l="1"/>
  <c r="B1787" i="1"/>
  <c r="W1789" i="1"/>
  <c r="K1791" i="1"/>
  <c r="X1788" i="1"/>
  <c r="P1789" i="1"/>
  <c r="L1790" i="1"/>
  <c r="O1790" i="1" s="1"/>
  <c r="U1790" i="1"/>
  <c r="J1792" i="1"/>
  <c r="M1792" i="1"/>
  <c r="I1793" i="1"/>
  <c r="N1792" i="1" l="1"/>
  <c r="P1790" i="1"/>
  <c r="L1791" i="1"/>
  <c r="O1791" i="1" s="1"/>
  <c r="U1791" i="1"/>
  <c r="J1793" i="1"/>
  <c r="M1793" i="1"/>
  <c r="I1794" i="1"/>
  <c r="X1789" i="1"/>
  <c r="W1790" i="1"/>
  <c r="B1788" i="1"/>
  <c r="K1792" i="1"/>
  <c r="N1793" i="1" l="1"/>
  <c r="W1791" i="1"/>
  <c r="K1793" i="1"/>
  <c r="P1791" i="1"/>
  <c r="L1792" i="1"/>
  <c r="O1792" i="1" s="1"/>
  <c r="U1792" i="1"/>
  <c r="B1789" i="1"/>
  <c r="J1794" i="1"/>
  <c r="M1794" i="1"/>
  <c r="I1795" i="1"/>
  <c r="X1790" i="1"/>
  <c r="N1794" i="1" l="1"/>
  <c r="B1790" i="1"/>
  <c r="P1792" i="1"/>
  <c r="J1795" i="1"/>
  <c r="M1795" i="1"/>
  <c r="I1796" i="1"/>
  <c r="X1791" i="1"/>
  <c r="K1794" i="1"/>
  <c r="W1792" i="1"/>
  <c r="L1793" i="1"/>
  <c r="O1793" i="1" s="1"/>
  <c r="U1793" i="1"/>
  <c r="N1795" i="1" l="1"/>
  <c r="B1791" i="1"/>
  <c r="K1795" i="1"/>
  <c r="P1793" i="1"/>
  <c r="W1793" i="1"/>
  <c r="J1796" i="1"/>
  <c r="M1796" i="1"/>
  <c r="I1797" i="1"/>
  <c r="L1794" i="1"/>
  <c r="O1794" i="1" s="1"/>
  <c r="U1794" i="1"/>
  <c r="X1792" i="1"/>
  <c r="N1796" i="1" l="1"/>
  <c r="B1792" i="1"/>
  <c r="P1794" i="1"/>
  <c r="X1793" i="1"/>
  <c r="M1797" i="1"/>
  <c r="J1797" i="1"/>
  <c r="I1798" i="1"/>
  <c r="W1794" i="1"/>
  <c r="K1796" i="1"/>
  <c r="L1795" i="1"/>
  <c r="O1795" i="1" s="1"/>
  <c r="U1795" i="1"/>
  <c r="N1797" i="1" l="1"/>
  <c r="K1797" i="1"/>
  <c r="B1793" i="1"/>
  <c r="L1796" i="1"/>
  <c r="O1796" i="1" s="1"/>
  <c r="U1796" i="1"/>
  <c r="W1795" i="1"/>
  <c r="J1798" i="1"/>
  <c r="M1798" i="1"/>
  <c r="I1799" i="1"/>
  <c r="P1795" i="1"/>
  <c r="X1794" i="1"/>
  <c r="N1798" i="1" l="1"/>
  <c r="B1794" i="1"/>
  <c r="W1796" i="1"/>
  <c r="J1799" i="1"/>
  <c r="M1799" i="1"/>
  <c r="I1800" i="1"/>
  <c r="P1796" i="1"/>
  <c r="X1795" i="1"/>
  <c r="K1798" i="1"/>
  <c r="L1797" i="1"/>
  <c r="O1797" i="1" s="1"/>
  <c r="U1797" i="1"/>
  <c r="N1799" i="1" l="1"/>
  <c r="K1799" i="1"/>
  <c r="L1798" i="1"/>
  <c r="O1798" i="1" s="1"/>
  <c r="U1798" i="1"/>
  <c r="X1796" i="1"/>
  <c r="W1797" i="1"/>
  <c r="B1795" i="1"/>
  <c r="J1800" i="1"/>
  <c r="M1800" i="1"/>
  <c r="I1801" i="1"/>
  <c r="P1797" i="1"/>
  <c r="N1800" i="1" l="1"/>
  <c r="K1800" i="1"/>
  <c r="B1796" i="1"/>
  <c r="W1798" i="1"/>
  <c r="X1797" i="1"/>
  <c r="P1798" i="1"/>
  <c r="M1801" i="1"/>
  <c r="J1801" i="1"/>
  <c r="I1802" i="1"/>
  <c r="L1799" i="1"/>
  <c r="O1799" i="1" s="1"/>
  <c r="U1799" i="1"/>
  <c r="N1801" i="1" l="1"/>
  <c r="B1797" i="1"/>
  <c r="P1799" i="1"/>
  <c r="W1799" i="1"/>
  <c r="J1802" i="1"/>
  <c r="M1802" i="1"/>
  <c r="I1803" i="1"/>
  <c r="K1801" i="1"/>
  <c r="X1798" i="1"/>
  <c r="L1800" i="1"/>
  <c r="O1800" i="1" s="1"/>
  <c r="U1800" i="1"/>
  <c r="N1802" i="1" l="1"/>
  <c r="K1802" i="1"/>
  <c r="L1801" i="1"/>
  <c r="O1801" i="1" s="1"/>
  <c r="U1801" i="1"/>
  <c r="X1799" i="1"/>
  <c r="W1800" i="1"/>
  <c r="B1798" i="1"/>
  <c r="J1803" i="1"/>
  <c r="M1803" i="1"/>
  <c r="I1804" i="1"/>
  <c r="P1800" i="1"/>
  <c r="N1803" i="1" l="1"/>
  <c r="B1799" i="1"/>
  <c r="K1803" i="1"/>
  <c r="W1801" i="1"/>
  <c r="X1800" i="1"/>
  <c r="P1801" i="1"/>
  <c r="J1804" i="1"/>
  <c r="M1804" i="1"/>
  <c r="I1805" i="1"/>
  <c r="L1802" i="1"/>
  <c r="O1802" i="1" s="1"/>
  <c r="U1802" i="1"/>
  <c r="N1804" i="1" l="1"/>
  <c r="B1800" i="1"/>
  <c r="W1802" i="1"/>
  <c r="M1805" i="1"/>
  <c r="J1805" i="1"/>
  <c r="I1806" i="1"/>
  <c r="P1802" i="1"/>
  <c r="X1801" i="1"/>
  <c r="K1804" i="1"/>
  <c r="L1803" i="1"/>
  <c r="O1803" i="1" s="1"/>
  <c r="U1803" i="1"/>
  <c r="N1805" i="1" l="1"/>
  <c r="B1801" i="1"/>
  <c r="L1804" i="1"/>
  <c r="O1804" i="1" s="1"/>
  <c r="U1804" i="1"/>
  <c r="X1802" i="1"/>
  <c r="P1803" i="1"/>
  <c r="W1803" i="1"/>
  <c r="J1806" i="1"/>
  <c r="I1807" i="1"/>
  <c r="K1805" i="1"/>
  <c r="B1802" i="1" l="1"/>
  <c r="K1806" i="1"/>
  <c r="P1804" i="1"/>
  <c r="X1803" i="1"/>
  <c r="L1805" i="1"/>
  <c r="U1805" i="1"/>
  <c r="J1807" i="1"/>
  <c r="I1808" i="1"/>
  <c r="W1804" i="1"/>
  <c r="O1805" i="1" l="1"/>
  <c r="M1806" i="1"/>
  <c r="J1808" i="1"/>
  <c r="I1809" i="1"/>
  <c r="X1804" i="1"/>
  <c r="K1807" i="1"/>
  <c r="W1805" i="1"/>
  <c r="B1803" i="1"/>
  <c r="L1806" i="1"/>
  <c r="U1806" i="1"/>
  <c r="B1804" i="1" l="1"/>
  <c r="K1808" i="1"/>
  <c r="W1806" i="1"/>
  <c r="J1809" i="1"/>
  <c r="I1810" i="1"/>
  <c r="N1806" i="1"/>
  <c r="M1807" i="1"/>
  <c r="M1808" i="1" s="1"/>
  <c r="M1809" i="1" s="1"/>
  <c r="L1807" i="1"/>
  <c r="U1807" i="1"/>
  <c r="P1805" i="1"/>
  <c r="X1805" i="1" l="1"/>
  <c r="N1807" i="1"/>
  <c r="N1808" i="1" s="1"/>
  <c r="N1809" i="1" s="1"/>
  <c r="W1807" i="1"/>
  <c r="J1810" i="1"/>
  <c r="M1810" i="1"/>
  <c r="I1811" i="1"/>
  <c r="O1806" i="1"/>
  <c r="K1809" i="1"/>
  <c r="L1808" i="1"/>
  <c r="U1808" i="1"/>
  <c r="N1810" i="1" l="1"/>
  <c r="O1808" i="1"/>
  <c r="J1811" i="1"/>
  <c r="M1811" i="1"/>
  <c r="I1812" i="1"/>
  <c r="K1810" i="1"/>
  <c r="O1807" i="1"/>
  <c r="B1805" i="1"/>
  <c r="L1809" i="1"/>
  <c r="O1809" i="1" s="1"/>
  <c r="U1809" i="1"/>
  <c r="W1808" i="1"/>
  <c r="P1806" i="1"/>
  <c r="P1808" i="1" l="1"/>
  <c r="N1811" i="1"/>
  <c r="K1811" i="1"/>
  <c r="P1807" i="1"/>
  <c r="P1809" i="1"/>
  <c r="X1806" i="1"/>
  <c r="W1809" i="1"/>
  <c r="J1812" i="1"/>
  <c r="M1812" i="1"/>
  <c r="I1813" i="1"/>
  <c r="L1810" i="1"/>
  <c r="O1810" i="1" s="1"/>
  <c r="U1810" i="1"/>
  <c r="X1808" i="1" l="1"/>
  <c r="N1812" i="1"/>
  <c r="B1806" i="1"/>
  <c r="W1810" i="1"/>
  <c r="X1809" i="1"/>
  <c r="M1813" i="1"/>
  <c r="J1813" i="1"/>
  <c r="I1814" i="1"/>
  <c r="P1810" i="1"/>
  <c r="X1807" i="1"/>
  <c r="K1812" i="1"/>
  <c r="L1811" i="1"/>
  <c r="O1811" i="1" s="1"/>
  <c r="U1811" i="1"/>
  <c r="B1808" i="1" l="1"/>
  <c r="N1813" i="1"/>
  <c r="K1813" i="1"/>
  <c r="B1809" i="1"/>
  <c r="W1811" i="1"/>
  <c r="P1811" i="1"/>
  <c r="X1810" i="1"/>
  <c r="B1807" i="1"/>
  <c r="J1814" i="1"/>
  <c r="M1814" i="1"/>
  <c r="I1815" i="1"/>
  <c r="L1812" i="1"/>
  <c r="O1812" i="1" s="1"/>
  <c r="U1812" i="1"/>
  <c r="N1814" i="1" l="1"/>
  <c r="K1814" i="1"/>
  <c r="X1811" i="1"/>
  <c r="W1812" i="1"/>
  <c r="P1812" i="1"/>
  <c r="B1810" i="1"/>
  <c r="J1815" i="1"/>
  <c r="M1815" i="1"/>
  <c r="I1816" i="1"/>
  <c r="L1813" i="1"/>
  <c r="O1813" i="1" s="1"/>
  <c r="U1813" i="1"/>
  <c r="N1815" i="1" l="1"/>
  <c r="J1816" i="1"/>
  <c r="M1816" i="1"/>
  <c r="I1817" i="1"/>
  <c r="K1815" i="1"/>
  <c r="X1812" i="1"/>
  <c r="W1813" i="1"/>
  <c r="P1813" i="1"/>
  <c r="B1811" i="1"/>
  <c r="L1814" i="1"/>
  <c r="O1814" i="1" s="1"/>
  <c r="U1814" i="1"/>
  <c r="N1816" i="1" l="1"/>
  <c r="P1814" i="1"/>
  <c r="M1817" i="1"/>
  <c r="J1817" i="1"/>
  <c r="I1818" i="1"/>
  <c r="W1814" i="1"/>
  <c r="X1813" i="1"/>
  <c r="B1812" i="1"/>
  <c r="K1816" i="1"/>
  <c r="L1815" i="1"/>
  <c r="O1815" i="1" s="1"/>
  <c r="U1815" i="1"/>
  <c r="N1817" i="1" l="1"/>
  <c r="L1816" i="1"/>
  <c r="O1816" i="1" s="1"/>
  <c r="U1816" i="1"/>
  <c r="B1813" i="1"/>
  <c r="W1815" i="1"/>
  <c r="P1815" i="1"/>
  <c r="J1818" i="1"/>
  <c r="M1818" i="1"/>
  <c r="I1819" i="1"/>
  <c r="K1817" i="1"/>
  <c r="X1814" i="1"/>
  <c r="N1818" i="1" l="1"/>
  <c r="K1818" i="1"/>
  <c r="L1817" i="1"/>
  <c r="O1817" i="1" s="1"/>
  <c r="U1817" i="1"/>
  <c r="B1814" i="1"/>
  <c r="M1819" i="1"/>
  <c r="J1819" i="1"/>
  <c r="I1820" i="1"/>
  <c r="W1816" i="1"/>
  <c r="X1815" i="1"/>
  <c r="P1816" i="1"/>
  <c r="N1819" i="1" l="1"/>
  <c r="B1815" i="1"/>
  <c r="J1820" i="1"/>
  <c r="M1820" i="1"/>
  <c r="I1821" i="1"/>
  <c r="W1817" i="1"/>
  <c r="X1816" i="1"/>
  <c r="P1817" i="1"/>
  <c r="K1819" i="1"/>
  <c r="L1818" i="1"/>
  <c r="O1818" i="1" s="1"/>
  <c r="U1818" i="1"/>
  <c r="N1820" i="1" l="1"/>
  <c r="B1816" i="1"/>
  <c r="L1819" i="1"/>
  <c r="O1819" i="1" s="1"/>
  <c r="U1819" i="1"/>
  <c r="W1818" i="1"/>
  <c r="K1820" i="1"/>
  <c r="P1818" i="1"/>
  <c r="X1817" i="1"/>
  <c r="J1821" i="1"/>
  <c r="M1821" i="1"/>
  <c r="I1822" i="1"/>
  <c r="N1821" i="1" l="1"/>
  <c r="L1820" i="1"/>
  <c r="O1820" i="1" s="1"/>
  <c r="U1820" i="1"/>
  <c r="J1822" i="1"/>
  <c r="M1822" i="1"/>
  <c r="I1823" i="1"/>
  <c r="X1818" i="1"/>
  <c r="W1819" i="1"/>
  <c r="K1821" i="1"/>
  <c r="B1817" i="1"/>
  <c r="P1819" i="1"/>
  <c r="N1822" i="1" l="1"/>
  <c r="B1818" i="1"/>
  <c r="L1821" i="1"/>
  <c r="O1821" i="1" s="1"/>
  <c r="U1821" i="1"/>
  <c r="X1819" i="1"/>
  <c r="M1823" i="1"/>
  <c r="J1823" i="1"/>
  <c r="I1824" i="1"/>
  <c r="W1820" i="1"/>
  <c r="K1822" i="1"/>
  <c r="P1820" i="1"/>
  <c r="N1823" i="1" l="1"/>
  <c r="L1822" i="1"/>
  <c r="O1822" i="1" s="1"/>
  <c r="U1822" i="1"/>
  <c r="K1823" i="1"/>
  <c r="X1820" i="1"/>
  <c r="B1819" i="1"/>
  <c r="W1821" i="1"/>
  <c r="J1824" i="1"/>
  <c r="M1824" i="1"/>
  <c r="I1825" i="1"/>
  <c r="P1821" i="1"/>
  <c r="N1824" i="1" l="1"/>
  <c r="B1820" i="1"/>
  <c r="K1824" i="1"/>
  <c r="X1821" i="1"/>
  <c r="L1823" i="1"/>
  <c r="O1823" i="1" s="1"/>
  <c r="U1823" i="1"/>
  <c r="W1822" i="1"/>
  <c r="J1825" i="1"/>
  <c r="M1825" i="1"/>
  <c r="I1826" i="1"/>
  <c r="P1822" i="1"/>
  <c r="N1825" i="1" l="1"/>
  <c r="K1825" i="1"/>
  <c r="J1826" i="1"/>
  <c r="M1826" i="1"/>
  <c r="I1827" i="1"/>
  <c r="L1824" i="1"/>
  <c r="O1824" i="1" s="1"/>
  <c r="U1824" i="1"/>
  <c r="X1822" i="1"/>
  <c r="W1823" i="1"/>
  <c r="B1821" i="1"/>
  <c r="P1823" i="1"/>
  <c r="N1826" i="1" l="1"/>
  <c r="N1827" i="1" s="1"/>
  <c r="K1826" i="1"/>
  <c r="W1824" i="1"/>
  <c r="X1823" i="1"/>
  <c r="P1824" i="1"/>
  <c r="B1822" i="1"/>
  <c r="M1827" i="1"/>
  <c r="J1827" i="1"/>
  <c r="I1828" i="1"/>
  <c r="L1825" i="1"/>
  <c r="O1825" i="1" s="1"/>
  <c r="U1825" i="1"/>
  <c r="K1827" i="1" l="1"/>
  <c r="J1828" i="1"/>
  <c r="M1828" i="1"/>
  <c r="N1828" i="1" s="1"/>
  <c r="I1829" i="1"/>
  <c r="X1824" i="1"/>
  <c r="W1825" i="1"/>
  <c r="P1825" i="1"/>
  <c r="B1823" i="1"/>
  <c r="L1826" i="1"/>
  <c r="O1826" i="1" s="1"/>
  <c r="U1826" i="1"/>
  <c r="B1824" i="1" l="1"/>
  <c r="K1828" i="1"/>
  <c r="W1826" i="1"/>
  <c r="X1825" i="1"/>
  <c r="P1826" i="1"/>
  <c r="N1829" i="1"/>
  <c r="J1829" i="1"/>
  <c r="M1829" i="1"/>
  <c r="I1830" i="1"/>
  <c r="L1827" i="1"/>
  <c r="O1827" i="1" s="1"/>
  <c r="U1827" i="1"/>
  <c r="P1827" i="1" l="1"/>
  <c r="J1830" i="1"/>
  <c r="M1830" i="1"/>
  <c r="N1830" i="1" s="1"/>
  <c r="I1831" i="1"/>
  <c r="B1825" i="1"/>
  <c r="W1827" i="1"/>
  <c r="X1826" i="1"/>
  <c r="K1829" i="1"/>
  <c r="L1828" i="1"/>
  <c r="O1828" i="1" s="1"/>
  <c r="U1828" i="1"/>
  <c r="B1826" i="1" l="1"/>
  <c r="K1830" i="1"/>
  <c r="L1829" i="1"/>
  <c r="O1829" i="1" s="1"/>
  <c r="U1829" i="1"/>
  <c r="W1828" i="1"/>
  <c r="J1831" i="1"/>
  <c r="M1831" i="1"/>
  <c r="N1831" i="1" s="1"/>
  <c r="I1832" i="1"/>
  <c r="P1828" i="1"/>
  <c r="X1827" i="1"/>
  <c r="B1827" i="1" l="1"/>
  <c r="J1832" i="1"/>
  <c r="M1832" i="1"/>
  <c r="N1832" i="1" s="1"/>
  <c r="I1833" i="1"/>
  <c r="W1829" i="1"/>
  <c r="K1831" i="1"/>
  <c r="P1829" i="1"/>
  <c r="X1828" i="1"/>
  <c r="L1830" i="1"/>
  <c r="O1830" i="1" s="1"/>
  <c r="U1830" i="1"/>
  <c r="B1828" i="1" l="1"/>
  <c r="W1830" i="1"/>
  <c r="P1830" i="1"/>
  <c r="M1833" i="1"/>
  <c r="N1833" i="1" s="1"/>
  <c r="J1833" i="1"/>
  <c r="I1834" i="1"/>
  <c r="L1831" i="1"/>
  <c r="O1831" i="1" s="1"/>
  <c r="U1831" i="1"/>
  <c r="K1832" i="1"/>
  <c r="X1829" i="1"/>
  <c r="K1833" i="1" l="1"/>
  <c r="W1831" i="1"/>
  <c r="P1831" i="1"/>
  <c r="L1832" i="1"/>
  <c r="O1832" i="1" s="1"/>
  <c r="U1832" i="1"/>
  <c r="M1834" i="1"/>
  <c r="N1834" i="1" s="1"/>
  <c r="J1834" i="1"/>
  <c r="I1835" i="1"/>
  <c r="B1829" i="1"/>
  <c r="X1830" i="1"/>
  <c r="M1835" i="1" l="1"/>
  <c r="N1835" i="1" s="1"/>
  <c r="J1835" i="1"/>
  <c r="I1836" i="1"/>
  <c r="X1831" i="1"/>
  <c r="W1832" i="1"/>
  <c r="P1832" i="1"/>
  <c r="K1834" i="1"/>
  <c r="B1830" i="1"/>
  <c r="L1833" i="1"/>
  <c r="O1833" i="1" s="1"/>
  <c r="U1833" i="1"/>
  <c r="B1831" i="1" l="1"/>
  <c r="L1834" i="1"/>
  <c r="O1834" i="1" s="1"/>
  <c r="U1834" i="1"/>
  <c r="K1835" i="1"/>
  <c r="J1836" i="1"/>
  <c r="M1836" i="1"/>
  <c r="N1836" i="1" s="1"/>
  <c r="I1837" i="1"/>
  <c r="W1833" i="1"/>
  <c r="P1833" i="1"/>
  <c r="X1832" i="1"/>
  <c r="X1833" i="1" l="1"/>
  <c r="B1832" i="1"/>
  <c r="J1837" i="1"/>
  <c r="M1837" i="1"/>
  <c r="N1837" i="1" s="1"/>
  <c r="L1835" i="1"/>
  <c r="O1835" i="1" s="1"/>
  <c r="U1835" i="1"/>
  <c r="W1834" i="1"/>
  <c r="K1836" i="1"/>
  <c r="P1834" i="1"/>
  <c r="L1836" i="1" l="1"/>
  <c r="O1836" i="1" s="1"/>
  <c r="U1836" i="1"/>
  <c r="W1835" i="1"/>
  <c r="B1833" i="1"/>
  <c r="P1835" i="1"/>
  <c r="X1834" i="1"/>
  <c r="K1837" i="1"/>
  <c r="X1835" i="1" l="1"/>
  <c r="B1834" i="1"/>
  <c r="W1836" i="1"/>
  <c r="L1837" i="1"/>
  <c r="O1837" i="1" s="1"/>
  <c r="U1837" i="1"/>
  <c r="P1836" i="1"/>
  <c r="X1836" i="1" l="1"/>
  <c r="W1837" i="1"/>
  <c r="P1837" i="1"/>
  <c r="B1835" i="1"/>
  <c r="S1837" i="1" l="1"/>
  <c r="X1837" i="1"/>
  <c r="B1836" i="1"/>
  <c r="A5" i="1" l="1"/>
  <c r="A6" i="1"/>
  <c r="Z1837" i="1"/>
  <c r="B1837" i="1"/>
</calcChain>
</file>

<file path=xl/sharedStrings.xml><?xml version="1.0" encoding="utf-8"?>
<sst xmlns="http://schemas.openxmlformats.org/spreadsheetml/2006/main" count="2348" uniqueCount="116">
  <si>
    <t>Data Aniv Anterior a Integralização</t>
  </si>
  <si>
    <t>[FERIADOS]</t>
  </si>
  <si>
    <t>[DATAS-BASE]</t>
  </si>
  <si>
    <t>Data Integralização</t>
  </si>
  <si>
    <t>IPCA + 6,2959% AA</t>
  </si>
  <si>
    <t>Dias a Descontar</t>
  </si>
  <si>
    <t>ATUALIZAR</t>
  </si>
  <si>
    <t>DATA</t>
  </si>
  <si>
    <t>PU</t>
  </si>
  <si>
    <t>VALOR</t>
  </si>
  <si>
    <t>IPCA</t>
  </si>
  <si>
    <t>Data</t>
  </si>
  <si>
    <t>PARCELA</t>
  </si>
  <si>
    <t>JUROS</t>
  </si>
  <si>
    <t>PREMIO</t>
  </si>
  <si>
    <t>AMORT</t>
  </si>
  <si>
    <t>PRÓXIMO</t>
  </si>
  <si>
    <t>VOES16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</si>
  <si>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</si>
  <si>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</si>
  <si>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</si>
  <si>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</si>
  <si>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</si>
  <si>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</si>
  <si>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</si>
  <si>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</si>
  <si>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</si>
  <si>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</si>
  <si>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</si>
  <si>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AMORTIZAÇÃO</t>
  </si>
  <si>
    <t>+JUROS</t>
  </si>
  <si>
    <t>EVENTO</t>
  </si>
  <si>
    <t>VIAOESTE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</si>
  <si>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</si>
  <si>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</si>
  <si>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</si>
  <si>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</si>
  <si>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</si>
  <si>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</si>
  <si>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</si>
  <si>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</si>
  <si>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</si>
  <si>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</si>
  <si>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</si>
  <si>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</si>
  <si>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ANTECIPADA</t>
  </si>
  <si>
    <t>+PREMIO</t>
  </si>
  <si>
    <t>A=AMORT</t>
  </si>
  <si>
    <t>Data IPCA Out-16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</si>
  <si>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</si>
  <si>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</si>
  <si>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</si>
  <si>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</si>
  <si>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</si>
  <si>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</si>
  <si>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</si>
  <si>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</si>
  <si>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</si>
  <si>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</si>
  <si>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</si>
  <si>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</si>
  <si>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</si>
  <si>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</si>
  <si>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</si>
  <si>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</si>
  <si>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</si>
  <si>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</si>
  <si>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</si>
  <si>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</si>
  <si>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</si>
  <si>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</si>
  <si>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</si>
  <si>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</si>
  <si>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</si>
  <si>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</si>
  <si>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</si>
  <si>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</si>
  <si>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</si>
  <si>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</si>
  <si>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</si>
  <si>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</si>
  <si>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</si>
  <si>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</si>
  <si>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</si>
  <si>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</si>
  <si>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</si>
  <si>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</si>
  <si>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</si>
  <si>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</si>
  <si>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</si>
  <si>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</si>
  <si>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</si>
  <si>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</si>
  <si>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</si>
  <si>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</si>
  <si>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</si>
  <si>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</si>
  <si>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</si>
  <si>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</si>
  <si>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</si>
  <si>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</si>
  <si>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</si>
  <si>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</si>
  <si>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</si>
  <si>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</si>
  <si>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</si>
  <si>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</si>
  <si>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</si>
  <si>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</si>
  <si>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</si>
  <si>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</si>
  <si>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</si>
  <si>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</si>
  <si>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A+J=</t>
  </si>
  <si>
    <t>VIAOESTE -  6ª EMI DEB - SÉRIE ÚNICA  - 270.000</t>
  </si>
  <si>
    <t>AP2:BN2262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</si>
</sst>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4" formatCode="_-* #,##0.0000_-;\-* #,##0.0000_-;_-* &quot;-&quot;??_-;_-@_-"/>
  </numFmts>
  <fonts count="14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0"/>
      <color indexed="12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  <font>
      <b/>
      <sz val="10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10" fillId="0" borderId="0" applyFont="0" applyFill="0" applyBorder="0" applyAlignment="0" applyProtection="0"/>
  </cellStyleXfs>
  <cellXfs count="176">
    <xf numFmtId="0" fontId="0" fillId="0" borderId="0" xfId="0"/>
    <xf numFmtId="0" fontId="1" fillId="0" borderId="0" xfId="0" applyFont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4" fontId="1" fillId="2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right" vertical="center"/>
    </xf>
    <xf numFmtId="165" fontId="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/>
    </xf>
    <xf numFmtId="4" fontId="4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8" fontId="8" fillId="2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68" fontId="8" fillId="2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4" fontId="8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4" fontId="5" fillId="4" borderId="0" xfId="0" applyNumberFormat="1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4" fillId="2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165" fontId="1" fillId="4" borderId="0" xfId="0" applyNumberFormat="1" applyFont="1" applyFill="1" applyAlignment="1">
      <alignment horizontal="center"/>
    </xf>
    <xf numFmtId="168" fontId="4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right" vertical="center"/>
    </xf>
    <xf numFmtId="0" fontId="8" fillId="2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/>
    </xf>
    <xf numFmtId="165" fontId="8" fillId="2" borderId="0" xfId="0" applyNumberFormat="1" applyFont="1" applyFill="1" applyAlignment="1">
      <alignment horizontal="right" vertical="center"/>
    </xf>
    <xf numFmtId="165" fontId="5" fillId="2" borderId="0" xfId="0" applyNumberFormat="1" applyFont="1" applyFill="1" applyAlignment="1">
      <alignment horizontal="right" vertical="center"/>
    </xf>
    <xf numFmtId="0" fontId="5" fillId="2" borderId="0" xfId="0" applyFont="1" applyFill="1" applyAlignment="1">
      <alignment horizontal="left" vertical="center"/>
    </xf>
    <xf numFmtId="168" fontId="5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9" fillId="0" borderId="0" xfId="0" applyFont="1"/>
    <xf numFmtId="169" fontId="3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6" fontId="1" fillId="2" borderId="0" xfId="0" applyNumberFormat="1" applyFont="1" applyFill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fill" vertical="center"/>
    </xf>
    <xf numFmtId="0" fontId="3" fillId="0" borderId="2" xfId="0" applyFont="1" applyBorder="1" applyAlignment="1">
      <alignment horizontal="right" vertical="center"/>
    </xf>
    <xf numFmtId="165" fontId="3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 vertical="center"/>
    </xf>
    <xf numFmtId="0" fontId="9" fillId="0" borderId="2" xfId="0" applyFont="1" applyBorder="1"/>
    <xf numFmtId="0" fontId="4" fillId="0" borderId="3" xfId="0" applyFont="1" applyBorder="1" applyAlignment="1">
      <alignment horizontal="left" vertical="center"/>
    </xf>
    <xf numFmtId="166" fontId="1" fillId="0" borderId="3" xfId="0" applyNumberFormat="1" applyFont="1" applyBorder="1" applyAlignment="1">
      <alignment horizontal="center" vertical="center"/>
    </xf>
    <xf numFmtId="165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165" fontId="1" fillId="0" borderId="3" xfId="0" applyNumberFormat="1" applyFont="1" applyBorder="1" applyAlignment="1">
      <alignment horizontal="fill" vertical="center"/>
    </xf>
    <xf numFmtId="165" fontId="3" fillId="0" borderId="3" xfId="0" applyNumberFormat="1" applyFont="1" applyBorder="1" applyAlignment="1">
      <alignment horizontal="right" vertical="center"/>
    </xf>
    <xf numFmtId="165" fontId="3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fill" vertical="center"/>
    </xf>
    <xf numFmtId="167" fontId="1" fillId="0" borderId="3" xfId="0" applyNumberFormat="1" applyFont="1" applyBorder="1" applyAlignment="1">
      <alignment horizontal="fill" vertical="center"/>
    </xf>
    <xf numFmtId="168" fontId="1" fillId="0" borderId="3" xfId="0" applyNumberFormat="1" applyFont="1" applyBorder="1" applyAlignment="1">
      <alignment horizontal="fill" vertical="center"/>
    </xf>
    <xf numFmtId="169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right" vertical="center"/>
    </xf>
    <xf numFmtId="168" fontId="1" fillId="0" borderId="3" xfId="0" applyNumberFormat="1" applyFont="1" applyBorder="1" applyAlignment="1">
      <alignment horizontal="center" vertical="center"/>
    </xf>
    <xf numFmtId="169" fontId="1" fillId="0" borderId="3" xfId="0" applyNumberFormat="1" applyFont="1" applyBorder="1" applyAlignment="1">
      <alignment horizontal="center" vertical="center"/>
    </xf>
    <xf numFmtId="165" fontId="4" fillId="0" borderId="3" xfId="0" applyNumberFormat="1" applyFont="1" applyBorder="1" applyAlignment="1">
      <alignment horizontal="center" vertical="center"/>
    </xf>
    <xf numFmtId="170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4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fill" vertical="center"/>
    </xf>
    <xf numFmtId="0" fontId="8" fillId="0" borderId="3" xfId="0" applyFont="1" applyBorder="1" applyAlignment="1">
      <alignment horizontal="center" vertical="center"/>
    </xf>
    <xf numFmtId="0" fontId="9" fillId="0" borderId="3" xfId="0" applyFont="1" applyBorder="1"/>
    <xf numFmtId="0" fontId="3" fillId="0" borderId="3" xfId="0" applyFont="1" applyBorder="1" applyAlignment="1">
      <alignment vertical="center"/>
    </xf>
    <xf numFmtId="4" fontId="2" fillId="0" borderId="3" xfId="0" applyNumberFormat="1" applyFont="1" applyBorder="1" applyAlignment="1">
      <alignment horizontal="fill" vertical="center"/>
    </xf>
    <xf numFmtId="4" fontId="6" fillId="0" borderId="3" xfId="0" applyNumberFormat="1" applyFont="1" applyBorder="1" applyAlignment="1">
      <alignment horizontal="right" vertical="center"/>
    </xf>
    <xf numFmtId="0" fontId="6" fillId="0" borderId="3" xfId="0" applyFont="1" applyBorder="1" applyAlignment="1">
      <alignment horizontal="center" vertical="center"/>
    </xf>
    <xf numFmtId="170" fontId="2" fillId="0" borderId="3" xfId="0" applyNumberFormat="1" applyFont="1" applyBorder="1" applyAlignment="1">
      <alignment horizontal="fill" vertical="center"/>
    </xf>
    <xf numFmtId="166" fontId="2" fillId="0" borderId="3" xfId="0" applyNumberFormat="1" applyFont="1" applyBorder="1" applyAlignment="1">
      <alignment horizontal="fill" vertical="center"/>
    </xf>
    <xf numFmtId="167" fontId="2" fillId="0" borderId="3" xfId="0" applyNumberFormat="1" applyFont="1" applyBorder="1" applyAlignment="1">
      <alignment horizontal="fill" vertical="center"/>
    </xf>
    <xf numFmtId="168" fontId="3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fill" vertical="center"/>
    </xf>
    <xf numFmtId="0" fontId="3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8" fillId="0" borderId="3" xfId="0" applyFont="1" applyBorder="1"/>
    <xf numFmtId="166" fontId="4" fillId="0" borderId="3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/>
    </xf>
    <xf numFmtId="168" fontId="4" fillId="0" borderId="3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167" fontId="4" fillId="0" borderId="3" xfId="0" applyNumberFormat="1" applyFont="1" applyBorder="1" applyAlignment="1">
      <alignment horizontal="center" vertical="center"/>
    </xf>
    <xf numFmtId="168" fontId="4" fillId="0" borderId="3" xfId="0" applyNumberFormat="1" applyFont="1" applyBorder="1" applyAlignment="1">
      <alignment horizontal="centerContinuous" vertical="center"/>
    </xf>
    <xf numFmtId="0" fontId="4" fillId="0" borderId="3" xfId="0" applyFont="1" applyBorder="1" applyAlignment="1">
      <alignment horizontal="centerContinuous" vertical="center"/>
    </xf>
    <xf numFmtId="169" fontId="4" fillId="0" borderId="3" xfId="0" applyNumberFormat="1" applyFont="1" applyBorder="1" applyAlignment="1">
      <alignment horizontal="center" vertical="center"/>
    </xf>
    <xf numFmtId="165" fontId="4" fillId="0" borderId="3" xfId="0" applyNumberFormat="1" applyFont="1" applyBorder="1" applyAlignment="1">
      <alignment horizontal="centerContinuous" vertical="center"/>
    </xf>
    <xf numFmtId="10" fontId="4" fillId="0" borderId="3" xfId="0" applyNumberFormat="1" applyFont="1" applyBorder="1" applyAlignment="1">
      <alignment horizontal="center" vertical="center"/>
    </xf>
    <xf numFmtId="170" fontId="4" fillId="0" borderId="3" xfId="0" applyNumberFormat="1" applyFont="1" applyBorder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165" fontId="4" fillId="3" borderId="3" xfId="0" applyNumberFormat="1" applyFont="1" applyFill="1" applyBorder="1" applyAlignment="1">
      <alignment horizontal="center"/>
    </xf>
    <xf numFmtId="168" fontId="4" fillId="3" borderId="3" xfId="0" applyNumberFormat="1" applyFont="1" applyFill="1" applyBorder="1" applyAlignment="1">
      <alignment horizontal="center"/>
    </xf>
    <xf numFmtId="166" fontId="4" fillId="0" borderId="4" xfId="0" applyNumberFormat="1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  <xf numFmtId="165" fontId="4" fillId="0" borderId="4" xfId="0" applyNumberFormat="1" applyFont="1" applyBorder="1" applyAlignment="1">
      <alignment horizontal="center" vertical="center"/>
    </xf>
    <xf numFmtId="10" fontId="4" fillId="0" borderId="4" xfId="0" applyNumberFormat="1" applyFont="1" applyBorder="1" applyAlignment="1">
      <alignment horizontal="center" vertical="center"/>
    </xf>
    <xf numFmtId="168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70" fontId="4" fillId="0" borderId="4" xfId="0" applyNumberFormat="1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  <xf numFmtId="167" fontId="4" fillId="0" borderId="4" xfId="0" applyNumberFormat="1" applyFont="1" applyBorder="1" applyAlignment="1">
      <alignment horizontal="center" vertical="center"/>
    </xf>
    <xf numFmtId="169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right" vertical="center"/>
    </xf>
    <xf numFmtId="0" fontId="1" fillId="3" borderId="4" xfId="0" applyFont="1" applyFill="1" applyBorder="1" applyAlignment="1">
      <alignment horizontal="center"/>
    </xf>
    <xf numFmtId="165" fontId="1" fillId="3" borderId="4" xfId="0" applyNumberFormat="1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168" fontId="5" fillId="3" borderId="4" xfId="0" applyNumberFormat="1" applyFont="1" applyFill="1" applyBorder="1" applyAlignment="1">
      <alignment horizontal="center"/>
    </xf>
    <xf numFmtId="168" fontId="4" fillId="3" borderId="4" xfId="0" applyNumberFormat="1" applyFont="1" applyFill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9" fillId="0" borderId="4" xfId="0" applyFont="1" applyBorder="1"/>
    <xf numFmtId="14" fontId="4" fillId="0" borderId="5" xfId="0" applyNumberFormat="1" applyFont="1" applyBorder="1" applyAlignment="1">
      <alignment horizontal="center" vertical="center"/>
    </xf>
    <xf numFmtId="14" fontId="9" fillId="0" borderId="6" xfId="0" applyNumberFormat="1" applyFont="1" applyBorder="1"/>
    <xf numFmtId="14" fontId="4" fillId="0" borderId="6" xfId="0" applyNumberFormat="1" applyFont="1" applyBorder="1" applyAlignment="1">
      <alignment horizontal="center" vertical="center"/>
    </xf>
    <xf numFmtId="14" fontId="5" fillId="0" borderId="6" xfId="0" applyNumberFormat="1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 vertical="center"/>
    </xf>
    <xf numFmtId="14" fontId="1" fillId="0" borderId="6" xfId="0" applyNumberFormat="1" applyFont="1" applyBorder="1" applyAlignment="1">
      <alignment horizontal="center" vertical="center"/>
    </xf>
    <xf numFmtId="14" fontId="8" fillId="0" borderId="6" xfId="0" applyNumberFormat="1" applyFont="1" applyBorder="1" applyAlignment="1">
      <alignment horizontal="center" vertical="center"/>
    </xf>
    <xf numFmtId="14" fontId="11" fillId="5" borderId="0" xfId="0" applyNumberFormat="1" applyFont="1" applyFill="1" applyAlignment="1">
      <alignment horizontal="left"/>
    </xf>
    <xf numFmtId="174" fontId="12" fillId="5" borderId="7" xfId="1" applyNumberFormat="1" applyFont="1" applyFill="1" applyBorder="1" applyAlignment="1">
      <alignment horizontal="left"/>
    </xf>
    <xf numFmtId="14" fontId="1" fillId="0" borderId="2" xfId="0" applyNumberFormat="1" applyFont="1" applyBorder="1" applyAlignment="1">
      <alignment horizontal="center" vertical="center"/>
    </xf>
    <xf numFmtId="14" fontId="13" fillId="0" borderId="6" xfId="0" applyNumberFormat="1" applyFont="1" applyBorder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/>
    </xf>
    <xf numFmtId="4" fontId="13" fillId="0" borderId="0" xfId="0" applyNumberFormat="1" applyFont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0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right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simplificpavarini.com.br/SP_PUVIAOESTE16_VOES16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0</xdr:colOff>
      <xdr:row>1</xdr:row>
      <xdr:rowOff>38101</xdr:rowOff>
    </xdr:from>
    <xdr:to>
      <xdr:col>42</xdr:col>
      <xdr:colOff>361950</xdr:colOff>
      <xdr:row>1</xdr:row>
      <xdr:rowOff>275957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63200" y="200026"/>
          <a:ext cx="1190625" cy="237856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</xdr:row>
      <xdr:rowOff>0</xdr:rowOff>
    </xdr:from>
    <xdr:to>
      <xdr:col>42</xdr:col>
      <xdr:colOff>25052</xdr:colOff>
      <xdr:row>1</xdr:row>
      <xdr:rowOff>286221</xdr:rowOff>
    </xdr:to>
    <xdr:pic>
      <xdr:nvPicPr>
        <xdr:cNvPr id="6" name="Imagem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15975" y="161925"/>
          <a:ext cx="853727" cy="2952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6997.15</v>
          </cell>
        </row>
        <row r="226">
          <cell r="BO226">
            <v>45580</v>
          </cell>
          <cell r="BP226">
            <v>45580</v>
          </cell>
          <cell r="BQ226">
            <v>7036.33</v>
          </cell>
        </row>
        <row r="227">
          <cell r="BO227">
            <v>45614</v>
          </cell>
          <cell r="BP227">
            <v>45614</v>
          </cell>
          <cell r="BQ227">
            <v>7063.77</v>
          </cell>
        </row>
        <row r="228">
          <cell r="BO228">
            <v>45642</v>
          </cell>
          <cell r="BP228">
            <v>45642</v>
          </cell>
          <cell r="BQ228">
            <v>7100.5</v>
          </cell>
        </row>
        <row r="229">
          <cell r="BO229">
            <v>45672</v>
          </cell>
          <cell r="BP229">
            <v>45672</v>
          </cell>
          <cell r="BQ229">
            <v>7111.86</v>
          </cell>
        </row>
        <row r="230">
          <cell r="BO230">
            <v>45705</v>
          </cell>
          <cell r="BP230">
            <v>45705</v>
          </cell>
          <cell r="BQ230">
            <v>7205.03</v>
          </cell>
        </row>
        <row r="231">
          <cell r="BO231">
            <v>45733</v>
          </cell>
          <cell r="BP231">
            <v>45733</v>
          </cell>
          <cell r="BQ231">
            <v>7245.38</v>
          </cell>
        </row>
        <row r="232">
          <cell r="BO232">
            <v>45762</v>
          </cell>
          <cell r="BP232">
            <v>45762</v>
          </cell>
          <cell r="BQ232">
            <v>7276.54</v>
          </cell>
        </row>
        <row r="233">
          <cell r="BO233">
            <v>45792</v>
          </cell>
          <cell r="BP233">
            <v>45792</v>
          </cell>
          <cell r="BQ233">
            <v>7276.54</v>
          </cell>
        </row>
        <row r="234">
          <cell r="BO234">
            <v>45824</v>
          </cell>
          <cell r="BP234">
            <v>45824</v>
          </cell>
          <cell r="BQ234">
            <v>7276.54</v>
          </cell>
        </row>
        <row r="235">
          <cell r="BO235">
            <v>45853</v>
          </cell>
          <cell r="BP235">
            <v>45853</v>
          </cell>
          <cell r="BQ235">
            <v>7276.54</v>
          </cell>
        </row>
        <row r="236">
          <cell r="BO236">
            <v>45884</v>
          </cell>
          <cell r="BP236">
            <v>45884</v>
          </cell>
          <cell r="BQ236">
            <v>7276.54</v>
          </cell>
        </row>
        <row r="237">
          <cell r="BO237">
            <v>45915</v>
          </cell>
          <cell r="BP237">
            <v>45915</v>
          </cell>
          <cell r="BQ237">
            <v>7276.54</v>
          </cell>
        </row>
        <row r="238">
          <cell r="BO238">
            <v>45945</v>
          </cell>
          <cell r="BP238">
            <v>45945</v>
          </cell>
          <cell r="BQ238">
            <v>7276.54</v>
          </cell>
        </row>
        <row r="239">
          <cell r="BO239">
            <v>45978</v>
          </cell>
          <cell r="BP239">
            <v>45978</v>
          </cell>
          <cell r="BQ239">
            <v>7276.54</v>
          </cell>
        </row>
        <row r="240">
          <cell r="BO240">
            <v>46006</v>
          </cell>
          <cell r="BP240">
            <v>46006</v>
          </cell>
          <cell r="BQ240">
            <v>7276.54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B2312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160" customWidth="1"/>
    <col min="2" max="2" width="26.5703125" style="61" customWidth="1"/>
    <col min="3" max="3" width="26.28515625" style="61" customWidth="1"/>
    <col min="4" max="5" width="13.7109375" style="61" customWidth="1"/>
    <col min="6" max="7" width="12.42578125" style="61" customWidth="1"/>
    <col min="8" max="8" width="20.140625" style="61" customWidth="1"/>
    <col min="9" max="9" width="15" style="61" customWidth="1"/>
    <col min="10" max="10" width="12.42578125" style="61" customWidth="1"/>
    <col min="11" max="11" width="17.5703125" style="61" customWidth="1"/>
    <col min="12" max="12" width="15" style="61" customWidth="1"/>
    <col min="13" max="13" width="16.28515625" style="61" customWidth="1"/>
    <col min="14" max="14" width="24" style="61" customWidth="1"/>
    <col min="15" max="15" width="22.7109375" style="61" customWidth="1"/>
    <col min="16" max="16" width="30.42578125" style="61" customWidth="1"/>
    <col min="17" max="17" width="11.140625" style="61" customWidth="1"/>
    <col min="18" max="18" width="20.140625" style="61" customWidth="1"/>
    <col min="19" max="19" width="27.85546875" style="61" customWidth="1"/>
    <col min="20" max="20" width="17.5703125" style="61" customWidth="1"/>
    <col min="21" max="22" width="8.5703125" style="61" customWidth="1"/>
    <col min="23" max="23" width="16.28515625" style="61" customWidth="1"/>
    <col min="24" max="24" width="25.28515625" style="61" customWidth="1"/>
    <col min="25" max="25" width="18.85546875" style="61" customWidth="1"/>
    <col min="26" max="26" width="24" style="61" customWidth="1"/>
    <col min="27" max="27" width="12.42578125" style="61" customWidth="1"/>
    <col min="28" max="28" width="15" style="61" customWidth="1"/>
    <col min="29" max="29" width="14.140625" style="61" bestFit="1" customWidth="1"/>
    <col min="30" max="30" width="6" style="61" customWidth="1"/>
    <col min="31" max="31" width="22.7109375" style="61" customWidth="1"/>
    <col min="32" max="32" width="31.7109375" style="61" customWidth="1"/>
    <col min="33" max="33" width="13.7109375" style="61" customWidth="1"/>
    <col min="34" max="34" width="16.28515625" style="61" customWidth="1"/>
    <col min="35" max="35" width="22.7109375" style="61" customWidth="1"/>
    <col min="36" max="36" width="21.42578125" style="61" customWidth="1"/>
    <col min="37" max="37" width="17.5703125" style="61" customWidth="1"/>
    <col min="38" max="38" width="16.28515625" style="61" customWidth="1"/>
    <col min="39" max="39" width="13.7109375" style="61" customWidth="1"/>
    <col min="40" max="40" width="8.5703125" style="61" customWidth="1"/>
    <col min="41" max="41" width="15" style="61" customWidth="1"/>
    <col min="42" max="184" width="12.42578125" style="61" customWidth="1"/>
    <col min="185" max="185" width="20.140625" style="62" customWidth="1"/>
    <col min="186" max="186" width="26.5703125" style="62" customWidth="1"/>
    <col min="187" max="187" width="29.140625" style="62" customWidth="1"/>
    <col min="188" max="189" width="13.7109375" style="62" customWidth="1"/>
    <col min="190" max="191" width="12.42578125" style="62" customWidth="1"/>
    <col min="192" max="192" width="20.140625" style="62" customWidth="1"/>
    <col min="193" max="193" width="15" style="62" customWidth="1"/>
    <col min="194" max="194" width="12.42578125" style="62" customWidth="1"/>
    <col min="195" max="195" width="17.5703125" style="62" customWidth="1"/>
    <col min="196" max="196" width="15" style="62" customWidth="1"/>
    <col min="197" max="197" width="16.28515625" style="62" customWidth="1"/>
    <col min="198" max="198" width="24" style="62" customWidth="1"/>
    <col min="199" max="199" width="22.7109375" style="62" customWidth="1"/>
    <col min="200" max="200" width="30.42578125" style="62" customWidth="1"/>
    <col min="201" max="201" width="11.140625" style="62" customWidth="1"/>
    <col min="202" max="202" width="20.140625" style="62" customWidth="1"/>
    <col min="203" max="203" width="27.85546875" style="62" customWidth="1"/>
    <col min="204" max="204" width="17.5703125" style="62" customWidth="1"/>
    <col min="205" max="206" width="8.5703125" style="62" customWidth="1"/>
    <col min="207" max="207" width="16.28515625" style="62" customWidth="1"/>
    <col min="208" max="208" width="25.28515625" style="62" customWidth="1"/>
    <col min="209" max="209" width="18.85546875" style="62" customWidth="1"/>
    <col min="210" max="210" width="24" style="62" customWidth="1"/>
    <col min="211" max="211" width="12.42578125" style="62" customWidth="1"/>
    <col min="212" max="212" width="15" style="62" customWidth="1"/>
    <col min="213" max="213" width="12.42578125" style="62" customWidth="1"/>
    <col min="214" max="214" width="6" style="62" customWidth="1"/>
    <col min="215" max="215" width="22.7109375" style="62" customWidth="1"/>
    <col min="216" max="216" width="31.7109375" style="62" customWidth="1"/>
    <col min="217" max="217" width="13.7109375" style="62" customWidth="1"/>
    <col min="218" max="218" width="16.28515625" style="62" customWidth="1"/>
    <col min="219" max="219" width="22.7109375" style="62" customWidth="1"/>
    <col min="220" max="220" width="21.42578125" style="62" customWidth="1"/>
    <col min="221" max="221" width="17.5703125" style="62" customWidth="1"/>
    <col min="222" max="222" width="16.28515625" style="62" customWidth="1"/>
    <col min="223" max="223" width="13.7109375" style="62" customWidth="1"/>
    <col min="224" max="224" width="8.5703125" style="62" customWidth="1"/>
    <col min="225" max="225" width="15" style="62" customWidth="1"/>
    <col min="226" max="226" width="17.5703125" style="62" customWidth="1"/>
    <col min="227" max="227" width="26.5703125" style="62" customWidth="1"/>
    <col min="228" max="228" width="25.28515625" style="62" customWidth="1"/>
    <col min="229" max="230" width="17.5703125" style="62" customWidth="1"/>
    <col min="231" max="231" width="12.42578125" style="62" customWidth="1"/>
    <col min="232" max="232" width="17.5703125" style="62" customWidth="1"/>
    <col min="233" max="233" width="12.42578125" style="62" customWidth="1"/>
    <col min="234" max="234" width="15" style="62" customWidth="1"/>
    <col min="235" max="235" width="16.28515625" style="62" customWidth="1"/>
    <col min="236" max="237" width="17.5703125" style="62" customWidth="1"/>
    <col min="238" max="238" width="27.85546875" style="62" customWidth="1"/>
    <col min="239" max="239" width="13.7109375" style="62" customWidth="1"/>
    <col min="240" max="241" width="17.5703125" style="62" customWidth="1"/>
    <col min="242" max="242" width="15" style="62" customWidth="1"/>
    <col min="243" max="244" width="12.42578125" style="62" customWidth="1"/>
    <col min="245" max="246" width="17.5703125" style="62" customWidth="1"/>
    <col min="247" max="247" width="22.7109375" style="62" customWidth="1"/>
    <col min="248" max="248" width="17.5703125" style="62" customWidth="1"/>
    <col min="249" max="249" width="15" style="62" customWidth="1"/>
    <col min="250" max="250" width="17.5703125" style="62" customWidth="1"/>
    <col min="251" max="251" width="12.42578125" style="62" customWidth="1"/>
    <col min="252" max="252" width="34.28515625" style="62" customWidth="1"/>
    <col min="253" max="253" width="26.5703125" style="62" customWidth="1"/>
    <col min="254" max="255" width="18.85546875" style="62" customWidth="1"/>
    <col min="256" max="256" width="12.42578125" style="62" customWidth="1"/>
    <col min="257" max="257" width="20.140625" style="62" customWidth="1"/>
    <col min="258" max="258" width="16.28515625" style="62" customWidth="1"/>
    <col min="259" max="259" width="17.5703125" style="62" customWidth="1"/>
    <col min="260" max="440" width="12.42578125" style="62" customWidth="1"/>
    <col min="441" max="441" width="20.140625" style="62" customWidth="1"/>
    <col min="442" max="442" width="26.5703125" style="62" customWidth="1"/>
    <col min="443" max="443" width="29.140625" style="62" customWidth="1"/>
    <col min="444" max="445" width="13.7109375" style="62" customWidth="1"/>
    <col min="446" max="447" width="12.42578125" style="62" customWidth="1"/>
    <col min="448" max="448" width="20.140625" style="62" customWidth="1"/>
    <col min="449" max="449" width="15" style="62" customWidth="1"/>
    <col min="450" max="450" width="12.42578125" style="62" customWidth="1"/>
    <col min="451" max="451" width="17.5703125" style="62" customWidth="1"/>
    <col min="452" max="452" width="15" style="62" customWidth="1"/>
    <col min="453" max="453" width="16.28515625" style="62" customWidth="1"/>
    <col min="454" max="454" width="24" style="62" customWidth="1"/>
    <col min="455" max="455" width="22.7109375" style="62" customWidth="1"/>
    <col min="456" max="456" width="30.42578125" style="62" customWidth="1"/>
    <col min="457" max="457" width="11.140625" style="62" customWidth="1"/>
    <col min="458" max="458" width="20.140625" style="62" customWidth="1"/>
    <col min="459" max="459" width="27.85546875" style="62" customWidth="1"/>
    <col min="460" max="460" width="17.5703125" style="62" customWidth="1"/>
    <col min="461" max="462" width="8.5703125" style="62" customWidth="1"/>
    <col min="463" max="463" width="16.28515625" style="62" customWidth="1"/>
    <col min="464" max="464" width="25.28515625" style="62" customWidth="1"/>
    <col min="465" max="465" width="18.85546875" style="62" customWidth="1"/>
    <col min="466" max="466" width="24" style="62" customWidth="1"/>
    <col min="467" max="467" width="12.42578125" style="62" customWidth="1"/>
    <col min="468" max="468" width="15" style="62" customWidth="1"/>
    <col min="469" max="469" width="12.42578125" style="62" customWidth="1"/>
    <col min="470" max="470" width="6" style="62" customWidth="1"/>
    <col min="471" max="471" width="22.7109375" style="62" customWidth="1"/>
    <col min="472" max="472" width="31.7109375" style="62" customWidth="1"/>
    <col min="473" max="473" width="13.7109375" style="62" customWidth="1"/>
    <col min="474" max="474" width="16.28515625" style="62" customWidth="1"/>
    <col min="475" max="475" width="22.7109375" style="62" customWidth="1"/>
    <col min="476" max="476" width="21.42578125" style="62" customWidth="1"/>
    <col min="477" max="477" width="17.5703125" style="62" customWidth="1"/>
    <col min="478" max="478" width="16.28515625" style="62" customWidth="1"/>
    <col min="479" max="479" width="13.7109375" style="62" customWidth="1"/>
    <col min="480" max="480" width="8.5703125" style="62" customWidth="1"/>
    <col min="481" max="481" width="15" style="62" customWidth="1"/>
    <col min="482" max="482" width="17.5703125" style="62" customWidth="1"/>
    <col min="483" max="483" width="26.5703125" style="62" customWidth="1"/>
    <col min="484" max="484" width="25.28515625" style="62" customWidth="1"/>
    <col min="485" max="486" width="17.5703125" style="62" customWidth="1"/>
    <col min="487" max="487" width="12.42578125" style="62" customWidth="1"/>
    <col min="488" max="488" width="17.5703125" style="62" customWidth="1"/>
    <col min="489" max="489" width="12.42578125" style="62" customWidth="1"/>
    <col min="490" max="490" width="15" style="62" customWidth="1"/>
    <col min="491" max="491" width="16.28515625" style="62" customWidth="1"/>
    <col min="492" max="493" width="17.5703125" style="62" customWidth="1"/>
    <col min="494" max="494" width="27.85546875" style="62" customWidth="1"/>
    <col min="495" max="495" width="13.7109375" style="62" customWidth="1"/>
    <col min="496" max="497" width="17.5703125" style="62" customWidth="1"/>
    <col min="498" max="498" width="15" style="62" customWidth="1"/>
    <col min="499" max="500" width="12.42578125" style="62" customWidth="1"/>
    <col min="501" max="502" width="17.5703125" style="62" customWidth="1"/>
    <col min="503" max="503" width="22.7109375" style="62" customWidth="1"/>
    <col min="504" max="504" width="17.5703125" style="62" customWidth="1"/>
    <col min="505" max="505" width="15" style="62" customWidth="1"/>
    <col min="506" max="506" width="17.5703125" style="62" customWidth="1"/>
    <col min="507" max="507" width="12.42578125" style="62" customWidth="1"/>
    <col min="508" max="508" width="34.28515625" style="62" customWidth="1"/>
    <col min="509" max="509" width="26.5703125" style="62" customWidth="1"/>
    <col min="510" max="511" width="18.85546875" style="62" customWidth="1"/>
    <col min="512" max="512" width="12.42578125" style="62" customWidth="1"/>
    <col min="513" max="513" width="20.140625" style="62" customWidth="1"/>
    <col min="514" max="514" width="16.28515625" style="62" customWidth="1"/>
    <col min="515" max="515" width="17.5703125" style="62" customWidth="1"/>
    <col min="516" max="696" width="12.42578125" style="62" customWidth="1"/>
    <col min="697" max="697" width="20.140625" style="62" customWidth="1"/>
    <col min="698" max="698" width="26.5703125" style="62" customWidth="1"/>
    <col min="699" max="699" width="29.140625" style="62" customWidth="1"/>
    <col min="700" max="701" width="13.7109375" style="62" customWidth="1"/>
    <col min="702" max="703" width="12.42578125" style="62" customWidth="1"/>
    <col min="704" max="704" width="20.140625" style="62" customWidth="1"/>
    <col min="705" max="705" width="15" style="62" customWidth="1"/>
    <col min="706" max="706" width="12.42578125" style="62" customWidth="1"/>
    <col min="707" max="707" width="17.5703125" style="62" customWidth="1"/>
    <col min="708" max="708" width="15" style="62" customWidth="1"/>
    <col min="709" max="709" width="16.28515625" style="62" customWidth="1"/>
    <col min="710" max="710" width="24" style="62" customWidth="1"/>
    <col min="711" max="711" width="22.7109375" style="62" customWidth="1"/>
    <col min="712" max="712" width="30.42578125" style="62" customWidth="1"/>
    <col min="713" max="713" width="11.140625" style="62" customWidth="1"/>
    <col min="714" max="714" width="20.140625" style="62" customWidth="1"/>
    <col min="715" max="715" width="27.85546875" style="62" customWidth="1"/>
    <col min="716" max="716" width="17.5703125" style="62" customWidth="1"/>
    <col min="717" max="718" width="8.5703125" style="62" customWidth="1"/>
    <col min="719" max="719" width="16.28515625" style="62" customWidth="1"/>
    <col min="720" max="720" width="25.28515625" style="62" customWidth="1"/>
    <col min="721" max="721" width="18.85546875" style="62" customWidth="1"/>
    <col min="722" max="722" width="24" style="62" customWidth="1"/>
    <col min="723" max="723" width="12.42578125" style="62" customWidth="1"/>
    <col min="724" max="724" width="15" style="62" customWidth="1"/>
    <col min="725" max="725" width="12.42578125" style="62" customWidth="1"/>
    <col min="726" max="726" width="6" style="62" customWidth="1"/>
    <col min="727" max="727" width="22.7109375" style="62" customWidth="1"/>
    <col min="728" max="728" width="31.7109375" style="62" customWidth="1"/>
    <col min="729" max="729" width="13.7109375" style="62" customWidth="1"/>
    <col min="730" max="730" width="16.28515625" style="62" customWidth="1"/>
    <col min="731" max="731" width="22.7109375" style="62" customWidth="1"/>
    <col min="732" max="732" width="21.42578125" style="62" customWidth="1"/>
    <col min="733" max="733" width="17.5703125" style="62" customWidth="1"/>
    <col min="734" max="734" width="16.28515625" style="62" customWidth="1"/>
    <col min="735" max="735" width="13.7109375" style="62" customWidth="1"/>
    <col min="736" max="736" width="8.5703125" style="62" customWidth="1"/>
    <col min="737" max="737" width="15" style="62" customWidth="1"/>
    <col min="738" max="738" width="17.5703125" style="62" customWidth="1"/>
    <col min="739" max="739" width="26.5703125" style="62" customWidth="1"/>
    <col min="740" max="740" width="25.28515625" style="62" customWidth="1"/>
    <col min="741" max="742" width="17.5703125" style="62" customWidth="1"/>
    <col min="743" max="743" width="12.42578125" style="62" customWidth="1"/>
    <col min="744" max="744" width="17.5703125" style="62" customWidth="1"/>
    <col min="745" max="745" width="12.42578125" style="62" customWidth="1"/>
    <col min="746" max="746" width="15" style="62" customWidth="1"/>
    <col min="747" max="747" width="16.28515625" style="62" customWidth="1"/>
    <col min="748" max="749" width="17.5703125" style="62" customWidth="1"/>
    <col min="750" max="750" width="27.85546875" style="62" customWidth="1"/>
    <col min="751" max="751" width="13.7109375" style="62" customWidth="1"/>
    <col min="752" max="753" width="17.5703125" style="62" customWidth="1"/>
    <col min="754" max="754" width="15" style="62" customWidth="1"/>
    <col min="755" max="756" width="12.42578125" style="62" customWidth="1"/>
    <col min="757" max="758" width="17.5703125" style="62" customWidth="1"/>
    <col min="759" max="759" width="22.7109375" style="62" customWidth="1"/>
    <col min="760" max="760" width="17.5703125" style="62" customWidth="1"/>
    <col min="761" max="761" width="15" style="62" customWidth="1"/>
    <col min="762" max="762" width="17.5703125" style="62" customWidth="1"/>
    <col min="763" max="763" width="12.42578125" style="62" customWidth="1"/>
    <col min="764" max="764" width="34.28515625" style="62" customWidth="1"/>
    <col min="765" max="765" width="26.5703125" style="62" customWidth="1"/>
    <col min="766" max="767" width="18.85546875" style="62" customWidth="1"/>
    <col min="768" max="768" width="12.42578125" style="62" customWidth="1"/>
    <col min="769" max="769" width="20.140625" style="62" customWidth="1"/>
    <col min="770" max="770" width="16.28515625" style="62" customWidth="1"/>
    <col min="771" max="771" width="17.5703125" style="62" customWidth="1"/>
    <col min="772" max="952" width="12.42578125" style="62" customWidth="1"/>
    <col min="953" max="953" width="20.140625" style="62" customWidth="1"/>
    <col min="954" max="954" width="26.5703125" style="62" customWidth="1"/>
    <col min="955" max="955" width="29.140625" style="62" customWidth="1"/>
    <col min="956" max="957" width="13.7109375" style="62" customWidth="1"/>
    <col min="958" max="959" width="12.42578125" style="62" customWidth="1"/>
    <col min="960" max="960" width="20.140625" style="62" customWidth="1"/>
    <col min="961" max="961" width="15" style="62" customWidth="1"/>
    <col min="962" max="962" width="12.42578125" style="62" customWidth="1"/>
    <col min="963" max="963" width="17.5703125" style="62" customWidth="1"/>
    <col min="964" max="964" width="15" style="62" customWidth="1"/>
    <col min="965" max="965" width="16.28515625" style="62" customWidth="1"/>
    <col min="966" max="966" width="24" style="62" customWidth="1"/>
    <col min="967" max="967" width="22.7109375" style="62" customWidth="1"/>
    <col min="968" max="968" width="30.42578125" style="62" customWidth="1"/>
    <col min="969" max="969" width="11.140625" style="62" customWidth="1"/>
    <col min="970" max="970" width="20.140625" style="62" customWidth="1"/>
    <col min="971" max="971" width="27.85546875" style="62" customWidth="1"/>
    <col min="972" max="972" width="17.5703125" style="62" customWidth="1"/>
    <col min="973" max="974" width="8.5703125" style="62" customWidth="1"/>
    <col min="975" max="975" width="16.28515625" style="62" customWidth="1"/>
    <col min="976" max="976" width="25.28515625" style="62" customWidth="1"/>
    <col min="977" max="977" width="18.85546875" style="62" customWidth="1"/>
    <col min="978" max="978" width="24" style="62" customWidth="1"/>
    <col min="979" max="979" width="12.42578125" style="62" customWidth="1"/>
    <col min="980" max="980" width="15" style="62" customWidth="1"/>
    <col min="981" max="981" width="12.42578125" style="62" customWidth="1"/>
    <col min="982" max="982" width="6" style="62" customWidth="1"/>
    <col min="983" max="983" width="22.7109375" style="62" customWidth="1"/>
    <col min="984" max="984" width="31.7109375" style="62" customWidth="1"/>
    <col min="985" max="985" width="13.7109375" style="62" customWidth="1"/>
    <col min="986" max="986" width="16.28515625" style="62" customWidth="1"/>
    <col min="987" max="987" width="22.7109375" style="62" customWidth="1"/>
    <col min="988" max="988" width="21.42578125" style="62" customWidth="1"/>
    <col min="989" max="989" width="17.5703125" style="62" customWidth="1"/>
    <col min="990" max="990" width="16.28515625" style="62" customWidth="1"/>
    <col min="991" max="991" width="13.7109375" style="62" customWidth="1"/>
    <col min="992" max="992" width="8.5703125" style="62" customWidth="1"/>
    <col min="993" max="993" width="15" style="62" customWidth="1"/>
    <col min="994" max="994" width="17.5703125" style="62" customWidth="1"/>
    <col min="995" max="995" width="26.5703125" style="62" customWidth="1"/>
    <col min="996" max="996" width="25.28515625" style="62" customWidth="1"/>
    <col min="997" max="998" width="17.5703125" style="62" customWidth="1"/>
    <col min="999" max="999" width="12.42578125" style="62" customWidth="1"/>
    <col min="1000" max="1000" width="17.5703125" style="62" customWidth="1"/>
    <col min="1001" max="1001" width="12.42578125" style="62" customWidth="1"/>
    <col min="1002" max="1002" width="15" style="62" customWidth="1"/>
    <col min="1003" max="1003" width="16.28515625" style="62" customWidth="1"/>
    <col min="1004" max="1005" width="17.5703125" style="62" customWidth="1"/>
    <col min="1006" max="1006" width="27.85546875" style="62" customWidth="1"/>
    <col min="1007" max="1007" width="13.7109375" style="62" customWidth="1"/>
    <col min="1008" max="1009" width="17.5703125" style="62" customWidth="1"/>
    <col min="1010" max="1010" width="15" style="62" customWidth="1"/>
    <col min="1011" max="1012" width="12.42578125" style="62" customWidth="1"/>
    <col min="1013" max="1014" width="17.5703125" style="62" customWidth="1"/>
    <col min="1015" max="1015" width="22.7109375" style="62" customWidth="1"/>
    <col min="1016" max="1016" width="17.5703125" style="62" customWidth="1"/>
    <col min="1017" max="1017" width="15" style="62" customWidth="1"/>
    <col min="1018" max="1018" width="17.5703125" style="62" customWidth="1"/>
    <col min="1019" max="1019" width="12.42578125" style="62" customWidth="1"/>
    <col min="1020" max="1020" width="34.28515625" style="62" customWidth="1"/>
    <col min="1021" max="1021" width="26.5703125" style="62" customWidth="1"/>
    <col min="1022" max="1023" width="18.85546875" style="62" customWidth="1"/>
    <col min="1024" max="1024" width="12.42578125" style="62" customWidth="1"/>
    <col min="1025" max="1025" width="20.140625" style="62" customWidth="1"/>
    <col min="1026" max="1026" width="16.28515625" style="62" customWidth="1"/>
    <col min="1027" max="1027" width="17.5703125" style="62" customWidth="1"/>
    <col min="1028" max="1208" width="12.42578125" style="62" customWidth="1"/>
    <col min="1209" max="1209" width="20.140625" style="62" customWidth="1"/>
    <col min="1210" max="1210" width="26.5703125" style="62" customWidth="1"/>
    <col min="1211" max="1211" width="29.140625" style="62" customWidth="1"/>
    <col min="1212" max="1213" width="13.7109375" style="62" customWidth="1"/>
    <col min="1214" max="1215" width="12.42578125" style="62" customWidth="1"/>
    <col min="1216" max="1216" width="20.140625" style="62" customWidth="1"/>
    <col min="1217" max="1217" width="15" style="62" customWidth="1"/>
    <col min="1218" max="1218" width="12.42578125" style="62" customWidth="1"/>
    <col min="1219" max="1219" width="17.5703125" style="62" customWidth="1"/>
    <col min="1220" max="1220" width="15" style="62" customWidth="1"/>
    <col min="1221" max="1221" width="16.28515625" style="62" customWidth="1"/>
    <col min="1222" max="1222" width="24" style="62" customWidth="1"/>
    <col min="1223" max="1223" width="22.7109375" style="62" customWidth="1"/>
    <col min="1224" max="1224" width="30.42578125" style="62" customWidth="1"/>
    <col min="1225" max="1225" width="11.140625" style="62" customWidth="1"/>
    <col min="1226" max="1226" width="20.140625" style="62" customWidth="1"/>
    <col min="1227" max="1227" width="27.85546875" style="62" customWidth="1"/>
    <col min="1228" max="1228" width="17.5703125" style="62" customWidth="1"/>
    <col min="1229" max="1230" width="8.5703125" style="62" customWidth="1"/>
    <col min="1231" max="1231" width="16.28515625" style="62" customWidth="1"/>
    <col min="1232" max="1232" width="25.28515625" style="62" customWidth="1"/>
    <col min="1233" max="1233" width="18.85546875" style="62" customWidth="1"/>
    <col min="1234" max="1234" width="24" style="62" customWidth="1"/>
    <col min="1235" max="1235" width="12.42578125" style="62" customWidth="1"/>
    <col min="1236" max="1236" width="15" style="62" customWidth="1"/>
    <col min="1237" max="1237" width="12.42578125" style="62" customWidth="1"/>
    <col min="1238" max="1238" width="6" style="62" customWidth="1"/>
    <col min="1239" max="1239" width="22.7109375" style="62" customWidth="1"/>
    <col min="1240" max="1240" width="31.7109375" style="62" customWidth="1"/>
    <col min="1241" max="1241" width="13.7109375" style="62" customWidth="1"/>
    <col min="1242" max="1242" width="16.28515625" style="62" customWidth="1"/>
    <col min="1243" max="1243" width="22.7109375" style="62" customWidth="1"/>
    <col min="1244" max="1244" width="21.42578125" style="62" customWidth="1"/>
    <col min="1245" max="1245" width="17.5703125" style="62" customWidth="1"/>
    <col min="1246" max="1246" width="16.28515625" style="62" customWidth="1"/>
    <col min="1247" max="1247" width="13.7109375" style="62" customWidth="1"/>
    <col min="1248" max="1248" width="8.5703125" style="62" customWidth="1"/>
    <col min="1249" max="1249" width="15" style="62" customWidth="1"/>
    <col min="1250" max="1250" width="17.5703125" style="62" customWidth="1"/>
    <col min="1251" max="1251" width="26.5703125" style="62" customWidth="1"/>
    <col min="1252" max="1252" width="25.28515625" style="62" customWidth="1"/>
    <col min="1253" max="1254" width="17.5703125" style="62" customWidth="1"/>
    <col min="1255" max="1255" width="12.42578125" style="62" customWidth="1"/>
    <col min="1256" max="1256" width="17.5703125" style="62" customWidth="1"/>
    <col min="1257" max="1257" width="12.42578125" style="62" customWidth="1"/>
    <col min="1258" max="1258" width="15" style="62" customWidth="1"/>
    <col min="1259" max="1259" width="16.28515625" style="62" customWidth="1"/>
    <col min="1260" max="1261" width="17.5703125" style="62" customWidth="1"/>
    <col min="1262" max="1262" width="27.85546875" style="62" customWidth="1"/>
    <col min="1263" max="1263" width="13.7109375" style="62" customWidth="1"/>
    <col min="1264" max="1265" width="17.5703125" style="62" customWidth="1"/>
    <col min="1266" max="1266" width="15" style="62" customWidth="1"/>
    <col min="1267" max="1268" width="12.42578125" style="62" customWidth="1"/>
    <col min="1269" max="1270" width="17.5703125" style="62" customWidth="1"/>
    <col min="1271" max="1271" width="22.7109375" style="62" customWidth="1"/>
    <col min="1272" max="1272" width="17.5703125" style="62" customWidth="1"/>
    <col min="1273" max="1273" width="15" style="62" customWidth="1"/>
    <col min="1274" max="1274" width="17.5703125" style="62" customWidth="1"/>
    <col min="1275" max="1275" width="12.42578125" style="62" customWidth="1"/>
    <col min="1276" max="1276" width="34.28515625" style="62" customWidth="1"/>
    <col min="1277" max="1277" width="26.5703125" style="62" customWidth="1"/>
    <col min="1278" max="1279" width="18.85546875" style="62" customWidth="1"/>
    <col min="1280" max="1280" width="12.42578125" style="62" customWidth="1"/>
    <col min="1281" max="1281" width="20.140625" style="62" customWidth="1"/>
    <col min="1282" max="1282" width="16.28515625" style="62" customWidth="1"/>
    <col min="1283" max="1283" width="17.5703125" style="62" customWidth="1"/>
    <col min="1284" max="1464" width="12.42578125" style="62" customWidth="1"/>
    <col min="1465" max="1465" width="20.140625" style="62" customWidth="1"/>
    <col min="1466" max="1466" width="26.5703125" style="62" customWidth="1"/>
    <col min="1467" max="1467" width="29.140625" style="62" customWidth="1"/>
    <col min="1468" max="1469" width="13.7109375" style="62" customWidth="1"/>
    <col min="1470" max="1471" width="12.42578125" style="62" customWidth="1"/>
    <col min="1472" max="1472" width="20.140625" style="62" customWidth="1"/>
    <col min="1473" max="1473" width="15" style="62" customWidth="1"/>
    <col min="1474" max="1474" width="12.42578125" style="62" customWidth="1"/>
    <col min="1475" max="1475" width="17.5703125" style="62" customWidth="1"/>
    <col min="1476" max="1476" width="15" style="62" customWidth="1"/>
    <col min="1477" max="1477" width="16.28515625" style="62" customWidth="1"/>
    <col min="1478" max="1478" width="24" style="62" customWidth="1"/>
    <col min="1479" max="1479" width="22.7109375" style="62" customWidth="1"/>
    <col min="1480" max="1480" width="30.42578125" style="62" customWidth="1"/>
    <col min="1481" max="1481" width="11.140625" style="62" customWidth="1"/>
    <col min="1482" max="1482" width="20.140625" style="62" customWidth="1"/>
    <col min="1483" max="1483" width="27.85546875" style="62" customWidth="1"/>
    <col min="1484" max="1484" width="17.5703125" style="62" customWidth="1"/>
    <col min="1485" max="1486" width="8.5703125" style="62" customWidth="1"/>
    <col min="1487" max="1487" width="16.28515625" style="62" customWidth="1"/>
    <col min="1488" max="1488" width="25.28515625" style="62" customWidth="1"/>
    <col min="1489" max="1489" width="18.85546875" style="62" customWidth="1"/>
    <col min="1490" max="1490" width="24" style="62" customWidth="1"/>
    <col min="1491" max="1491" width="12.42578125" style="62" customWidth="1"/>
    <col min="1492" max="1492" width="15" style="62" customWidth="1"/>
    <col min="1493" max="1493" width="12.42578125" style="62" customWidth="1"/>
    <col min="1494" max="1494" width="6" style="62" customWidth="1"/>
    <col min="1495" max="1495" width="22.7109375" style="62" customWidth="1"/>
    <col min="1496" max="1496" width="31.7109375" style="62" customWidth="1"/>
    <col min="1497" max="1497" width="13.7109375" style="62" customWidth="1"/>
    <col min="1498" max="1498" width="16.28515625" style="62" customWidth="1"/>
    <col min="1499" max="1499" width="22.7109375" style="62" customWidth="1"/>
    <col min="1500" max="1500" width="21.42578125" style="62" customWidth="1"/>
    <col min="1501" max="1501" width="17.5703125" style="62" customWidth="1"/>
    <col min="1502" max="1502" width="16.28515625" style="62" customWidth="1"/>
    <col min="1503" max="1503" width="13.7109375" style="62" customWidth="1"/>
    <col min="1504" max="1504" width="8.5703125" style="62" customWidth="1"/>
    <col min="1505" max="1505" width="15" style="62" customWidth="1"/>
    <col min="1506" max="1506" width="17.5703125" style="62" customWidth="1"/>
    <col min="1507" max="1507" width="26.5703125" style="62" customWidth="1"/>
    <col min="1508" max="1508" width="25.28515625" style="62" customWidth="1"/>
    <col min="1509" max="1510" width="17.5703125" style="62" customWidth="1"/>
    <col min="1511" max="1511" width="12.42578125" style="62" customWidth="1"/>
    <col min="1512" max="1512" width="17.5703125" style="62" customWidth="1"/>
    <col min="1513" max="1513" width="12.42578125" style="62" customWidth="1"/>
    <col min="1514" max="1514" width="15" style="62" customWidth="1"/>
    <col min="1515" max="1515" width="16.28515625" style="62" customWidth="1"/>
    <col min="1516" max="1517" width="17.5703125" style="62" customWidth="1"/>
    <col min="1518" max="1518" width="27.85546875" style="62" customWidth="1"/>
    <col min="1519" max="1519" width="13.7109375" style="62" customWidth="1"/>
    <col min="1520" max="1521" width="17.5703125" style="62" customWidth="1"/>
    <col min="1522" max="1522" width="15" style="62" customWidth="1"/>
    <col min="1523" max="1524" width="12.42578125" style="62" customWidth="1"/>
    <col min="1525" max="1526" width="17.5703125" style="62" customWidth="1"/>
    <col min="1527" max="1527" width="22.7109375" style="62" customWidth="1"/>
    <col min="1528" max="1528" width="17.5703125" style="62" customWidth="1"/>
    <col min="1529" max="1529" width="15" style="62" customWidth="1"/>
    <col min="1530" max="1530" width="17.5703125" style="62" customWidth="1"/>
    <col min="1531" max="1531" width="12.42578125" style="62" customWidth="1"/>
    <col min="1532" max="1532" width="34.28515625" style="62" customWidth="1"/>
    <col min="1533" max="1533" width="26.5703125" style="62" customWidth="1"/>
    <col min="1534" max="1535" width="18.85546875" style="62" customWidth="1"/>
    <col min="1536" max="1536" width="12.42578125" style="62" customWidth="1"/>
    <col min="1537" max="1537" width="20.140625" style="62" customWidth="1"/>
    <col min="1538" max="1538" width="16.28515625" style="62" customWidth="1"/>
    <col min="1539" max="1539" width="17.5703125" style="62" customWidth="1"/>
    <col min="1540" max="1720" width="12.42578125" style="62" customWidth="1"/>
    <col min="1721" max="1721" width="20.140625" style="62" customWidth="1"/>
    <col min="1722" max="1722" width="26.5703125" style="62" customWidth="1"/>
    <col min="1723" max="1723" width="29.140625" style="62" customWidth="1"/>
    <col min="1724" max="1725" width="13.7109375" style="62" customWidth="1"/>
    <col min="1726" max="1727" width="12.42578125" style="62" customWidth="1"/>
    <col min="1728" max="1728" width="20.140625" style="62" customWidth="1"/>
    <col min="1729" max="1729" width="15" style="62" customWidth="1"/>
    <col min="1730" max="1730" width="12.42578125" style="62" customWidth="1"/>
    <col min="1731" max="1731" width="17.5703125" style="62" customWidth="1"/>
    <col min="1732" max="1732" width="15" style="62" customWidth="1"/>
    <col min="1733" max="1733" width="16.28515625" style="62" customWidth="1"/>
    <col min="1734" max="1734" width="24" style="62" customWidth="1"/>
    <col min="1735" max="1735" width="22.7109375" style="62" customWidth="1"/>
    <col min="1736" max="1736" width="30.42578125" style="62" customWidth="1"/>
    <col min="1737" max="1737" width="11.140625" style="62" customWidth="1"/>
    <col min="1738" max="1738" width="20.140625" style="62" customWidth="1"/>
    <col min="1739" max="1739" width="27.85546875" style="62" customWidth="1"/>
    <col min="1740" max="1740" width="17.5703125" style="62" customWidth="1"/>
    <col min="1741" max="1742" width="8.5703125" style="62" customWidth="1"/>
    <col min="1743" max="1743" width="16.28515625" style="62" customWidth="1"/>
    <col min="1744" max="1744" width="25.28515625" style="62" customWidth="1"/>
    <col min="1745" max="1745" width="18.85546875" style="62" customWidth="1"/>
    <col min="1746" max="1746" width="24" style="62" customWidth="1"/>
    <col min="1747" max="1747" width="12.42578125" style="62" customWidth="1"/>
    <col min="1748" max="1748" width="15" style="62" customWidth="1"/>
    <col min="1749" max="1749" width="12.42578125" style="62" customWidth="1"/>
    <col min="1750" max="1750" width="6" style="62" customWidth="1"/>
    <col min="1751" max="1751" width="22.7109375" style="62" customWidth="1"/>
    <col min="1752" max="1752" width="31.7109375" style="62" customWidth="1"/>
    <col min="1753" max="1753" width="13.7109375" style="62" customWidth="1"/>
    <col min="1754" max="1754" width="16.28515625" style="62" customWidth="1"/>
    <col min="1755" max="1755" width="22.7109375" style="62" customWidth="1"/>
    <col min="1756" max="1756" width="21.42578125" style="62" customWidth="1"/>
    <col min="1757" max="1757" width="17.5703125" style="62" customWidth="1"/>
    <col min="1758" max="1758" width="16.28515625" style="62" customWidth="1"/>
    <col min="1759" max="1759" width="13.7109375" style="62" customWidth="1"/>
    <col min="1760" max="1760" width="8.5703125" style="62" customWidth="1"/>
    <col min="1761" max="1761" width="15" style="62" customWidth="1"/>
    <col min="1762" max="1762" width="17.5703125" style="62" customWidth="1"/>
    <col min="1763" max="1763" width="26.5703125" style="62" customWidth="1"/>
    <col min="1764" max="1764" width="25.28515625" style="62" customWidth="1"/>
    <col min="1765" max="1766" width="17.5703125" style="62" customWidth="1"/>
    <col min="1767" max="1767" width="12.42578125" style="62" customWidth="1"/>
    <col min="1768" max="1768" width="17.5703125" style="62" customWidth="1"/>
    <col min="1769" max="1769" width="12.42578125" style="62" customWidth="1"/>
    <col min="1770" max="1770" width="15" style="62" customWidth="1"/>
    <col min="1771" max="1771" width="16.28515625" style="62" customWidth="1"/>
    <col min="1772" max="1773" width="17.5703125" style="62" customWidth="1"/>
    <col min="1774" max="1774" width="27.85546875" style="62" customWidth="1"/>
    <col min="1775" max="1775" width="13.7109375" style="62" customWidth="1"/>
    <col min="1776" max="1777" width="17.5703125" style="62" customWidth="1"/>
    <col min="1778" max="1778" width="15" style="62" customWidth="1"/>
    <col min="1779" max="1780" width="12.42578125" style="62" customWidth="1"/>
    <col min="1781" max="1782" width="17.5703125" style="62" customWidth="1"/>
    <col min="1783" max="1783" width="22.7109375" style="62" customWidth="1"/>
    <col min="1784" max="1784" width="17.5703125" style="62" customWidth="1"/>
    <col min="1785" max="1785" width="15" style="62" customWidth="1"/>
    <col min="1786" max="1786" width="17.5703125" style="62" customWidth="1"/>
    <col min="1787" max="1787" width="12.42578125" style="62" customWidth="1"/>
    <col min="1788" max="1788" width="34.28515625" style="62" customWidth="1"/>
    <col min="1789" max="1789" width="26.5703125" style="62" customWidth="1"/>
    <col min="1790" max="1791" width="18.85546875" style="62" customWidth="1"/>
    <col min="1792" max="1792" width="12.42578125" style="62" customWidth="1"/>
    <col min="1793" max="1793" width="20.140625" style="62" customWidth="1"/>
    <col min="1794" max="1794" width="16.28515625" style="62" customWidth="1"/>
    <col min="1795" max="1795" width="17.5703125" style="62" customWidth="1"/>
    <col min="1796" max="1976" width="12.42578125" style="62" customWidth="1"/>
    <col min="1977" max="1977" width="20.140625" style="62" customWidth="1"/>
    <col min="1978" max="1978" width="26.5703125" style="62" customWidth="1"/>
    <col min="1979" max="1979" width="29.140625" style="62" customWidth="1"/>
    <col min="1980" max="1981" width="13.7109375" style="62" customWidth="1"/>
    <col min="1982" max="1983" width="12.42578125" style="62" customWidth="1"/>
    <col min="1984" max="1984" width="20.140625" style="62" customWidth="1"/>
    <col min="1985" max="1985" width="15" style="62" customWidth="1"/>
    <col min="1986" max="1986" width="12.42578125" style="62" customWidth="1"/>
    <col min="1987" max="1987" width="17.5703125" style="62" customWidth="1"/>
    <col min="1988" max="1988" width="15" style="62" customWidth="1"/>
    <col min="1989" max="1989" width="16.28515625" style="62" customWidth="1"/>
    <col min="1990" max="1990" width="24" style="62" customWidth="1"/>
    <col min="1991" max="1991" width="22.7109375" style="62" customWidth="1"/>
    <col min="1992" max="1992" width="30.42578125" style="62" customWidth="1"/>
    <col min="1993" max="1993" width="11.140625" style="62" customWidth="1"/>
    <col min="1994" max="1994" width="20.140625" style="62" customWidth="1"/>
    <col min="1995" max="1995" width="27.85546875" style="62" customWidth="1"/>
    <col min="1996" max="1996" width="17.5703125" style="62" customWidth="1"/>
    <col min="1997" max="1998" width="8.5703125" style="62" customWidth="1"/>
    <col min="1999" max="1999" width="16.28515625" style="62" customWidth="1"/>
    <col min="2000" max="2000" width="25.28515625" style="62" customWidth="1"/>
    <col min="2001" max="2001" width="18.85546875" style="62" customWidth="1"/>
    <col min="2002" max="2002" width="24" style="62" customWidth="1"/>
    <col min="2003" max="2003" width="12.42578125" style="62" customWidth="1"/>
    <col min="2004" max="2004" width="15" style="62" customWidth="1"/>
    <col min="2005" max="2005" width="12.42578125" style="62" customWidth="1"/>
    <col min="2006" max="2006" width="6" style="62" customWidth="1"/>
    <col min="2007" max="2007" width="22.7109375" style="62" customWidth="1"/>
    <col min="2008" max="2008" width="31.7109375" style="62" customWidth="1"/>
    <col min="2009" max="2009" width="13.7109375" style="62" customWidth="1"/>
    <col min="2010" max="2010" width="16.28515625" style="62" customWidth="1"/>
    <col min="2011" max="2011" width="22.7109375" style="62" customWidth="1"/>
    <col min="2012" max="2012" width="21.42578125" style="62" customWidth="1"/>
    <col min="2013" max="2013" width="17.5703125" style="62" customWidth="1"/>
    <col min="2014" max="2014" width="16.28515625" style="62" customWidth="1"/>
    <col min="2015" max="2015" width="13.7109375" style="62" customWidth="1"/>
    <col min="2016" max="2016" width="8.5703125" style="62" customWidth="1"/>
    <col min="2017" max="2017" width="15" style="62" customWidth="1"/>
    <col min="2018" max="2018" width="17.5703125" style="62" customWidth="1"/>
    <col min="2019" max="2019" width="26.5703125" style="62" customWidth="1"/>
    <col min="2020" max="2020" width="25.28515625" style="62" customWidth="1"/>
    <col min="2021" max="2022" width="17.5703125" style="62" customWidth="1"/>
    <col min="2023" max="2023" width="12.42578125" style="62" customWidth="1"/>
    <col min="2024" max="2024" width="17.5703125" style="62" customWidth="1"/>
    <col min="2025" max="2025" width="12.42578125" style="62" customWidth="1"/>
    <col min="2026" max="2026" width="15" style="62" customWidth="1"/>
    <col min="2027" max="2027" width="16.28515625" style="62" customWidth="1"/>
    <col min="2028" max="2029" width="17.5703125" style="62" customWidth="1"/>
    <col min="2030" max="2030" width="27.85546875" style="62" customWidth="1"/>
    <col min="2031" max="2031" width="13.7109375" style="62" customWidth="1"/>
    <col min="2032" max="2033" width="17.5703125" style="62" customWidth="1"/>
    <col min="2034" max="2034" width="15" style="62" customWidth="1"/>
    <col min="2035" max="2036" width="12.42578125" style="62" customWidth="1"/>
    <col min="2037" max="2038" width="17.5703125" style="62" customWidth="1"/>
    <col min="2039" max="2039" width="22.7109375" style="62" customWidth="1"/>
    <col min="2040" max="2040" width="17.5703125" style="62" customWidth="1"/>
    <col min="2041" max="2041" width="15" style="62" customWidth="1"/>
    <col min="2042" max="2042" width="17.5703125" style="62" customWidth="1"/>
    <col min="2043" max="2043" width="12.42578125" style="62" customWidth="1"/>
    <col min="2044" max="2044" width="34.28515625" style="62" customWidth="1"/>
    <col min="2045" max="2045" width="26.5703125" style="62" customWidth="1"/>
    <col min="2046" max="2047" width="18.85546875" style="62" customWidth="1"/>
    <col min="2048" max="2048" width="12.42578125" style="62" customWidth="1"/>
    <col min="2049" max="2049" width="20.140625" style="62" customWidth="1"/>
    <col min="2050" max="2050" width="16.28515625" style="62" customWidth="1"/>
    <col min="2051" max="2051" width="17.5703125" style="62" customWidth="1"/>
    <col min="2052" max="2232" width="12.42578125" style="62" customWidth="1"/>
    <col min="2233" max="2233" width="20.140625" style="62" customWidth="1"/>
    <col min="2234" max="2234" width="26.5703125" style="62" customWidth="1"/>
    <col min="2235" max="2235" width="29.140625" style="62" customWidth="1"/>
    <col min="2236" max="2237" width="13.7109375" style="62" customWidth="1"/>
    <col min="2238" max="2239" width="12.42578125" style="62" customWidth="1"/>
    <col min="2240" max="2240" width="20.140625" style="62" customWidth="1"/>
    <col min="2241" max="2241" width="15" style="62" customWidth="1"/>
    <col min="2242" max="2242" width="12.42578125" style="62" customWidth="1"/>
    <col min="2243" max="2243" width="17.5703125" style="62" customWidth="1"/>
    <col min="2244" max="2244" width="15" style="62" customWidth="1"/>
    <col min="2245" max="2245" width="16.28515625" style="62" customWidth="1"/>
    <col min="2246" max="2246" width="24" style="62" customWidth="1"/>
    <col min="2247" max="2247" width="22.7109375" style="62" customWidth="1"/>
    <col min="2248" max="2248" width="30.42578125" style="62" customWidth="1"/>
    <col min="2249" max="2249" width="11.140625" style="62" customWidth="1"/>
    <col min="2250" max="2250" width="20.140625" style="62" customWidth="1"/>
    <col min="2251" max="2251" width="27.85546875" style="62" customWidth="1"/>
    <col min="2252" max="2252" width="17.5703125" style="62" customWidth="1"/>
    <col min="2253" max="2254" width="8.5703125" style="62" customWidth="1"/>
    <col min="2255" max="2255" width="16.28515625" style="62" customWidth="1"/>
    <col min="2256" max="2256" width="25.28515625" style="62" customWidth="1"/>
    <col min="2257" max="2257" width="18.85546875" style="62" customWidth="1"/>
    <col min="2258" max="2258" width="24" style="62" customWidth="1"/>
    <col min="2259" max="2259" width="12.42578125" style="62" customWidth="1"/>
    <col min="2260" max="2260" width="15" style="62" customWidth="1"/>
    <col min="2261" max="2261" width="12.42578125" style="62" customWidth="1"/>
    <col min="2262" max="2262" width="6" style="62" customWidth="1"/>
    <col min="2263" max="2263" width="22.7109375" style="62" customWidth="1"/>
    <col min="2264" max="2264" width="31.7109375" style="62" customWidth="1"/>
    <col min="2265" max="2265" width="13.7109375" style="62" customWidth="1"/>
    <col min="2266" max="2266" width="16.28515625" style="62" customWidth="1"/>
    <col min="2267" max="2267" width="22.7109375" style="62" customWidth="1"/>
    <col min="2268" max="2268" width="21.42578125" style="62" customWidth="1"/>
    <col min="2269" max="2269" width="17.5703125" style="62" customWidth="1"/>
    <col min="2270" max="2270" width="16.28515625" style="62" customWidth="1"/>
    <col min="2271" max="2271" width="13.7109375" style="62" customWidth="1"/>
    <col min="2272" max="2272" width="8.5703125" style="62" customWidth="1"/>
    <col min="2273" max="2273" width="15" style="62" customWidth="1"/>
    <col min="2274" max="2274" width="17.5703125" style="62" customWidth="1"/>
    <col min="2275" max="2275" width="26.5703125" style="62" customWidth="1"/>
    <col min="2276" max="2276" width="25.28515625" style="62" customWidth="1"/>
    <col min="2277" max="2278" width="17.5703125" style="62" customWidth="1"/>
    <col min="2279" max="2279" width="12.42578125" style="62" customWidth="1"/>
    <col min="2280" max="2280" width="17.5703125" style="62" customWidth="1"/>
    <col min="2281" max="2281" width="12.42578125" style="62" customWidth="1"/>
    <col min="2282" max="2282" width="15" style="62" customWidth="1"/>
    <col min="2283" max="2283" width="16.28515625" style="62" customWidth="1"/>
    <col min="2284" max="2285" width="17.5703125" style="62" customWidth="1"/>
    <col min="2286" max="2286" width="27.85546875" style="62" customWidth="1"/>
    <col min="2287" max="2287" width="13.7109375" style="62" customWidth="1"/>
    <col min="2288" max="2289" width="17.5703125" style="62" customWidth="1"/>
    <col min="2290" max="2290" width="15" style="62" customWidth="1"/>
    <col min="2291" max="2292" width="12.42578125" style="62" customWidth="1"/>
    <col min="2293" max="2294" width="17.5703125" style="62" customWidth="1"/>
    <col min="2295" max="2295" width="22.7109375" style="62" customWidth="1"/>
    <col min="2296" max="2296" width="17.5703125" style="62" customWidth="1"/>
    <col min="2297" max="2297" width="15" style="62" customWidth="1"/>
    <col min="2298" max="2298" width="17.5703125" style="62" customWidth="1"/>
    <col min="2299" max="2299" width="12.42578125" style="62" customWidth="1"/>
    <col min="2300" max="2300" width="34.28515625" style="62" customWidth="1"/>
    <col min="2301" max="2301" width="26.5703125" style="62" customWidth="1"/>
    <col min="2302" max="2303" width="18.85546875" style="62" customWidth="1"/>
    <col min="2304" max="2304" width="12.42578125" style="62" customWidth="1"/>
    <col min="2305" max="2305" width="20.140625" style="62" customWidth="1"/>
    <col min="2306" max="2306" width="16.28515625" style="62" customWidth="1"/>
    <col min="2307" max="2307" width="17.5703125" style="62" customWidth="1"/>
    <col min="2308" max="2488" width="12.42578125" style="62" customWidth="1"/>
    <col min="2489" max="2489" width="20.140625" style="62" customWidth="1"/>
    <col min="2490" max="2490" width="26.5703125" style="62" customWidth="1"/>
    <col min="2491" max="2491" width="29.140625" style="62" customWidth="1"/>
    <col min="2492" max="2493" width="13.7109375" style="62" customWidth="1"/>
    <col min="2494" max="2495" width="12.42578125" style="62" customWidth="1"/>
    <col min="2496" max="2496" width="20.140625" style="62" customWidth="1"/>
    <col min="2497" max="2497" width="15" style="62" customWidth="1"/>
    <col min="2498" max="2498" width="12.42578125" style="62" customWidth="1"/>
    <col min="2499" max="2499" width="17.5703125" style="62" customWidth="1"/>
    <col min="2500" max="2500" width="15" style="62" customWidth="1"/>
    <col min="2501" max="2501" width="16.28515625" style="62" customWidth="1"/>
    <col min="2502" max="2502" width="24" style="62" customWidth="1"/>
    <col min="2503" max="2503" width="22.7109375" style="62" customWidth="1"/>
    <col min="2504" max="2504" width="30.42578125" style="62" customWidth="1"/>
    <col min="2505" max="2505" width="11.140625" style="62" customWidth="1"/>
    <col min="2506" max="2506" width="20.140625" style="62" customWidth="1"/>
    <col min="2507" max="2507" width="27.85546875" style="62" customWidth="1"/>
    <col min="2508" max="2508" width="17.5703125" style="62" customWidth="1"/>
    <col min="2509" max="2510" width="8.5703125" style="62" customWidth="1"/>
    <col min="2511" max="2511" width="16.28515625" style="62" customWidth="1"/>
    <col min="2512" max="2512" width="25.28515625" style="62" customWidth="1"/>
    <col min="2513" max="2513" width="18.85546875" style="62" customWidth="1"/>
    <col min="2514" max="2514" width="24" style="62" customWidth="1"/>
    <col min="2515" max="2515" width="12.42578125" style="62" customWidth="1"/>
    <col min="2516" max="2516" width="15" style="62" customWidth="1"/>
    <col min="2517" max="2517" width="12.42578125" style="62" customWidth="1"/>
    <col min="2518" max="2518" width="6" style="62" customWidth="1"/>
    <col min="2519" max="2519" width="22.7109375" style="62" customWidth="1"/>
    <col min="2520" max="2520" width="31.7109375" style="62" customWidth="1"/>
    <col min="2521" max="2521" width="13.7109375" style="62" customWidth="1"/>
    <col min="2522" max="2522" width="16.28515625" style="62" customWidth="1"/>
    <col min="2523" max="2523" width="22.7109375" style="62" customWidth="1"/>
    <col min="2524" max="2524" width="21.42578125" style="62" customWidth="1"/>
    <col min="2525" max="2525" width="17.5703125" style="62" customWidth="1"/>
    <col min="2526" max="2526" width="16.28515625" style="62" customWidth="1"/>
    <col min="2527" max="2527" width="13.7109375" style="62" customWidth="1"/>
    <col min="2528" max="2528" width="8.5703125" style="62" customWidth="1"/>
    <col min="2529" max="2529" width="15" style="62" customWidth="1"/>
    <col min="2530" max="2530" width="17.5703125" style="62" customWidth="1"/>
    <col min="2531" max="2531" width="26.5703125" style="62" customWidth="1"/>
    <col min="2532" max="2532" width="25.28515625" style="62" customWidth="1"/>
    <col min="2533" max="2534" width="17.5703125" style="62" customWidth="1"/>
    <col min="2535" max="2535" width="12.42578125" style="62" customWidth="1"/>
    <col min="2536" max="2536" width="17.5703125" style="62" customWidth="1"/>
    <col min="2537" max="2537" width="12.42578125" style="62" customWidth="1"/>
    <col min="2538" max="2538" width="15" style="62" customWidth="1"/>
    <col min="2539" max="2539" width="16.28515625" style="62" customWidth="1"/>
    <col min="2540" max="2541" width="17.5703125" style="62" customWidth="1"/>
    <col min="2542" max="2542" width="27.85546875" style="62" customWidth="1"/>
    <col min="2543" max="2543" width="13.7109375" style="62" customWidth="1"/>
    <col min="2544" max="2545" width="17.5703125" style="62" customWidth="1"/>
    <col min="2546" max="2546" width="15" style="62" customWidth="1"/>
    <col min="2547" max="2548" width="12.42578125" style="62" customWidth="1"/>
    <col min="2549" max="2550" width="17.5703125" style="62" customWidth="1"/>
    <col min="2551" max="2551" width="22.7109375" style="62" customWidth="1"/>
    <col min="2552" max="2552" width="17.5703125" style="62" customWidth="1"/>
    <col min="2553" max="2553" width="15" style="62" customWidth="1"/>
    <col min="2554" max="2554" width="17.5703125" style="62" customWidth="1"/>
    <col min="2555" max="2555" width="12.42578125" style="62" customWidth="1"/>
    <col min="2556" max="2556" width="34.28515625" style="62" customWidth="1"/>
    <col min="2557" max="2557" width="26.5703125" style="62" customWidth="1"/>
    <col min="2558" max="2559" width="18.85546875" style="62" customWidth="1"/>
    <col min="2560" max="2560" width="12.42578125" style="62" customWidth="1"/>
    <col min="2561" max="2561" width="20.140625" style="62" customWidth="1"/>
    <col min="2562" max="2562" width="16.28515625" style="62" customWidth="1"/>
    <col min="2563" max="2563" width="17.5703125" style="62" customWidth="1"/>
    <col min="2564" max="2744" width="12.42578125" style="62" customWidth="1"/>
    <col min="2745" max="2745" width="20.140625" style="62" customWidth="1"/>
    <col min="2746" max="2746" width="26.5703125" style="62" customWidth="1"/>
    <col min="2747" max="2747" width="29.140625" style="62" customWidth="1"/>
    <col min="2748" max="2749" width="13.7109375" style="62" customWidth="1"/>
    <col min="2750" max="2751" width="12.42578125" style="62" customWidth="1"/>
    <col min="2752" max="2752" width="20.140625" style="62" customWidth="1"/>
    <col min="2753" max="2753" width="15" style="62" customWidth="1"/>
    <col min="2754" max="2754" width="12.42578125" style="62" customWidth="1"/>
    <col min="2755" max="2755" width="17.5703125" style="62" customWidth="1"/>
    <col min="2756" max="2756" width="15" style="62" customWidth="1"/>
    <col min="2757" max="2757" width="16.28515625" style="62" customWidth="1"/>
    <col min="2758" max="2758" width="24" style="62" customWidth="1"/>
    <col min="2759" max="2759" width="22.7109375" style="62" customWidth="1"/>
    <col min="2760" max="2760" width="30.42578125" style="62" customWidth="1"/>
    <col min="2761" max="2761" width="11.140625" style="62" customWidth="1"/>
    <col min="2762" max="2762" width="20.140625" style="62" customWidth="1"/>
    <col min="2763" max="2763" width="27.85546875" style="62" customWidth="1"/>
    <col min="2764" max="2764" width="17.5703125" style="62" customWidth="1"/>
    <col min="2765" max="2766" width="8.5703125" style="62" customWidth="1"/>
    <col min="2767" max="2767" width="16.28515625" style="62" customWidth="1"/>
    <col min="2768" max="2768" width="25.28515625" style="62" customWidth="1"/>
    <col min="2769" max="2769" width="18.85546875" style="62" customWidth="1"/>
    <col min="2770" max="2770" width="24" style="62" customWidth="1"/>
    <col min="2771" max="2771" width="12.42578125" style="62" customWidth="1"/>
    <col min="2772" max="2772" width="15" style="62" customWidth="1"/>
    <col min="2773" max="2773" width="12.42578125" style="62" customWidth="1"/>
    <col min="2774" max="2774" width="6" style="62" customWidth="1"/>
    <col min="2775" max="2775" width="22.7109375" style="62" customWidth="1"/>
    <col min="2776" max="2776" width="31.7109375" style="62" customWidth="1"/>
    <col min="2777" max="2777" width="13.7109375" style="62" customWidth="1"/>
    <col min="2778" max="2778" width="16.28515625" style="62" customWidth="1"/>
    <col min="2779" max="2779" width="22.7109375" style="62" customWidth="1"/>
    <col min="2780" max="2780" width="21.42578125" style="62" customWidth="1"/>
    <col min="2781" max="2781" width="17.5703125" style="62" customWidth="1"/>
    <col min="2782" max="2782" width="16.28515625" style="62" customWidth="1"/>
    <col min="2783" max="2783" width="13.7109375" style="62" customWidth="1"/>
    <col min="2784" max="2784" width="8.5703125" style="62" customWidth="1"/>
    <col min="2785" max="2785" width="15" style="62" customWidth="1"/>
    <col min="2786" max="2786" width="17.5703125" style="62" customWidth="1"/>
    <col min="2787" max="2787" width="26.5703125" style="62" customWidth="1"/>
    <col min="2788" max="2788" width="25.28515625" style="62" customWidth="1"/>
    <col min="2789" max="2790" width="17.5703125" style="62" customWidth="1"/>
    <col min="2791" max="2791" width="12.42578125" style="62" customWidth="1"/>
    <col min="2792" max="2792" width="17.5703125" style="62" customWidth="1"/>
    <col min="2793" max="2793" width="12.42578125" style="62" customWidth="1"/>
    <col min="2794" max="2794" width="15" style="62" customWidth="1"/>
    <col min="2795" max="2795" width="16.28515625" style="62" customWidth="1"/>
    <col min="2796" max="2797" width="17.5703125" style="62" customWidth="1"/>
    <col min="2798" max="2798" width="27.85546875" style="62" customWidth="1"/>
    <col min="2799" max="2799" width="13.7109375" style="62" customWidth="1"/>
    <col min="2800" max="2801" width="17.5703125" style="62" customWidth="1"/>
    <col min="2802" max="2802" width="15" style="62" customWidth="1"/>
    <col min="2803" max="2804" width="12.42578125" style="62" customWidth="1"/>
    <col min="2805" max="2806" width="17.5703125" style="62" customWidth="1"/>
    <col min="2807" max="2807" width="22.7109375" style="62" customWidth="1"/>
    <col min="2808" max="2808" width="17.5703125" style="62" customWidth="1"/>
    <col min="2809" max="2809" width="15" style="62" customWidth="1"/>
    <col min="2810" max="2810" width="17.5703125" style="62" customWidth="1"/>
    <col min="2811" max="2811" width="12.42578125" style="62" customWidth="1"/>
    <col min="2812" max="2812" width="34.28515625" style="62" customWidth="1"/>
    <col min="2813" max="2813" width="26.5703125" style="62" customWidth="1"/>
    <col min="2814" max="2815" width="18.85546875" style="62" customWidth="1"/>
    <col min="2816" max="2816" width="12.42578125" style="62" customWidth="1"/>
    <col min="2817" max="2817" width="20.140625" style="62" customWidth="1"/>
    <col min="2818" max="2818" width="16.28515625" style="62" customWidth="1"/>
    <col min="2819" max="2819" width="17.5703125" style="62" customWidth="1"/>
    <col min="2820" max="3000" width="12.42578125" style="62" customWidth="1"/>
    <col min="3001" max="3001" width="20.140625" style="62" customWidth="1"/>
    <col min="3002" max="3002" width="26.5703125" style="62" customWidth="1"/>
    <col min="3003" max="3003" width="29.140625" style="62" customWidth="1"/>
    <col min="3004" max="3005" width="13.7109375" style="62" customWidth="1"/>
    <col min="3006" max="3007" width="12.42578125" style="62" customWidth="1"/>
    <col min="3008" max="3008" width="20.140625" style="62" customWidth="1"/>
    <col min="3009" max="3009" width="15" style="62" customWidth="1"/>
    <col min="3010" max="3010" width="12.42578125" style="62" customWidth="1"/>
    <col min="3011" max="3011" width="17.5703125" style="62" customWidth="1"/>
    <col min="3012" max="3012" width="15" style="62" customWidth="1"/>
    <col min="3013" max="3013" width="16.28515625" style="62" customWidth="1"/>
    <col min="3014" max="3014" width="24" style="62" customWidth="1"/>
    <col min="3015" max="3015" width="22.7109375" style="62" customWidth="1"/>
    <col min="3016" max="3016" width="30.42578125" style="62" customWidth="1"/>
    <col min="3017" max="3017" width="11.140625" style="62" customWidth="1"/>
    <col min="3018" max="3018" width="20.140625" style="62" customWidth="1"/>
    <col min="3019" max="3019" width="27.85546875" style="62" customWidth="1"/>
    <col min="3020" max="3020" width="17.5703125" style="62" customWidth="1"/>
    <col min="3021" max="3022" width="8.5703125" style="62" customWidth="1"/>
    <col min="3023" max="3023" width="16.28515625" style="62" customWidth="1"/>
    <col min="3024" max="3024" width="25.28515625" style="62" customWidth="1"/>
    <col min="3025" max="3025" width="18.85546875" style="62" customWidth="1"/>
    <col min="3026" max="3026" width="24" style="62" customWidth="1"/>
    <col min="3027" max="3027" width="12.42578125" style="62" customWidth="1"/>
    <col min="3028" max="3028" width="15" style="62" customWidth="1"/>
    <col min="3029" max="3029" width="12.42578125" style="62" customWidth="1"/>
    <col min="3030" max="3030" width="6" style="62" customWidth="1"/>
    <col min="3031" max="3031" width="22.7109375" style="62" customWidth="1"/>
    <col min="3032" max="3032" width="31.7109375" style="62" customWidth="1"/>
    <col min="3033" max="3033" width="13.7109375" style="62" customWidth="1"/>
    <col min="3034" max="3034" width="16.28515625" style="62" customWidth="1"/>
    <col min="3035" max="3035" width="22.7109375" style="62" customWidth="1"/>
    <col min="3036" max="3036" width="21.42578125" style="62" customWidth="1"/>
    <col min="3037" max="3037" width="17.5703125" style="62" customWidth="1"/>
    <col min="3038" max="3038" width="16.28515625" style="62" customWidth="1"/>
    <col min="3039" max="3039" width="13.7109375" style="62" customWidth="1"/>
    <col min="3040" max="3040" width="8.5703125" style="62" customWidth="1"/>
    <col min="3041" max="3041" width="15" style="62" customWidth="1"/>
    <col min="3042" max="3042" width="17.5703125" style="62" customWidth="1"/>
    <col min="3043" max="3043" width="26.5703125" style="62" customWidth="1"/>
    <col min="3044" max="3044" width="25.28515625" style="62" customWidth="1"/>
    <col min="3045" max="3046" width="17.5703125" style="62" customWidth="1"/>
    <col min="3047" max="3047" width="12.42578125" style="62" customWidth="1"/>
    <col min="3048" max="3048" width="17.5703125" style="62" customWidth="1"/>
    <col min="3049" max="3049" width="12.42578125" style="62" customWidth="1"/>
    <col min="3050" max="3050" width="15" style="62" customWidth="1"/>
    <col min="3051" max="3051" width="16.28515625" style="62" customWidth="1"/>
    <col min="3052" max="3053" width="17.5703125" style="62" customWidth="1"/>
    <col min="3054" max="3054" width="27.85546875" style="62" customWidth="1"/>
    <col min="3055" max="3055" width="13.7109375" style="62" customWidth="1"/>
    <col min="3056" max="3057" width="17.5703125" style="62" customWidth="1"/>
    <col min="3058" max="3058" width="15" style="62" customWidth="1"/>
    <col min="3059" max="3060" width="12.42578125" style="62" customWidth="1"/>
    <col min="3061" max="3062" width="17.5703125" style="62" customWidth="1"/>
    <col min="3063" max="3063" width="22.7109375" style="62" customWidth="1"/>
    <col min="3064" max="3064" width="17.5703125" style="62" customWidth="1"/>
    <col min="3065" max="3065" width="15" style="62" customWidth="1"/>
    <col min="3066" max="3066" width="17.5703125" style="62" customWidth="1"/>
    <col min="3067" max="3067" width="12.42578125" style="62" customWidth="1"/>
    <col min="3068" max="3068" width="34.28515625" style="62" customWidth="1"/>
    <col min="3069" max="3069" width="26.5703125" style="62" customWidth="1"/>
    <col min="3070" max="3071" width="18.85546875" style="62" customWidth="1"/>
    <col min="3072" max="3072" width="12.42578125" style="62" customWidth="1"/>
    <col min="3073" max="3073" width="20.140625" style="62" customWidth="1"/>
    <col min="3074" max="3074" width="16.28515625" style="62" customWidth="1"/>
    <col min="3075" max="3075" width="17.5703125" style="62" customWidth="1"/>
    <col min="3076" max="3256" width="12.42578125" style="62" customWidth="1"/>
    <col min="3257" max="3257" width="20.140625" style="62" customWidth="1"/>
    <col min="3258" max="3258" width="26.5703125" style="62" customWidth="1"/>
    <col min="3259" max="3259" width="29.140625" style="62" customWidth="1"/>
    <col min="3260" max="3261" width="13.7109375" style="62" customWidth="1"/>
    <col min="3262" max="3263" width="12.42578125" style="62" customWidth="1"/>
    <col min="3264" max="3264" width="20.140625" style="62" customWidth="1"/>
    <col min="3265" max="3265" width="15" style="62" customWidth="1"/>
    <col min="3266" max="3266" width="12.42578125" style="62" customWidth="1"/>
    <col min="3267" max="3267" width="17.5703125" style="62" customWidth="1"/>
    <col min="3268" max="3268" width="15" style="62" customWidth="1"/>
    <col min="3269" max="3269" width="16.28515625" style="62" customWidth="1"/>
    <col min="3270" max="3270" width="24" style="62" customWidth="1"/>
    <col min="3271" max="3271" width="22.7109375" style="62" customWidth="1"/>
    <col min="3272" max="3272" width="30.42578125" style="62" customWidth="1"/>
    <col min="3273" max="3273" width="11.140625" style="62" customWidth="1"/>
    <col min="3274" max="3274" width="20.140625" style="62" customWidth="1"/>
    <col min="3275" max="3275" width="27.85546875" style="62" customWidth="1"/>
    <col min="3276" max="3276" width="17.5703125" style="62" customWidth="1"/>
    <col min="3277" max="3278" width="8.5703125" style="62" customWidth="1"/>
    <col min="3279" max="3279" width="16.28515625" style="62" customWidth="1"/>
    <col min="3280" max="3280" width="25.28515625" style="62" customWidth="1"/>
    <col min="3281" max="3281" width="18.85546875" style="62" customWidth="1"/>
    <col min="3282" max="3282" width="24" style="62" customWidth="1"/>
    <col min="3283" max="3283" width="12.42578125" style="62" customWidth="1"/>
    <col min="3284" max="3284" width="15" style="62" customWidth="1"/>
    <col min="3285" max="3285" width="12.42578125" style="62" customWidth="1"/>
    <col min="3286" max="3286" width="6" style="62" customWidth="1"/>
    <col min="3287" max="3287" width="22.7109375" style="62" customWidth="1"/>
    <col min="3288" max="3288" width="31.7109375" style="62" customWidth="1"/>
    <col min="3289" max="3289" width="13.7109375" style="62" customWidth="1"/>
    <col min="3290" max="3290" width="16.28515625" style="62" customWidth="1"/>
    <col min="3291" max="3291" width="22.7109375" style="62" customWidth="1"/>
    <col min="3292" max="3292" width="21.42578125" style="62" customWidth="1"/>
    <col min="3293" max="3293" width="17.5703125" style="62" customWidth="1"/>
    <col min="3294" max="3294" width="16.28515625" style="62" customWidth="1"/>
    <col min="3295" max="3295" width="13.7109375" style="62" customWidth="1"/>
    <col min="3296" max="3296" width="8.5703125" style="62" customWidth="1"/>
    <col min="3297" max="3297" width="15" style="62" customWidth="1"/>
    <col min="3298" max="3298" width="17.5703125" style="62" customWidth="1"/>
    <col min="3299" max="3299" width="26.5703125" style="62" customWidth="1"/>
    <col min="3300" max="3300" width="25.28515625" style="62" customWidth="1"/>
    <col min="3301" max="3302" width="17.5703125" style="62" customWidth="1"/>
    <col min="3303" max="3303" width="12.42578125" style="62" customWidth="1"/>
    <col min="3304" max="3304" width="17.5703125" style="62" customWidth="1"/>
    <col min="3305" max="3305" width="12.42578125" style="62" customWidth="1"/>
    <col min="3306" max="3306" width="15" style="62" customWidth="1"/>
    <col min="3307" max="3307" width="16.28515625" style="62" customWidth="1"/>
    <col min="3308" max="3309" width="17.5703125" style="62" customWidth="1"/>
    <col min="3310" max="3310" width="27.85546875" style="62" customWidth="1"/>
    <col min="3311" max="3311" width="13.7109375" style="62" customWidth="1"/>
    <col min="3312" max="3313" width="17.5703125" style="62" customWidth="1"/>
    <col min="3314" max="3314" width="15" style="62" customWidth="1"/>
    <col min="3315" max="3316" width="12.42578125" style="62" customWidth="1"/>
    <col min="3317" max="3318" width="17.5703125" style="62" customWidth="1"/>
    <col min="3319" max="3319" width="22.7109375" style="62" customWidth="1"/>
    <col min="3320" max="3320" width="17.5703125" style="62" customWidth="1"/>
    <col min="3321" max="3321" width="15" style="62" customWidth="1"/>
    <col min="3322" max="3322" width="17.5703125" style="62" customWidth="1"/>
    <col min="3323" max="3323" width="12.42578125" style="62" customWidth="1"/>
    <col min="3324" max="3324" width="34.28515625" style="62" customWidth="1"/>
    <col min="3325" max="3325" width="26.5703125" style="62" customWidth="1"/>
    <col min="3326" max="3327" width="18.85546875" style="62" customWidth="1"/>
    <col min="3328" max="3328" width="12.42578125" style="62" customWidth="1"/>
    <col min="3329" max="3329" width="20.140625" style="62" customWidth="1"/>
    <col min="3330" max="3330" width="16.28515625" style="62" customWidth="1"/>
    <col min="3331" max="3331" width="17.5703125" style="62" customWidth="1"/>
    <col min="3332" max="3512" width="12.42578125" style="62" customWidth="1"/>
    <col min="3513" max="3513" width="20.140625" style="62" customWidth="1"/>
    <col min="3514" max="3514" width="26.5703125" style="62" customWidth="1"/>
    <col min="3515" max="3515" width="29.140625" style="62" customWidth="1"/>
    <col min="3516" max="3517" width="13.7109375" style="62" customWidth="1"/>
    <col min="3518" max="3519" width="12.42578125" style="62" customWidth="1"/>
    <col min="3520" max="3520" width="20.140625" style="62" customWidth="1"/>
    <col min="3521" max="3521" width="15" style="62" customWidth="1"/>
    <col min="3522" max="3522" width="12.42578125" style="62" customWidth="1"/>
    <col min="3523" max="3523" width="17.5703125" style="62" customWidth="1"/>
    <col min="3524" max="3524" width="15" style="62" customWidth="1"/>
    <col min="3525" max="3525" width="16.28515625" style="62" customWidth="1"/>
    <col min="3526" max="3526" width="24" style="62" customWidth="1"/>
    <col min="3527" max="3527" width="22.7109375" style="62" customWidth="1"/>
    <col min="3528" max="3528" width="30.42578125" style="62" customWidth="1"/>
    <col min="3529" max="3529" width="11.140625" style="62" customWidth="1"/>
    <col min="3530" max="3530" width="20.140625" style="62" customWidth="1"/>
    <col min="3531" max="3531" width="27.85546875" style="62" customWidth="1"/>
    <col min="3532" max="3532" width="17.5703125" style="62" customWidth="1"/>
    <col min="3533" max="3534" width="8.5703125" style="62" customWidth="1"/>
    <col min="3535" max="3535" width="16.28515625" style="62" customWidth="1"/>
    <col min="3536" max="3536" width="25.28515625" style="62" customWidth="1"/>
    <col min="3537" max="3537" width="18.85546875" style="62" customWidth="1"/>
    <col min="3538" max="3538" width="24" style="62" customWidth="1"/>
    <col min="3539" max="3539" width="12.42578125" style="62" customWidth="1"/>
    <col min="3540" max="3540" width="15" style="62" customWidth="1"/>
    <col min="3541" max="3541" width="12.42578125" style="62" customWidth="1"/>
    <col min="3542" max="3542" width="6" style="62" customWidth="1"/>
    <col min="3543" max="3543" width="22.7109375" style="62" customWidth="1"/>
    <col min="3544" max="3544" width="31.7109375" style="62" customWidth="1"/>
    <col min="3545" max="3545" width="13.7109375" style="62" customWidth="1"/>
    <col min="3546" max="3546" width="16.28515625" style="62" customWidth="1"/>
    <col min="3547" max="3547" width="22.7109375" style="62" customWidth="1"/>
    <col min="3548" max="3548" width="21.42578125" style="62" customWidth="1"/>
    <col min="3549" max="3549" width="17.5703125" style="62" customWidth="1"/>
    <col min="3550" max="3550" width="16.28515625" style="62" customWidth="1"/>
    <col min="3551" max="3551" width="13.7109375" style="62" customWidth="1"/>
    <col min="3552" max="3552" width="8.5703125" style="62" customWidth="1"/>
    <col min="3553" max="3553" width="15" style="62" customWidth="1"/>
    <col min="3554" max="3554" width="17.5703125" style="62" customWidth="1"/>
    <col min="3555" max="3555" width="26.5703125" style="62" customWidth="1"/>
    <col min="3556" max="3556" width="25.28515625" style="62" customWidth="1"/>
    <col min="3557" max="3558" width="17.5703125" style="62" customWidth="1"/>
    <col min="3559" max="3559" width="12.42578125" style="62" customWidth="1"/>
    <col min="3560" max="3560" width="17.5703125" style="62" customWidth="1"/>
    <col min="3561" max="3561" width="12.42578125" style="62" customWidth="1"/>
    <col min="3562" max="3562" width="15" style="62" customWidth="1"/>
    <col min="3563" max="3563" width="16.28515625" style="62" customWidth="1"/>
    <col min="3564" max="3565" width="17.5703125" style="62" customWidth="1"/>
    <col min="3566" max="3566" width="27.85546875" style="62" customWidth="1"/>
    <col min="3567" max="3567" width="13.7109375" style="62" customWidth="1"/>
    <col min="3568" max="3569" width="17.5703125" style="62" customWidth="1"/>
    <col min="3570" max="3570" width="15" style="62" customWidth="1"/>
    <col min="3571" max="3572" width="12.42578125" style="62" customWidth="1"/>
    <col min="3573" max="3574" width="17.5703125" style="62" customWidth="1"/>
    <col min="3575" max="3575" width="22.7109375" style="62" customWidth="1"/>
    <col min="3576" max="3576" width="17.5703125" style="62" customWidth="1"/>
    <col min="3577" max="3577" width="15" style="62" customWidth="1"/>
    <col min="3578" max="3578" width="17.5703125" style="62" customWidth="1"/>
    <col min="3579" max="3579" width="12.42578125" style="62" customWidth="1"/>
    <col min="3580" max="3580" width="34.28515625" style="62" customWidth="1"/>
    <col min="3581" max="3581" width="26.5703125" style="62" customWidth="1"/>
    <col min="3582" max="3583" width="18.85546875" style="62" customWidth="1"/>
    <col min="3584" max="3584" width="12.42578125" style="62" customWidth="1"/>
    <col min="3585" max="3585" width="20.140625" style="62" customWidth="1"/>
    <col min="3586" max="3586" width="16.28515625" style="62" customWidth="1"/>
    <col min="3587" max="3587" width="17.5703125" style="62" customWidth="1"/>
    <col min="3588" max="3768" width="12.42578125" style="62" customWidth="1"/>
    <col min="3769" max="3769" width="20.140625" style="62" customWidth="1"/>
    <col min="3770" max="3770" width="26.5703125" style="62" customWidth="1"/>
    <col min="3771" max="3771" width="29.140625" style="62" customWidth="1"/>
    <col min="3772" max="3773" width="13.7109375" style="62" customWidth="1"/>
    <col min="3774" max="3775" width="12.42578125" style="62" customWidth="1"/>
    <col min="3776" max="3776" width="20.140625" style="62" customWidth="1"/>
    <col min="3777" max="3777" width="15" style="62" customWidth="1"/>
    <col min="3778" max="3778" width="12.42578125" style="62" customWidth="1"/>
    <col min="3779" max="3779" width="17.5703125" style="62" customWidth="1"/>
    <col min="3780" max="3780" width="15" style="62" customWidth="1"/>
    <col min="3781" max="3781" width="16.28515625" style="62" customWidth="1"/>
    <col min="3782" max="3782" width="24" style="62" customWidth="1"/>
    <col min="3783" max="3783" width="22.7109375" style="62" customWidth="1"/>
    <col min="3784" max="3784" width="30.42578125" style="62" customWidth="1"/>
    <col min="3785" max="3785" width="11.140625" style="62" customWidth="1"/>
    <col min="3786" max="3786" width="20.140625" style="62" customWidth="1"/>
    <col min="3787" max="3787" width="27.85546875" style="62" customWidth="1"/>
    <col min="3788" max="3788" width="17.5703125" style="62" customWidth="1"/>
    <col min="3789" max="3790" width="8.5703125" style="62" customWidth="1"/>
    <col min="3791" max="3791" width="16.28515625" style="62" customWidth="1"/>
    <col min="3792" max="3792" width="25.28515625" style="62" customWidth="1"/>
    <col min="3793" max="3793" width="18.85546875" style="62" customWidth="1"/>
    <col min="3794" max="3794" width="24" style="62" customWidth="1"/>
    <col min="3795" max="3795" width="12.42578125" style="62" customWidth="1"/>
    <col min="3796" max="3796" width="15" style="62" customWidth="1"/>
    <col min="3797" max="3797" width="12.42578125" style="62" customWidth="1"/>
    <col min="3798" max="3798" width="6" style="62" customWidth="1"/>
    <col min="3799" max="3799" width="22.7109375" style="62" customWidth="1"/>
    <col min="3800" max="3800" width="31.7109375" style="62" customWidth="1"/>
    <col min="3801" max="3801" width="13.7109375" style="62" customWidth="1"/>
    <col min="3802" max="3802" width="16.28515625" style="62" customWidth="1"/>
    <col min="3803" max="3803" width="22.7109375" style="62" customWidth="1"/>
    <col min="3804" max="3804" width="21.42578125" style="62" customWidth="1"/>
    <col min="3805" max="3805" width="17.5703125" style="62" customWidth="1"/>
    <col min="3806" max="3806" width="16.28515625" style="62" customWidth="1"/>
    <col min="3807" max="3807" width="13.7109375" style="62" customWidth="1"/>
    <col min="3808" max="3808" width="8.5703125" style="62" customWidth="1"/>
    <col min="3809" max="3809" width="15" style="62" customWidth="1"/>
    <col min="3810" max="3810" width="17.5703125" style="62" customWidth="1"/>
    <col min="3811" max="3811" width="26.5703125" style="62" customWidth="1"/>
    <col min="3812" max="3812" width="25.28515625" style="62" customWidth="1"/>
    <col min="3813" max="3814" width="17.5703125" style="62" customWidth="1"/>
    <col min="3815" max="3815" width="12.42578125" style="62" customWidth="1"/>
    <col min="3816" max="3816" width="17.5703125" style="62" customWidth="1"/>
    <col min="3817" max="3817" width="12.42578125" style="62" customWidth="1"/>
    <col min="3818" max="3818" width="15" style="62" customWidth="1"/>
    <col min="3819" max="3819" width="16.28515625" style="62" customWidth="1"/>
    <col min="3820" max="3821" width="17.5703125" style="62" customWidth="1"/>
    <col min="3822" max="3822" width="27.85546875" style="62" customWidth="1"/>
    <col min="3823" max="3823" width="13.7109375" style="62" customWidth="1"/>
    <col min="3824" max="3825" width="17.5703125" style="62" customWidth="1"/>
    <col min="3826" max="3826" width="15" style="62" customWidth="1"/>
    <col min="3827" max="3828" width="12.42578125" style="62" customWidth="1"/>
    <col min="3829" max="3830" width="17.5703125" style="62" customWidth="1"/>
    <col min="3831" max="3831" width="22.7109375" style="62" customWidth="1"/>
    <col min="3832" max="3832" width="17.5703125" style="62" customWidth="1"/>
    <col min="3833" max="3833" width="15" style="62" customWidth="1"/>
    <col min="3834" max="3834" width="17.5703125" style="62" customWidth="1"/>
    <col min="3835" max="3835" width="12.42578125" style="62" customWidth="1"/>
    <col min="3836" max="3836" width="34.28515625" style="62" customWidth="1"/>
    <col min="3837" max="3837" width="26.5703125" style="62" customWidth="1"/>
    <col min="3838" max="3839" width="18.85546875" style="62" customWidth="1"/>
    <col min="3840" max="3840" width="12.42578125" style="62" customWidth="1"/>
    <col min="3841" max="3841" width="20.140625" style="62" customWidth="1"/>
    <col min="3842" max="3842" width="16.28515625" style="62" customWidth="1"/>
    <col min="3843" max="3843" width="17.5703125" style="62" customWidth="1"/>
    <col min="3844" max="4024" width="12.42578125" style="62" customWidth="1"/>
    <col min="4025" max="4025" width="20.140625" style="62" customWidth="1"/>
    <col min="4026" max="4026" width="26.5703125" style="62" customWidth="1"/>
    <col min="4027" max="4027" width="29.140625" style="62" customWidth="1"/>
    <col min="4028" max="4029" width="13.7109375" style="62" customWidth="1"/>
    <col min="4030" max="4031" width="12.42578125" style="62" customWidth="1"/>
    <col min="4032" max="4032" width="20.140625" style="62" customWidth="1"/>
    <col min="4033" max="4033" width="15" style="62" customWidth="1"/>
    <col min="4034" max="4034" width="12.42578125" style="62" customWidth="1"/>
    <col min="4035" max="4035" width="17.5703125" style="62" customWidth="1"/>
    <col min="4036" max="4036" width="15" style="62" customWidth="1"/>
    <col min="4037" max="4037" width="16.28515625" style="62" customWidth="1"/>
    <col min="4038" max="4038" width="24" style="62" customWidth="1"/>
    <col min="4039" max="4039" width="22.7109375" style="62" customWidth="1"/>
    <col min="4040" max="4040" width="30.42578125" style="62" customWidth="1"/>
    <col min="4041" max="4041" width="11.140625" style="62" customWidth="1"/>
    <col min="4042" max="4042" width="20.140625" style="62" customWidth="1"/>
    <col min="4043" max="4043" width="27.85546875" style="62" customWidth="1"/>
    <col min="4044" max="4044" width="17.5703125" style="62" customWidth="1"/>
    <col min="4045" max="4046" width="8.5703125" style="62" customWidth="1"/>
    <col min="4047" max="4047" width="16.28515625" style="62" customWidth="1"/>
    <col min="4048" max="4048" width="25.28515625" style="62" customWidth="1"/>
    <col min="4049" max="4049" width="18.85546875" style="62" customWidth="1"/>
    <col min="4050" max="4050" width="24" style="62" customWidth="1"/>
    <col min="4051" max="4051" width="12.42578125" style="62" customWidth="1"/>
    <col min="4052" max="4052" width="15" style="62" customWidth="1"/>
    <col min="4053" max="4053" width="12.42578125" style="62" customWidth="1"/>
    <col min="4054" max="4054" width="6" style="62" customWidth="1"/>
    <col min="4055" max="4055" width="22.7109375" style="62" customWidth="1"/>
    <col min="4056" max="4056" width="31.7109375" style="62" customWidth="1"/>
    <col min="4057" max="4057" width="13.7109375" style="62" customWidth="1"/>
    <col min="4058" max="4058" width="16.28515625" style="62" customWidth="1"/>
    <col min="4059" max="4059" width="22.7109375" style="62" customWidth="1"/>
    <col min="4060" max="4060" width="21.42578125" style="62" customWidth="1"/>
    <col min="4061" max="4061" width="17.5703125" style="62" customWidth="1"/>
    <col min="4062" max="4062" width="16.28515625" style="62" customWidth="1"/>
    <col min="4063" max="4063" width="13.7109375" style="62" customWidth="1"/>
    <col min="4064" max="4064" width="8.5703125" style="62" customWidth="1"/>
    <col min="4065" max="4065" width="15" style="62" customWidth="1"/>
    <col min="4066" max="4066" width="17.5703125" style="62" customWidth="1"/>
    <col min="4067" max="4067" width="26.5703125" style="62" customWidth="1"/>
    <col min="4068" max="4068" width="25.28515625" style="62" customWidth="1"/>
    <col min="4069" max="4070" width="17.5703125" style="62" customWidth="1"/>
    <col min="4071" max="4071" width="12.42578125" style="62" customWidth="1"/>
    <col min="4072" max="4072" width="17.5703125" style="62" customWidth="1"/>
    <col min="4073" max="4073" width="12.42578125" style="62" customWidth="1"/>
    <col min="4074" max="4074" width="15" style="62" customWidth="1"/>
    <col min="4075" max="4075" width="16.28515625" style="62" customWidth="1"/>
    <col min="4076" max="4077" width="17.5703125" style="62" customWidth="1"/>
    <col min="4078" max="4078" width="27.85546875" style="62" customWidth="1"/>
    <col min="4079" max="4079" width="13.7109375" style="62" customWidth="1"/>
    <col min="4080" max="4081" width="17.5703125" style="62" customWidth="1"/>
    <col min="4082" max="4082" width="15" style="62" customWidth="1"/>
    <col min="4083" max="4084" width="12.42578125" style="62" customWidth="1"/>
    <col min="4085" max="4086" width="17.5703125" style="62" customWidth="1"/>
    <col min="4087" max="4087" width="22.7109375" style="62" customWidth="1"/>
    <col min="4088" max="4088" width="17.5703125" style="62" customWidth="1"/>
    <col min="4089" max="4089" width="15" style="62" customWidth="1"/>
    <col min="4090" max="4090" width="17.5703125" style="62" customWidth="1"/>
    <col min="4091" max="4091" width="12.42578125" style="62" customWidth="1"/>
    <col min="4092" max="4092" width="34.28515625" style="62" customWidth="1"/>
    <col min="4093" max="4093" width="26.5703125" style="62" customWidth="1"/>
    <col min="4094" max="4095" width="18.85546875" style="62" customWidth="1"/>
    <col min="4096" max="4096" width="12.42578125" style="62" customWidth="1"/>
    <col min="4097" max="4097" width="20.140625" style="62" customWidth="1"/>
    <col min="4098" max="4098" width="16.28515625" style="62" customWidth="1"/>
    <col min="4099" max="4099" width="17.5703125" style="62" customWidth="1"/>
    <col min="4100" max="4280" width="12.42578125" style="62" customWidth="1"/>
    <col min="4281" max="4281" width="20.140625" style="62" customWidth="1"/>
    <col min="4282" max="4282" width="26.5703125" style="62" customWidth="1"/>
    <col min="4283" max="4283" width="29.140625" style="62" customWidth="1"/>
    <col min="4284" max="4285" width="13.7109375" style="62" customWidth="1"/>
    <col min="4286" max="4287" width="12.42578125" style="62" customWidth="1"/>
    <col min="4288" max="4288" width="20.140625" style="62" customWidth="1"/>
    <col min="4289" max="4289" width="15" style="62" customWidth="1"/>
    <col min="4290" max="4290" width="12.42578125" style="62" customWidth="1"/>
    <col min="4291" max="4291" width="17.5703125" style="62" customWidth="1"/>
    <col min="4292" max="4292" width="15" style="62" customWidth="1"/>
    <col min="4293" max="4293" width="16.28515625" style="62" customWidth="1"/>
    <col min="4294" max="4294" width="24" style="62" customWidth="1"/>
    <col min="4295" max="4295" width="22.7109375" style="62" customWidth="1"/>
    <col min="4296" max="4296" width="30.42578125" style="62" customWidth="1"/>
    <col min="4297" max="4297" width="11.140625" style="62" customWidth="1"/>
    <col min="4298" max="4298" width="20.140625" style="62" customWidth="1"/>
    <col min="4299" max="4299" width="27.85546875" style="62" customWidth="1"/>
    <col min="4300" max="4300" width="17.5703125" style="62" customWidth="1"/>
    <col min="4301" max="4302" width="8.5703125" style="62" customWidth="1"/>
    <col min="4303" max="4303" width="16.28515625" style="62" customWidth="1"/>
    <col min="4304" max="4304" width="25.28515625" style="62" customWidth="1"/>
    <col min="4305" max="4305" width="18.85546875" style="62" customWidth="1"/>
    <col min="4306" max="4306" width="24" style="62" customWidth="1"/>
    <col min="4307" max="4307" width="12.42578125" style="62" customWidth="1"/>
    <col min="4308" max="4308" width="15" style="62" customWidth="1"/>
    <col min="4309" max="4309" width="12.42578125" style="62" customWidth="1"/>
    <col min="4310" max="4310" width="6" style="62" customWidth="1"/>
    <col min="4311" max="4311" width="22.7109375" style="62" customWidth="1"/>
    <col min="4312" max="4312" width="31.7109375" style="62" customWidth="1"/>
    <col min="4313" max="4313" width="13.7109375" style="62" customWidth="1"/>
    <col min="4314" max="4314" width="16.28515625" style="62" customWidth="1"/>
    <col min="4315" max="4315" width="22.7109375" style="62" customWidth="1"/>
    <col min="4316" max="4316" width="21.42578125" style="62" customWidth="1"/>
    <col min="4317" max="4317" width="17.5703125" style="62" customWidth="1"/>
    <col min="4318" max="4318" width="16.28515625" style="62" customWidth="1"/>
    <col min="4319" max="4319" width="13.7109375" style="62" customWidth="1"/>
    <col min="4320" max="4320" width="8.5703125" style="62" customWidth="1"/>
    <col min="4321" max="4321" width="15" style="62" customWidth="1"/>
    <col min="4322" max="4322" width="17.5703125" style="62" customWidth="1"/>
    <col min="4323" max="4323" width="26.5703125" style="62" customWidth="1"/>
    <col min="4324" max="4324" width="25.28515625" style="62" customWidth="1"/>
    <col min="4325" max="4326" width="17.5703125" style="62" customWidth="1"/>
    <col min="4327" max="4327" width="12.42578125" style="62" customWidth="1"/>
    <col min="4328" max="4328" width="17.5703125" style="62" customWidth="1"/>
    <col min="4329" max="4329" width="12.42578125" style="62" customWidth="1"/>
    <col min="4330" max="4330" width="15" style="62" customWidth="1"/>
    <col min="4331" max="4331" width="16.28515625" style="62" customWidth="1"/>
    <col min="4332" max="4333" width="17.5703125" style="62" customWidth="1"/>
    <col min="4334" max="4334" width="27.85546875" style="62" customWidth="1"/>
    <col min="4335" max="4335" width="13.7109375" style="62" customWidth="1"/>
    <col min="4336" max="4337" width="17.5703125" style="62" customWidth="1"/>
    <col min="4338" max="4338" width="15" style="62" customWidth="1"/>
    <col min="4339" max="4340" width="12.42578125" style="62" customWidth="1"/>
    <col min="4341" max="4342" width="17.5703125" style="62" customWidth="1"/>
    <col min="4343" max="4343" width="22.7109375" style="62" customWidth="1"/>
    <col min="4344" max="4344" width="17.5703125" style="62" customWidth="1"/>
    <col min="4345" max="4345" width="15" style="62" customWidth="1"/>
    <col min="4346" max="4346" width="17.5703125" style="62" customWidth="1"/>
    <col min="4347" max="4347" width="12.42578125" style="62" customWidth="1"/>
    <col min="4348" max="4348" width="34.28515625" style="62" customWidth="1"/>
    <col min="4349" max="4349" width="26.5703125" style="62" customWidth="1"/>
    <col min="4350" max="4351" width="18.85546875" style="62" customWidth="1"/>
    <col min="4352" max="4352" width="12.42578125" style="62" customWidth="1"/>
    <col min="4353" max="4353" width="20.140625" style="62" customWidth="1"/>
    <col min="4354" max="4354" width="16.28515625" style="62" customWidth="1"/>
    <col min="4355" max="4355" width="17.5703125" style="62" customWidth="1"/>
    <col min="4356" max="4536" width="12.42578125" style="62" customWidth="1"/>
    <col min="4537" max="4537" width="20.140625" style="62" customWidth="1"/>
    <col min="4538" max="4538" width="26.5703125" style="62" customWidth="1"/>
    <col min="4539" max="4539" width="29.140625" style="62" customWidth="1"/>
    <col min="4540" max="4541" width="13.7109375" style="62" customWidth="1"/>
    <col min="4542" max="4543" width="12.42578125" style="62" customWidth="1"/>
    <col min="4544" max="4544" width="20.140625" style="62" customWidth="1"/>
    <col min="4545" max="4545" width="15" style="62" customWidth="1"/>
    <col min="4546" max="4546" width="12.42578125" style="62" customWidth="1"/>
    <col min="4547" max="4547" width="17.5703125" style="62" customWidth="1"/>
    <col min="4548" max="4548" width="15" style="62" customWidth="1"/>
    <col min="4549" max="4549" width="16.28515625" style="62" customWidth="1"/>
    <col min="4550" max="4550" width="24" style="62" customWidth="1"/>
    <col min="4551" max="4551" width="22.7109375" style="62" customWidth="1"/>
    <col min="4552" max="4552" width="30.42578125" style="62" customWidth="1"/>
    <col min="4553" max="4553" width="11.140625" style="62" customWidth="1"/>
    <col min="4554" max="4554" width="20.140625" style="62" customWidth="1"/>
    <col min="4555" max="4555" width="27.85546875" style="62" customWidth="1"/>
    <col min="4556" max="4556" width="17.5703125" style="62" customWidth="1"/>
    <col min="4557" max="4558" width="8.5703125" style="62" customWidth="1"/>
    <col min="4559" max="4559" width="16.28515625" style="62" customWidth="1"/>
    <col min="4560" max="4560" width="25.28515625" style="62" customWidth="1"/>
    <col min="4561" max="4561" width="18.85546875" style="62" customWidth="1"/>
    <col min="4562" max="4562" width="24" style="62" customWidth="1"/>
    <col min="4563" max="4563" width="12.42578125" style="62" customWidth="1"/>
    <col min="4564" max="4564" width="15" style="62" customWidth="1"/>
    <col min="4565" max="4565" width="12.42578125" style="62" customWidth="1"/>
    <col min="4566" max="4566" width="6" style="62" customWidth="1"/>
    <col min="4567" max="4567" width="22.7109375" style="62" customWidth="1"/>
    <col min="4568" max="4568" width="31.7109375" style="62" customWidth="1"/>
    <col min="4569" max="4569" width="13.7109375" style="62" customWidth="1"/>
    <col min="4570" max="4570" width="16.28515625" style="62" customWidth="1"/>
    <col min="4571" max="4571" width="22.7109375" style="62" customWidth="1"/>
    <col min="4572" max="4572" width="21.42578125" style="62" customWidth="1"/>
    <col min="4573" max="4573" width="17.5703125" style="62" customWidth="1"/>
    <col min="4574" max="4574" width="16.28515625" style="62" customWidth="1"/>
    <col min="4575" max="4575" width="13.7109375" style="62" customWidth="1"/>
    <col min="4576" max="4576" width="8.5703125" style="62" customWidth="1"/>
    <col min="4577" max="4577" width="15" style="62" customWidth="1"/>
    <col min="4578" max="4578" width="17.5703125" style="62" customWidth="1"/>
    <col min="4579" max="4579" width="26.5703125" style="62" customWidth="1"/>
    <col min="4580" max="4580" width="25.28515625" style="62" customWidth="1"/>
    <col min="4581" max="4582" width="17.5703125" style="62" customWidth="1"/>
    <col min="4583" max="4583" width="12.42578125" style="62" customWidth="1"/>
    <col min="4584" max="4584" width="17.5703125" style="62" customWidth="1"/>
    <col min="4585" max="4585" width="12.42578125" style="62" customWidth="1"/>
    <col min="4586" max="4586" width="15" style="62" customWidth="1"/>
    <col min="4587" max="4587" width="16.28515625" style="62" customWidth="1"/>
    <col min="4588" max="4589" width="17.5703125" style="62" customWidth="1"/>
    <col min="4590" max="4590" width="27.85546875" style="62" customWidth="1"/>
    <col min="4591" max="4591" width="13.7109375" style="62" customWidth="1"/>
    <col min="4592" max="4593" width="17.5703125" style="62" customWidth="1"/>
    <col min="4594" max="4594" width="15" style="62" customWidth="1"/>
    <col min="4595" max="4596" width="12.42578125" style="62" customWidth="1"/>
    <col min="4597" max="4598" width="17.5703125" style="62" customWidth="1"/>
    <col min="4599" max="4599" width="22.7109375" style="62" customWidth="1"/>
    <col min="4600" max="4600" width="17.5703125" style="62" customWidth="1"/>
    <col min="4601" max="4601" width="15" style="62" customWidth="1"/>
    <col min="4602" max="4602" width="17.5703125" style="62" customWidth="1"/>
    <col min="4603" max="4603" width="12.42578125" style="62" customWidth="1"/>
    <col min="4604" max="4604" width="34.28515625" style="62" customWidth="1"/>
    <col min="4605" max="4605" width="26.5703125" style="62" customWidth="1"/>
    <col min="4606" max="4607" width="18.85546875" style="62" customWidth="1"/>
    <col min="4608" max="4608" width="12.42578125" style="62" customWidth="1"/>
    <col min="4609" max="4609" width="20.140625" style="62" customWidth="1"/>
    <col min="4610" max="4610" width="16.28515625" style="62" customWidth="1"/>
    <col min="4611" max="4611" width="17.5703125" style="62" customWidth="1"/>
    <col min="4612" max="4792" width="12.42578125" style="62" customWidth="1"/>
    <col min="4793" max="4793" width="20.140625" style="62" customWidth="1"/>
    <col min="4794" max="4794" width="26.5703125" style="62" customWidth="1"/>
    <col min="4795" max="4795" width="29.140625" style="62" customWidth="1"/>
    <col min="4796" max="4797" width="13.7109375" style="62" customWidth="1"/>
    <col min="4798" max="4799" width="12.42578125" style="62" customWidth="1"/>
    <col min="4800" max="4800" width="20.140625" style="62" customWidth="1"/>
    <col min="4801" max="4801" width="15" style="62" customWidth="1"/>
    <col min="4802" max="4802" width="12.42578125" style="62" customWidth="1"/>
    <col min="4803" max="4803" width="17.5703125" style="62" customWidth="1"/>
    <col min="4804" max="4804" width="15" style="62" customWidth="1"/>
    <col min="4805" max="4805" width="16.28515625" style="62" customWidth="1"/>
    <col min="4806" max="4806" width="24" style="62" customWidth="1"/>
    <col min="4807" max="4807" width="22.7109375" style="62" customWidth="1"/>
    <col min="4808" max="4808" width="30.42578125" style="62" customWidth="1"/>
    <col min="4809" max="4809" width="11.140625" style="62" customWidth="1"/>
    <col min="4810" max="4810" width="20.140625" style="62" customWidth="1"/>
    <col min="4811" max="4811" width="27.85546875" style="62" customWidth="1"/>
    <col min="4812" max="4812" width="17.5703125" style="62" customWidth="1"/>
    <col min="4813" max="4814" width="8.5703125" style="62" customWidth="1"/>
    <col min="4815" max="4815" width="16.28515625" style="62" customWidth="1"/>
    <col min="4816" max="4816" width="25.28515625" style="62" customWidth="1"/>
    <col min="4817" max="4817" width="18.85546875" style="62" customWidth="1"/>
    <col min="4818" max="4818" width="24" style="62" customWidth="1"/>
    <col min="4819" max="4819" width="12.42578125" style="62" customWidth="1"/>
    <col min="4820" max="4820" width="15" style="62" customWidth="1"/>
    <col min="4821" max="4821" width="12.42578125" style="62" customWidth="1"/>
    <col min="4822" max="4822" width="6" style="62" customWidth="1"/>
    <col min="4823" max="4823" width="22.7109375" style="62" customWidth="1"/>
    <col min="4824" max="4824" width="31.7109375" style="62" customWidth="1"/>
    <col min="4825" max="4825" width="13.7109375" style="62" customWidth="1"/>
    <col min="4826" max="4826" width="16.28515625" style="62" customWidth="1"/>
    <col min="4827" max="4827" width="22.7109375" style="62" customWidth="1"/>
    <col min="4828" max="4828" width="21.42578125" style="62" customWidth="1"/>
    <col min="4829" max="4829" width="17.5703125" style="62" customWidth="1"/>
    <col min="4830" max="4830" width="16.28515625" style="62" customWidth="1"/>
    <col min="4831" max="4831" width="13.7109375" style="62" customWidth="1"/>
    <col min="4832" max="4832" width="8.5703125" style="62" customWidth="1"/>
    <col min="4833" max="4833" width="15" style="62" customWidth="1"/>
    <col min="4834" max="4834" width="17.5703125" style="62" customWidth="1"/>
    <col min="4835" max="4835" width="26.5703125" style="62" customWidth="1"/>
    <col min="4836" max="4836" width="25.28515625" style="62" customWidth="1"/>
    <col min="4837" max="4838" width="17.5703125" style="62" customWidth="1"/>
    <col min="4839" max="4839" width="12.42578125" style="62" customWidth="1"/>
    <col min="4840" max="4840" width="17.5703125" style="62" customWidth="1"/>
    <col min="4841" max="4841" width="12.42578125" style="62" customWidth="1"/>
    <col min="4842" max="4842" width="15" style="62" customWidth="1"/>
    <col min="4843" max="4843" width="16.28515625" style="62" customWidth="1"/>
    <col min="4844" max="4845" width="17.5703125" style="62" customWidth="1"/>
    <col min="4846" max="4846" width="27.85546875" style="62" customWidth="1"/>
    <col min="4847" max="4847" width="13.7109375" style="62" customWidth="1"/>
    <col min="4848" max="4849" width="17.5703125" style="62" customWidth="1"/>
    <col min="4850" max="4850" width="15" style="62" customWidth="1"/>
    <col min="4851" max="4852" width="12.42578125" style="62" customWidth="1"/>
    <col min="4853" max="4854" width="17.5703125" style="62" customWidth="1"/>
    <col min="4855" max="4855" width="22.7109375" style="62" customWidth="1"/>
    <col min="4856" max="4856" width="17.5703125" style="62" customWidth="1"/>
    <col min="4857" max="4857" width="15" style="62" customWidth="1"/>
    <col min="4858" max="4858" width="17.5703125" style="62" customWidth="1"/>
    <col min="4859" max="4859" width="12.42578125" style="62" customWidth="1"/>
    <col min="4860" max="4860" width="34.28515625" style="62" customWidth="1"/>
    <col min="4861" max="4861" width="26.5703125" style="62" customWidth="1"/>
    <col min="4862" max="4863" width="18.85546875" style="62" customWidth="1"/>
    <col min="4864" max="4864" width="12.42578125" style="62" customWidth="1"/>
    <col min="4865" max="4865" width="20.140625" style="62" customWidth="1"/>
    <col min="4866" max="4866" width="16.28515625" style="62" customWidth="1"/>
    <col min="4867" max="4867" width="17.5703125" style="62" customWidth="1"/>
    <col min="4868" max="5048" width="12.42578125" style="62" customWidth="1"/>
    <col min="5049" max="5049" width="20.140625" style="62" customWidth="1"/>
    <col min="5050" max="5050" width="26.5703125" style="62" customWidth="1"/>
    <col min="5051" max="5051" width="29.140625" style="62" customWidth="1"/>
    <col min="5052" max="5053" width="13.7109375" style="62" customWidth="1"/>
    <col min="5054" max="5055" width="12.42578125" style="62" customWidth="1"/>
    <col min="5056" max="5056" width="20.140625" style="62" customWidth="1"/>
    <col min="5057" max="5057" width="15" style="62" customWidth="1"/>
    <col min="5058" max="5058" width="12.42578125" style="62" customWidth="1"/>
    <col min="5059" max="5059" width="17.5703125" style="62" customWidth="1"/>
    <col min="5060" max="5060" width="15" style="62" customWidth="1"/>
    <col min="5061" max="5061" width="16.28515625" style="62" customWidth="1"/>
    <col min="5062" max="5062" width="24" style="62" customWidth="1"/>
    <col min="5063" max="5063" width="22.7109375" style="62" customWidth="1"/>
    <col min="5064" max="5064" width="30.42578125" style="62" customWidth="1"/>
    <col min="5065" max="5065" width="11.140625" style="62" customWidth="1"/>
    <col min="5066" max="5066" width="20.140625" style="62" customWidth="1"/>
    <col min="5067" max="5067" width="27.85546875" style="62" customWidth="1"/>
    <col min="5068" max="5068" width="17.5703125" style="62" customWidth="1"/>
    <col min="5069" max="5070" width="8.5703125" style="62" customWidth="1"/>
    <col min="5071" max="5071" width="16.28515625" style="62" customWidth="1"/>
    <col min="5072" max="5072" width="25.28515625" style="62" customWidth="1"/>
    <col min="5073" max="5073" width="18.85546875" style="62" customWidth="1"/>
    <col min="5074" max="5074" width="24" style="62" customWidth="1"/>
    <col min="5075" max="5075" width="12.42578125" style="62" customWidth="1"/>
    <col min="5076" max="5076" width="15" style="62" customWidth="1"/>
    <col min="5077" max="5077" width="12.42578125" style="62" customWidth="1"/>
    <col min="5078" max="5078" width="6" style="62" customWidth="1"/>
    <col min="5079" max="5079" width="22.7109375" style="62" customWidth="1"/>
    <col min="5080" max="5080" width="31.7109375" style="62" customWidth="1"/>
    <col min="5081" max="5081" width="13.7109375" style="62" customWidth="1"/>
    <col min="5082" max="5082" width="16.28515625" style="62" customWidth="1"/>
    <col min="5083" max="5083" width="22.7109375" style="62" customWidth="1"/>
    <col min="5084" max="5084" width="21.42578125" style="62" customWidth="1"/>
    <col min="5085" max="5085" width="17.5703125" style="62" customWidth="1"/>
    <col min="5086" max="5086" width="16.28515625" style="62" customWidth="1"/>
    <col min="5087" max="5087" width="13.7109375" style="62" customWidth="1"/>
    <col min="5088" max="5088" width="8.5703125" style="62" customWidth="1"/>
    <col min="5089" max="5089" width="15" style="62" customWidth="1"/>
    <col min="5090" max="5090" width="17.5703125" style="62" customWidth="1"/>
    <col min="5091" max="5091" width="26.5703125" style="62" customWidth="1"/>
    <col min="5092" max="5092" width="25.28515625" style="62" customWidth="1"/>
    <col min="5093" max="5094" width="17.5703125" style="62" customWidth="1"/>
    <col min="5095" max="5095" width="12.42578125" style="62" customWidth="1"/>
    <col min="5096" max="5096" width="17.5703125" style="62" customWidth="1"/>
    <col min="5097" max="5097" width="12.42578125" style="62" customWidth="1"/>
    <col min="5098" max="5098" width="15" style="62" customWidth="1"/>
    <col min="5099" max="5099" width="16.28515625" style="62" customWidth="1"/>
    <col min="5100" max="5101" width="17.5703125" style="62" customWidth="1"/>
    <col min="5102" max="5102" width="27.85546875" style="62" customWidth="1"/>
    <col min="5103" max="5103" width="13.7109375" style="62" customWidth="1"/>
    <col min="5104" max="5105" width="17.5703125" style="62" customWidth="1"/>
    <col min="5106" max="5106" width="15" style="62" customWidth="1"/>
    <col min="5107" max="5108" width="12.42578125" style="62" customWidth="1"/>
    <col min="5109" max="5110" width="17.5703125" style="62" customWidth="1"/>
    <col min="5111" max="5111" width="22.7109375" style="62" customWidth="1"/>
    <col min="5112" max="5112" width="17.5703125" style="62" customWidth="1"/>
    <col min="5113" max="5113" width="15" style="62" customWidth="1"/>
    <col min="5114" max="5114" width="17.5703125" style="62" customWidth="1"/>
    <col min="5115" max="5115" width="12.42578125" style="62" customWidth="1"/>
    <col min="5116" max="5116" width="34.28515625" style="62" customWidth="1"/>
    <col min="5117" max="5117" width="26.5703125" style="62" customWidth="1"/>
    <col min="5118" max="5119" width="18.85546875" style="62" customWidth="1"/>
    <col min="5120" max="5120" width="12.42578125" style="62" customWidth="1"/>
    <col min="5121" max="5121" width="20.140625" style="62" customWidth="1"/>
    <col min="5122" max="5122" width="16.28515625" style="62" customWidth="1"/>
    <col min="5123" max="5123" width="17.5703125" style="62" customWidth="1"/>
    <col min="5124" max="5304" width="12.42578125" style="62" customWidth="1"/>
    <col min="5305" max="5305" width="20.140625" style="62" customWidth="1"/>
    <col min="5306" max="5306" width="26.5703125" style="62" customWidth="1"/>
    <col min="5307" max="5307" width="29.140625" style="62" customWidth="1"/>
    <col min="5308" max="5309" width="13.7109375" style="62" customWidth="1"/>
    <col min="5310" max="5311" width="12.42578125" style="62" customWidth="1"/>
    <col min="5312" max="5312" width="20.140625" style="62" customWidth="1"/>
    <col min="5313" max="5313" width="15" style="62" customWidth="1"/>
    <col min="5314" max="5314" width="12.42578125" style="62" customWidth="1"/>
    <col min="5315" max="5315" width="17.5703125" style="62" customWidth="1"/>
    <col min="5316" max="5316" width="15" style="62" customWidth="1"/>
    <col min="5317" max="5317" width="16.28515625" style="62" customWidth="1"/>
    <col min="5318" max="5318" width="24" style="62" customWidth="1"/>
    <col min="5319" max="5319" width="22.7109375" style="62" customWidth="1"/>
    <col min="5320" max="5320" width="30.42578125" style="62" customWidth="1"/>
    <col min="5321" max="5321" width="11.140625" style="62" customWidth="1"/>
    <col min="5322" max="5322" width="20.140625" style="62" customWidth="1"/>
    <col min="5323" max="5323" width="27.85546875" style="62" customWidth="1"/>
    <col min="5324" max="5324" width="17.5703125" style="62" customWidth="1"/>
    <col min="5325" max="5326" width="8.5703125" style="62" customWidth="1"/>
    <col min="5327" max="5327" width="16.28515625" style="62" customWidth="1"/>
    <col min="5328" max="5328" width="25.28515625" style="62" customWidth="1"/>
    <col min="5329" max="5329" width="18.85546875" style="62" customWidth="1"/>
    <col min="5330" max="5330" width="24" style="62" customWidth="1"/>
    <col min="5331" max="5331" width="12.42578125" style="62" customWidth="1"/>
    <col min="5332" max="5332" width="15" style="62" customWidth="1"/>
    <col min="5333" max="5333" width="12.42578125" style="62" customWidth="1"/>
    <col min="5334" max="5334" width="6" style="62" customWidth="1"/>
    <col min="5335" max="5335" width="22.7109375" style="62" customWidth="1"/>
    <col min="5336" max="5336" width="31.7109375" style="62" customWidth="1"/>
    <col min="5337" max="5337" width="13.7109375" style="62" customWidth="1"/>
    <col min="5338" max="5338" width="16.28515625" style="62" customWidth="1"/>
    <col min="5339" max="5339" width="22.7109375" style="62" customWidth="1"/>
    <col min="5340" max="5340" width="21.42578125" style="62" customWidth="1"/>
    <col min="5341" max="5341" width="17.5703125" style="62" customWidth="1"/>
    <col min="5342" max="5342" width="16.28515625" style="62" customWidth="1"/>
    <col min="5343" max="5343" width="13.7109375" style="62" customWidth="1"/>
    <col min="5344" max="5344" width="8.5703125" style="62" customWidth="1"/>
    <col min="5345" max="5345" width="15" style="62" customWidth="1"/>
    <col min="5346" max="5346" width="17.5703125" style="62" customWidth="1"/>
    <col min="5347" max="5347" width="26.5703125" style="62" customWidth="1"/>
    <col min="5348" max="5348" width="25.28515625" style="62" customWidth="1"/>
    <col min="5349" max="5350" width="17.5703125" style="62" customWidth="1"/>
    <col min="5351" max="5351" width="12.42578125" style="62" customWidth="1"/>
    <col min="5352" max="5352" width="17.5703125" style="62" customWidth="1"/>
    <col min="5353" max="5353" width="12.42578125" style="62" customWidth="1"/>
    <col min="5354" max="5354" width="15" style="62" customWidth="1"/>
    <col min="5355" max="5355" width="16.28515625" style="62" customWidth="1"/>
    <col min="5356" max="5357" width="17.5703125" style="62" customWidth="1"/>
    <col min="5358" max="5358" width="27.85546875" style="62" customWidth="1"/>
    <col min="5359" max="5359" width="13.7109375" style="62" customWidth="1"/>
    <col min="5360" max="5361" width="17.5703125" style="62" customWidth="1"/>
    <col min="5362" max="5362" width="15" style="62" customWidth="1"/>
    <col min="5363" max="5364" width="12.42578125" style="62" customWidth="1"/>
    <col min="5365" max="5366" width="17.5703125" style="62" customWidth="1"/>
    <col min="5367" max="5367" width="22.7109375" style="62" customWidth="1"/>
    <col min="5368" max="5368" width="17.5703125" style="62" customWidth="1"/>
    <col min="5369" max="5369" width="15" style="62" customWidth="1"/>
    <col min="5370" max="5370" width="17.5703125" style="62" customWidth="1"/>
    <col min="5371" max="5371" width="12.42578125" style="62" customWidth="1"/>
    <col min="5372" max="5372" width="34.28515625" style="62" customWidth="1"/>
    <col min="5373" max="5373" width="26.5703125" style="62" customWidth="1"/>
    <col min="5374" max="5375" width="18.85546875" style="62" customWidth="1"/>
    <col min="5376" max="5376" width="12.42578125" style="62" customWidth="1"/>
    <col min="5377" max="5377" width="20.140625" style="62" customWidth="1"/>
    <col min="5378" max="5378" width="16.28515625" style="62" customWidth="1"/>
    <col min="5379" max="5379" width="17.5703125" style="62" customWidth="1"/>
    <col min="5380" max="5560" width="12.42578125" style="62" customWidth="1"/>
    <col min="5561" max="5561" width="20.140625" style="62" customWidth="1"/>
    <col min="5562" max="5562" width="26.5703125" style="62" customWidth="1"/>
    <col min="5563" max="5563" width="29.140625" style="62" customWidth="1"/>
    <col min="5564" max="5565" width="13.7109375" style="62" customWidth="1"/>
    <col min="5566" max="5567" width="12.42578125" style="62" customWidth="1"/>
    <col min="5568" max="5568" width="20.140625" style="62" customWidth="1"/>
    <col min="5569" max="5569" width="15" style="62" customWidth="1"/>
    <col min="5570" max="5570" width="12.42578125" style="62" customWidth="1"/>
    <col min="5571" max="5571" width="17.5703125" style="62" customWidth="1"/>
    <col min="5572" max="5572" width="15" style="62" customWidth="1"/>
    <col min="5573" max="5573" width="16.28515625" style="62" customWidth="1"/>
    <col min="5574" max="5574" width="24" style="62" customWidth="1"/>
    <col min="5575" max="5575" width="22.7109375" style="62" customWidth="1"/>
    <col min="5576" max="5576" width="30.42578125" style="62" customWidth="1"/>
    <col min="5577" max="5577" width="11.140625" style="62" customWidth="1"/>
    <col min="5578" max="5578" width="20.140625" style="62" customWidth="1"/>
    <col min="5579" max="5579" width="27.85546875" style="62" customWidth="1"/>
    <col min="5580" max="5580" width="17.5703125" style="62" customWidth="1"/>
    <col min="5581" max="5582" width="8.5703125" style="62" customWidth="1"/>
    <col min="5583" max="5583" width="16.28515625" style="62" customWidth="1"/>
    <col min="5584" max="5584" width="25.28515625" style="62" customWidth="1"/>
    <col min="5585" max="5585" width="18.85546875" style="62" customWidth="1"/>
    <col min="5586" max="5586" width="24" style="62" customWidth="1"/>
    <col min="5587" max="5587" width="12.42578125" style="62" customWidth="1"/>
    <col min="5588" max="5588" width="15" style="62" customWidth="1"/>
    <col min="5589" max="5589" width="12.42578125" style="62" customWidth="1"/>
    <col min="5590" max="5590" width="6" style="62" customWidth="1"/>
    <col min="5591" max="5591" width="22.7109375" style="62" customWidth="1"/>
    <col min="5592" max="5592" width="31.7109375" style="62" customWidth="1"/>
    <col min="5593" max="5593" width="13.7109375" style="62" customWidth="1"/>
    <col min="5594" max="5594" width="16.28515625" style="62" customWidth="1"/>
    <col min="5595" max="5595" width="22.7109375" style="62" customWidth="1"/>
    <col min="5596" max="5596" width="21.42578125" style="62" customWidth="1"/>
    <col min="5597" max="5597" width="17.5703125" style="62" customWidth="1"/>
    <col min="5598" max="5598" width="16.28515625" style="62" customWidth="1"/>
    <col min="5599" max="5599" width="13.7109375" style="62" customWidth="1"/>
    <col min="5600" max="5600" width="8.5703125" style="62" customWidth="1"/>
    <col min="5601" max="5601" width="15" style="62" customWidth="1"/>
    <col min="5602" max="5602" width="17.5703125" style="62" customWidth="1"/>
    <col min="5603" max="5603" width="26.5703125" style="62" customWidth="1"/>
    <col min="5604" max="5604" width="25.28515625" style="62" customWidth="1"/>
    <col min="5605" max="5606" width="17.5703125" style="62" customWidth="1"/>
    <col min="5607" max="5607" width="12.42578125" style="62" customWidth="1"/>
    <col min="5608" max="5608" width="17.5703125" style="62" customWidth="1"/>
    <col min="5609" max="5609" width="12.42578125" style="62" customWidth="1"/>
    <col min="5610" max="5610" width="15" style="62" customWidth="1"/>
    <col min="5611" max="5611" width="16.28515625" style="62" customWidth="1"/>
    <col min="5612" max="5613" width="17.5703125" style="62" customWidth="1"/>
    <col min="5614" max="5614" width="27.85546875" style="62" customWidth="1"/>
    <col min="5615" max="5615" width="13.7109375" style="62" customWidth="1"/>
    <col min="5616" max="5617" width="17.5703125" style="62" customWidth="1"/>
    <col min="5618" max="5618" width="15" style="62" customWidth="1"/>
    <col min="5619" max="5620" width="12.42578125" style="62" customWidth="1"/>
    <col min="5621" max="5622" width="17.5703125" style="62" customWidth="1"/>
    <col min="5623" max="5623" width="22.7109375" style="62" customWidth="1"/>
    <col min="5624" max="5624" width="17.5703125" style="62" customWidth="1"/>
    <col min="5625" max="5625" width="15" style="62" customWidth="1"/>
    <col min="5626" max="5626" width="17.5703125" style="62" customWidth="1"/>
    <col min="5627" max="5627" width="12.42578125" style="62" customWidth="1"/>
    <col min="5628" max="5628" width="34.28515625" style="62" customWidth="1"/>
    <col min="5629" max="5629" width="26.5703125" style="62" customWidth="1"/>
    <col min="5630" max="5631" width="18.85546875" style="62" customWidth="1"/>
    <col min="5632" max="5632" width="12.42578125" style="62" customWidth="1"/>
    <col min="5633" max="5633" width="20.140625" style="62" customWidth="1"/>
    <col min="5634" max="5634" width="16.28515625" style="62" customWidth="1"/>
    <col min="5635" max="5635" width="17.5703125" style="62" customWidth="1"/>
    <col min="5636" max="5816" width="12.42578125" style="62" customWidth="1"/>
    <col min="5817" max="5817" width="20.140625" style="62" customWidth="1"/>
    <col min="5818" max="5818" width="26.5703125" style="62" customWidth="1"/>
    <col min="5819" max="5819" width="29.140625" style="62" customWidth="1"/>
    <col min="5820" max="5821" width="13.7109375" style="62" customWidth="1"/>
    <col min="5822" max="5823" width="12.42578125" style="62" customWidth="1"/>
    <col min="5824" max="5824" width="20.140625" style="62" customWidth="1"/>
    <col min="5825" max="5825" width="15" style="62" customWidth="1"/>
    <col min="5826" max="5826" width="12.42578125" style="62" customWidth="1"/>
    <col min="5827" max="5827" width="17.5703125" style="62" customWidth="1"/>
    <col min="5828" max="5828" width="15" style="62" customWidth="1"/>
    <col min="5829" max="5829" width="16.28515625" style="62" customWidth="1"/>
    <col min="5830" max="5830" width="24" style="62" customWidth="1"/>
    <col min="5831" max="5831" width="22.7109375" style="62" customWidth="1"/>
    <col min="5832" max="5832" width="30.42578125" style="62" customWidth="1"/>
    <col min="5833" max="5833" width="11.140625" style="62" customWidth="1"/>
    <col min="5834" max="5834" width="20.140625" style="62" customWidth="1"/>
    <col min="5835" max="5835" width="27.85546875" style="62" customWidth="1"/>
    <col min="5836" max="5836" width="17.5703125" style="62" customWidth="1"/>
    <col min="5837" max="5838" width="8.5703125" style="62" customWidth="1"/>
    <col min="5839" max="5839" width="16.28515625" style="62" customWidth="1"/>
    <col min="5840" max="5840" width="25.28515625" style="62" customWidth="1"/>
    <col min="5841" max="5841" width="18.85546875" style="62" customWidth="1"/>
    <col min="5842" max="5842" width="24" style="62" customWidth="1"/>
    <col min="5843" max="5843" width="12.42578125" style="62" customWidth="1"/>
    <col min="5844" max="5844" width="15" style="62" customWidth="1"/>
    <col min="5845" max="5845" width="12.42578125" style="62" customWidth="1"/>
    <col min="5846" max="5846" width="6" style="62" customWidth="1"/>
    <col min="5847" max="5847" width="22.7109375" style="62" customWidth="1"/>
    <col min="5848" max="5848" width="31.7109375" style="62" customWidth="1"/>
    <col min="5849" max="5849" width="13.7109375" style="62" customWidth="1"/>
    <col min="5850" max="5850" width="16.28515625" style="62" customWidth="1"/>
    <col min="5851" max="5851" width="22.7109375" style="62" customWidth="1"/>
    <col min="5852" max="5852" width="21.42578125" style="62" customWidth="1"/>
    <col min="5853" max="5853" width="17.5703125" style="62" customWidth="1"/>
    <col min="5854" max="5854" width="16.28515625" style="62" customWidth="1"/>
    <col min="5855" max="5855" width="13.7109375" style="62" customWidth="1"/>
    <col min="5856" max="5856" width="8.5703125" style="62" customWidth="1"/>
    <col min="5857" max="5857" width="15" style="62" customWidth="1"/>
    <col min="5858" max="5858" width="17.5703125" style="62" customWidth="1"/>
    <col min="5859" max="5859" width="26.5703125" style="62" customWidth="1"/>
    <col min="5860" max="5860" width="25.28515625" style="62" customWidth="1"/>
    <col min="5861" max="5862" width="17.5703125" style="62" customWidth="1"/>
    <col min="5863" max="5863" width="12.42578125" style="62" customWidth="1"/>
    <col min="5864" max="5864" width="17.5703125" style="62" customWidth="1"/>
    <col min="5865" max="5865" width="12.42578125" style="62" customWidth="1"/>
    <col min="5866" max="5866" width="15" style="62" customWidth="1"/>
    <col min="5867" max="5867" width="16.28515625" style="62" customWidth="1"/>
    <col min="5868" max="5869" width="17.5703125" style="62" customWidth="1"/>
    <col min="5870" max="5870" width="27.85546875" style="62" customWidth="1"/>
    <col min="5871" max="5871" width="13.7109375" style="62" customWidth="1"/>
    <col min="5872" max="5873" width="17.5703125" style="62" customWidth="1"/>
    <col min="5874" max="5874" width="15" style="62" customWidth="1"/>
    <col min="5875" max="5876" width="12.42578125" style="62" customWidth="1"/>
    <col min="5877" max="5878" width="17.5703125" style="62" customWidth="1"/>
    <col min="5879" max="5879" width="22.7109375" style="62" customWidth="1"/>
    <col min="5880" max="5880" width="17.5703125" style="62" customWidth="1"/>
    <col min="5881" max="5881" width="15" style="62" customWidth="1"/>
    <col min="5882" max="5882" width="17.5703125" style="62" customWidth="1"/>
    <col min="5883" max="5883" width="12.42578125" style="62" customWidth="1"/>
    <col min="5884" max="5884" width="34.28515625" style="62" customWidth="1"/>
    <col min="5885" max="5885" width="26.5703125" style="62" customWidth="1"/>
    <col min="5886" max="5887" width="18.85546875" style="62" customWidth="1"/>
    <col min="5888" max="5888" width="12.42578125" style="62" customWidth="1"/>
    <col min="5889" max="5889" width="20.140625" style="62" customWidth="1"/>
    <col min="5890" max="5890" width="16.28515625" style="62" customWidth="1"/>
    <col min="5891" max="5891" width="17.5703125" style="62" customWidth="1"/>
    <col min="5892" max="6072" width="12.42578125" style="62" customWidth="1"/>
    <col min="6073" max="6073" width="20.140625" style="62" customWidth="1"/>
    <col min="6074" max="6074" width="26.5703125" style="62" customWidth="1"/>
    <col min="6075" max="6075" width="29.140625" style="62" customWidth="1"/>
    <col min="6076" max="6077" width="13.7109375" style="62" customWidth="1"/>
    <col min="6078" max="6079" width="12.42578125" style="62" customWidth="1"/>
    <col min="6080" max="6080" width="20.140625" style="62" customWidth="1"/>
    <col min="6081" max="6081" width="15" style="62" customWidth="1"/>
    <col min="6082" max="6082" width="12.42578125" style="62" customWidth="1"/>
    <col min="6083" max="6083" width="17.5703125" style="62" customWidth="1"/>
    <col min="6084" max="6084" width="15" style="62" customWidth="1"/>
    <col min="6085" max="6085" width="16.28515625" style="62" customWidth="1"/>
    <col min="6086" max="6086" width="24" style="62" customWidth="1"/>
    <col min="6087" max="6087" width="22.7109375" style="62" customWidth="1"/>
    <col min="6088" max="6088" width="30.42578125" style="62" customWidth="1"/>
    <col min="6089" max="6089" width="11.140625" style="62" customWidth="1"/>
    <col min="6090" max="6090" width="20.140625" style="62" customWidth="1"/>
    <col min="6091" max="6091" width="27.85546875" style="62" customWidth="1"/>
    <col min="6092" max="6092" width="17.5703125" style="62" customWidth="1"/>
    <col min="6093" max="6094" width="8.5703125" style="62" customWidth="1"/>
    <col min="6095" max="6095" width="16.28515625" style="62" customWidth="1"/>
    <col min="6096" max="6096" width="25.28515625" style="62" customWidth="1"/>
    <col min="6097" max="6097" width="18.85546875" style="62" customWidth="1"/>
    <col min="6098" max="6098" width="24" style="62" customWidth="1"/>
    <col min="6099" max="6099" width="12.42578125" style="62" customWidth="1"/>
    <col min="6100" max="6100" width="15" style="62" customWidth="1"/>
    <col min="6101" max="6101" width="12.42578125" style="62" customWidth="1"/>
    <col min="6102" max="6102" width="6" style="62" customWidth="1"/>
    <col min="6103" max="6103" width="22.7109375" style="62" customWidth="1"/>
    <col min="6104" max="6104" width="31.7109375" style="62" customWidth="1"/>
    <col min="6105" max="6105" width="13.7109375" style="62" customWidth="1"/>
    <col min="6106" max="6106" width="16.28515625" style="62" customWidth="1"/>
    <col min="6107" max="6107" width="22.7109375" style="62" customWidth="1"/>
    <col min="6108" max="6108" width="21.42578125" style="62" customWidth="1"/>
    <col min="6109" max="6109" width="17.5703125" style="62" customWidth="1"/>
    <col min="6110" max="6110" width="16.28515625" style="62" customWidth="1"/>
    <col min="6111" max="6111" width="13.7109375" style="62" customWidth="1"/>
    <col min="6112" max="6112" width="8.5703125" style="62" customWidth="1"/>
    <col min="6113" max="6113" width="15" style="62" customWidth="1"/>
    <col min="6114" max="6114" width="17.5703125" style="62" customWidth="1"/>
    <col min="6115" max="6115" width="26.5703125" style="62" customWidth="1"/>
    <col min="6116" max="6116" width="25.28515625" style="62" customWidth="1"/>
    <col min="6117" max="6118" width="17.5703125" style="62" customWidth="1"/>
    <col min="6119" max="6119" width="12.42578125" style="62" customWidth="1"/>
    <col min="6120" max="6120" width="17.5703125" style="62" customWidth="1"/>
    <col min="6121" max="6121" width="12.42578125" style="62" customWidth="1"/>
    <col min="6122" max="6122" width="15" style="62" customWidth="1"/>
    <col min="6123" max="6123" width="16.28515625" style="62" customWidth="1"/>
    <col min="6124" max="6125" width="17.5703125" style="62" customWidth="1"/>
    <col min="6126" max="6126" width="27.85546875" style="62" customWidth="1"/>
    <col min="6127" max="6127" width="13.7109375" style="62" customWidth="1"/>
    <col min="6128" max="6129" width="17.5703125" style="62" customWidth="1"/>
    <col min="6130" max="6130" width="15" style="62" customWidth="1"/>
    <col min="6131" max="6132" width="12.42578125" style="62" customWidth="1"/>
    <col min="6133" max="6134" width="17.5703125" style="62" customWidth="1"/>
    <col min="6135" max="6135" width="22.7109375" style="62" customWidth="1"/>
    <col min="6136" max="6136" width="17.5703125" style="62" customWidth="1"/>
    <col min="6137" max="6137" width="15" style="62" customWidth="1"/>
    <col min="6138" max="6138" width="17.5703125" style="62" customWidth="1"/>
    <col min="6139" max="6139" width="12.42578125" style="62" customWidth="1"/>
    <col min="6140" max="6140" width="34.28515625" style="62" customWidth="1"/>
    <col min="6141" max="6141" width="26.5703125" style="62" customWidth="1"/>
    <col min="6142" max="6143" width="18.85546875" style="62" customWidth="1"/>
    <col min="6144" max="6144" width="12.42578125" style="62" customWidth="1"/>
    <col min="6145" max="6145" width="20.140625" style="62" customWidth="1"/>
    <col min="6146" max="6146" width="16.28515625" style="62" customWidth="1"/>
    <col min="6147" max="6147" width="17.5703125" style="62" customWidth="1"/>
    <col min="6148" max="6328" width="12.42578125" style="62" customWidth="1"/>
    <col min="6329" max="6329" width="20.140625" style="62" customWidth="1"/>
    <col min="6330" max="6330" width="26.5703125" style="62" customWidth="1"/>
    <col min="6331" max="6331" width="29.140625" style="62" customWidth="1"/>
    <col min="6332" max="6333" width="13.7109375" style="62" customWidth="1"/>
    <col min="6334" max="6335" width="12.42578125" style="62" customWidth="1"/>
    <col min="6336" max="6336" width="20.140625" style="62" customWidth="1"/>
    <col min="6337" max="6337" width="15" style="62" customWidth="1"/>
    <col min="6338" max="6338" width="12.42578125" style="62" customWidth="1"/>
    <col min="6339" max="6339" width="17.5703125" style="62" customWidth="1"/>
    <col min="6340" max="6340" width="15" style="62" customWidth="1"/>
    <col min="6341" max="6341" width="16.28515625" style="62" customWidth="1"/>
    <col min="6342" max="6342" width="24" style="62" customWidth="1"/>
    <col min="6343" max="6343" width="22.7109375" style="62" customWidth="1"/>
    <col min="6344" max="6344" width="30.42578125" style="62" customWidth="1"/>
    <col min="6345" max="6345" width="11.140625" style="62" customWidth="1"/>
    <col min="6346" max="6346" width="20.140625" style="62" customWidth="1"/>
    <col min="6347" max="6347" width="27.85546875" style="62" customWidth="1"/>
    <col min="6348" max="6348" width="17.5703125" style="62" customWidth="1"/>
    <col min="6349" max="6350" width="8.5703125" style="62" customWidth="1"/>
    <col min="6351" max="6351" width="16.28515625" style="62" customWidth="1"/>
    <col min="6352" max="6352" width="25.28515625" style="62" customWidth="1"/>
    <col min="6353" max="6353" width="18.85546875" style="62" customWidth="1"/>
    <col min="6354" max="6354" width="24" style="62" customWidth="1"/>
    <col min="6355" max="6355" width="12.42578125" style="62" customWidth="1"/>
    <col min="6356" max="6356" width="15" style="62" customWidth="1"/>
    <col min="6357" max="6357" width="12.42578125" style="62" customWidth="1"/>
    <col min="6358" max="6358" width="6" style="62" customWidth="1"/>
    <col min="6359" max="6359" width="22.7109375" style="62" customWidth="1"/>
    <col min="6360" max="6360" width="31.7109375" style="62" customWidth="1"/>
    <col min="6361" max="6361" width="13.7109375" style="62" customWidth="1"/>
    <col min="6362" max="6362" width="16.28515625" style="62" customWidth="1"/>
    <col min="6363" max="6363" width="22.7109375" style="62" customWidth="1"/>
    <col min="6364" max="6364" width="21.42578125" style="62" customWidth="1"/>
    <col min="6365" max="6365" width="17.5703125" style="62" customWidth="1"/>
    <col min="6366" max="6366" width="16.28515625" style="62" customWidth="1"/>
    <col min="6367" max="6367" width="13.7109375" style="62" customWidth="1"/>
    <col min="6368" max="6368" width="8.5703125" style="62" customWidth="1"/>
    <col min="6369" max="6369" width="15" style="62" customWidth="1"/>
    <col min="6370" max="6370" width="17.5703125" style="62" customWidth="1"/>
    <col min="6371" max="6371" width="26.5703125" style="62" customWidth="1"/>
    <col min="6372" max="6372" width="25.28515625" style="62" customWidth="1"/>
    <col min="6373" max="6374" width="17.5703125" style="62" customWidth="1"/>
    <col min="6375" max="6375" width="12.42578125" style="62" customWidth="1"/>
    <col min="6376" max="6376" width="17.5703125" style="62" customWidth="1"/>
    <col min="6377" max="6377" width="12.42578125" style="62" customWidth="1"/>
    <col min="6378" max="6378" width="15" style="62" customWidth="1"/>
    <col min="6379" max="6379" width="16.28515625" style="62" customWidth="1"/>
    <col min="6380" max="6381" width="17.5703125" style="62" customWidth="1"/>
    <col min="6382" max="6382" width="27.85546875" style="62" customWidth="1"/>
    <col min="6383" max="6383" width="13.7109375" style="62" customWidth="1"/>
    <col min="6384" max="6385" width="17.5703125" style="62" customWidth="1"/>
    <col min="6386" max="6386" width="15" style="62" customWidth="1"/>
    <col min="6387" max="6388" width="12.42578125" style="62" customWidth="1"/>
    <col min="6389" max="6390" width="17.5703125" style="62" customWidth="1"/>
    <col min="6391" max="6391" width="22.7109375" style="62" customWidth="1"/>
    <col min="6392" max="6392" width="17.5703125" style="62" customWidth="1"/>
    <col min="6393" max="6393" width="15" style="62" customWidth="1"/>
    <col min="6394" max="6394" width="17.5703125" style="62" customWidth="1"/>
    <col min="6395" max="6395" width="12.42578125" style="62" customWidth="1"/>
    <col min="6396" max="6396" width="34.28515625" style="62" customWidth="1"/>
    <col min="6397" max="6397" width="26.5703125" style="62" customWidth="1"/>
    <col min="6398" max="6399" width="18.85546875" style="62" customWidth="1"/>
    <col min="6400" max="6400" width="12.42578125" style="62" customWidth="1"/>
    <col min="6401" max="6401" width="20.140625" style="62" customWidth="1"/>
    <col min="6402" max="6402" width="16.28515625" style="62" customWidth="1"/>
    <col min="6403" max="6403" width="17.5703125" style="62" customWidth="1"/>
    <col min="6404" max="6584" width="12.42578125" style="62" customWidth="1"/>
    <col min="6585" max="6585" width="20.140625" style="62" customWidth="1"/>
    <col min="6586" max="6586" width="26.5703125" style="62" customWidth="1"/>
    <col min="6587" max="6587" width="29.140625" style="62" customWidth="1"/>
    <col min="6588" max="6589" width="13.7109375" style="62" customWidth="1"/>
    <col min="6590" max="6591" width="12.42578125" style="62" customWidth="1"/>
    <col min="6592" max="6592" width="20.140625" style="62" customWidth="1"/>
    <col min="6593" max="6593" width="15" style="62" customWidth="1"/>
    <col min="6594" max="6594" width="12.42578125" style="62" customWidth="1"/>
    <col min="6595" max="6595" width="17.5703125" style="62" customWidth="1"/>
    <col min="6596" max="6596" width="15" style="62" customWidth="1"/>
    <col min="6597" max="6597" width="16.28515625" style="62" customWidth="1"/>
    <col min="6598" max="6598" width="24" style="62" customWidth="1"/>
    <col min="6599" max="6599" width="22.7109375" style="62" customWidth="1"/>
    <col min="6600" max="6600" width="30.42578125" style="62" customWidth="1"/>
    <col min="6601" max="6601" width="11.140625" style="62" customWidth="1"/>
    <col min="6602" max="6602" width="20.140625" style="62" customWidth="1"/>
    <col min="6603" max="6603" width="27.85546875" style="62" customWidth="1"/>
    <col min="6604" max="6604" width="17.5703125" style="62" customWidth="1"/>
    <col min="6605" max="6606" width="8.5703125" style="62" customWidth="1"/>
    <col min="6607" max="6607" width="16.28515625" style="62" customWidth="1"/>
    <col min="6608" max="6608" width="25.28515625" style="62" customWidth="1"/>
    <col min="6609" max="6609" width="18.85546875" style="62" customWidth="1"/>
    <col min="6610" max="6610" width="24" style="62" customWidth="1"/>
    <col min="6611" max="6611" width="12.42578125" style="62" customWidth="1"/>
    <col min="6612" max="6612" width="15" style="62" customWidth="1"/>
    <col min="6613" max="6613" width="12.42578125" style="62" customWidth="1"/>
    <col min="6614" max="6614" width="6" style="62" customWidth="1"/>
    <col min="6615" max="6615" width="22.7109375" style="62" customWidth="1"/>
    <col min="6616" max="6616" width="31.7109375" style="62" customWidth="1"/>
    <col min="6617" max="6617" width="13.7109375" style="62" customWidth="1"/>
    <col min="6618" max="6618" width="16.28515625" style="62" customWidth="1"/>
    <col min="6619" max="6619" width="22.7109375" style="62" customWidth="1"/>
    <col min="6620" max="6620" width="21.42578125" style="62" customWidth="1"/>
    <col min="6621" max="6621" width="17.5703125" style="62" customWidth="1"/>
    <col min="6622" max="6622" width="16.28515625" style="62" customWidth="1"/>
    <col min="6623" max="6623" width="13.7109375" style="62" customWidth="1"/>
    <col min="6624" max="6624" width="8.5703125" style="62" customWidth="1"/>
    <col min="6625" max="6625" width="15" style="62" customWidth="1"/>
    <col min="6626" max="6626" width="17.5703125" style="62" customWidth="1"/>
    <col min="6627" max="6627" width="26.5703125" style="62" customWidth="1"/>
    <col min="6628" max="6628" width="25.28515625" style="62" customWidth="1"/>
    <col min="6629" max="6630" width="17.5703125" style="62" customWidth="1"/>
    <col min="6631" max="6631" width="12.42578125" style="62" customWidth="1"/>
    <col min="6632" max="6632" width="17.5703125" style="62" customWidth="1"/>
    <col min="6633" max="6633" width="12.42578125" style="62" customWidth="1"/>
    <col min="6634" max="6634" width="15" style="62" customWidth="1"/>
    <col min="6635" max="6635" width="16.28515625" style="62" customWidth="1"/>
    <col min="6636" max="6637" width="17.5703125" style="62" customWidth="1"/>
    <col min="6638" max="6638" width="27.85546875" style="62" customWidth="1"/>
    <col min="6639" max="6639" width="13.7109375" style="62" customWidth="1"/>
    <col min="6640" max="6641" width="17.5703125" style="62" customWidth="1"/>
    <col min="6642" max="6642" width="15" style="62" customWidth="1"/>
    <col min="6643" max="6644" width="12.42578125" style="62" customWidth="1"/>
    <col min="6645" max="6646" width="17.5703125" style="62" customWidth="1"/>
    <col min="6647" max="6647" width="22.7109375" style="62" customWidth="1"/>
    <col min="6648" max="6648" width="17.5703125" style="62" customWidth="1"/>
    <col min="6649" max="6649" width="15" style="62" customWidth="1"/>
    <col min="6650" max="6650" width="17.5703125" style="62" customWidth="1"/>
    <col min="6651" max="6651" width="12.42578125" style="62" customWidth="1"/>
    <col min="6652" max="6652" width="34.28515625" style="62" customWidth="1"/>
    <col min="6653" max="6653" width="26.5703125" style="62" customWidth="1"/>
    <col min="6654" max="6655" width="18.85546875" style="62" customWidth="1"/>
    <col min="6656" max="6656" width="12.42578125" style="62" customWidth="1"/>
    <col min="6657" max="6657" width="20.140625" style="62" customWidth="1"/>
    <col min="6658" max="6658" width="16.28515625" style="62" customWidth="1"/>
    <col min="6659" max="6659" width="17.5703125" style="62" customWidth="1"/>
    <col min="6660" max="6840" width="12.42578125" style="62" customWidth="1"/>
    <col min="6841" max="6841" width="20.140625" style="62" customWidth="1"/>
    <col min="6842" max="6842" width="26.5703125" style="62" customWidth="1"/>
    <col min="6843" max="6843" width="29.140625" style="62" customWidth="1"/>
    <col min="6844" max="6845" width="13.7109375" style="62" customWidth="1"/>
    <col min="6846" max="6847" width="12.42578125" style="62" customWidth="1"/>
    <col min="6848" max="6848" width="20.140625" style="62" customWidth="1"/>
    <col min="6849" max="6849" width="15" style="62" customWidth="1"/>
    <col min="6850" max="6850" width="12.42578125" style="62" customWidth="1"/>
    <col min="6851" max="6851" width="17.5703125" style="62" customWidth="1"/>
    <col min="6852" max="6852" width="15" style="62" customWidth="1"/>
    <col min="6853" max="6853" width="16.28515625" style="62" customWidth="1"/>
    <col min="6854" max="6854" width="24" style="62" customWidth="1"/>
    <col min="6855" max="6855" width="22.7109375" style="62" customWidth="1"/>
    <col min="6856" max="6856" width="30.42578125" style="62" customWidth="1"/>
    <col min="6857" max="6857" width="11.140625" style="62" customWidth="1"/>
    <col min="6858" max="6858" width="20.140625" style="62" customWidth="1"/>
    <col min="6859" max="6859" width="27.85546875" style="62" customWidth="1"/>
    <col min="6860" max="6860" width="17.5703125" style="62" customWidth="1"/>
    <col min="6861" max="6862" width="8.5703125" style="62" customWidth="1"/>
    <col min="6863" max="6863" width="16.28515625" style="62" customWidth="1"/>
    <col min="6864" max="6864" width="25.28515625" style="62" customWidth="1"/>
    <col min="6865" max="6865" width="18.85546875" style="62" customWidth="1"/>
    <col min="6866" max="6866" width="24" style="62" customWidth="1"/>
    <col min="6867" max="6867" width="12.42578125" style="62" customWidth="1"/>
    <col min="6868" max="6868" width="15" style="62" customWidth="1"/>
    <col min="6869" max="6869" width="12.42578125" style="62" customWidth="1"/>
    <col min="6870" max="6870" width="6" style="62" customWidth="1"/>
    <col min="6871" max="6871" width="22.7109375" style="62" customWidth="1"/>
    <col min="6872" max="6872" width="31.7109375" style="62" customWidth="1"/>
    <col min="6873" max="6873" width="13.7109375" style="62" customWidth="1"/>
    <col min="6874" max="6874" width="16.28515625" style="62" customWidth="1"/>
    <col min="6875" max="6875" width="22.7109375" style="62" customWidth="1"/>
    <col min="6876" max="6876" width="21.42578125" style="62" customWidth="1"/>
    <col min="6877" max="6877" width="17.5703125" style="62" customWidth="1"/>
    <col min="6878" max="6878" width="16.28515625" style="62" customWidth="1"/>
    <col min="6879" max="6879" width="13.7109375" style="62" customWidth="1"/>
    <col min="6880" max="6880" width="8.5703125" style="62" customWidth="1"/>
    <col min="6881" max="6881" width="15" style="62" customWidth="1"/>
    <col min="6882" max="6882" width="17.5703125" style="62" customWidth="1"/>
    <col min="6883" max="6883" width="26.5703125" style="62" customWidth="1"/>
    <col min="6884" max="6884" width="25.28515625" style="62" customWidth="1"/>
    <col min="6885" max="6886" width="17.5703125" style="62" customWidth="1"/>
    <col min="6887" max="6887" width="12.42578125" style="62" customWidth="1"/>
    <col min="6888" max="6888" width="17.5703125" style="62" customWidth="1"/>
    <col min="6889" max="6889" width="12.42578125" style="62" customWidth="1"/>
    <col min="6890" max="6890" width="15" style="62" customWidth="1"/>
    <col min="6891" max="6891" width="16.28515625" style="62" customWidth="1"/>
    <col min="6892" max="6893" width="17.5703125" style="62" customWidth="1"/>
    <col min="6894" max="6894" width="27.85546875" style="62" customWidth="1"/>
    <col min="6895" max="6895" width="13.7109375" style="62" customWidth="1"/>
    <col min="6896" max="6897" width="17.5703125" style="62" customWidth="1"/>
    <col min="6898" max="6898" width="15" style="62" customWidth="1"/>
    <col min="6899" max="6900" width="12.42578125" style="62" customWidth="1"/>
    <col min="6901" max="6902" width="17.5703125" style="62" customWidth="1"/>
    <col min="6903" max="6903" width="22.7109375" style="62" customWidth="1"/>
    <col min="6904" max="6904" width="17.5703125" style="62" customWidth="1"/>
    <col min="6905" max="6905" width="15" style="62" customWidth="1"/>
    <col min="6906" max="6906" width="17.5703125" style="62" customWidth="1"/>
    <col min="6907" max="6907" width="12.42578125" style="62" customWidth="1"/>
    <col min="6908" max="6908" width="34.28515625" style="62" customWidth="1"/>
    <col min="6909" max="6909" width="26.5703125" style="62" customWidth="1"/>
    <col min="6910" max="6911" width="18.85546875" style="62" customWidth="1"/>
    <col min="6912" max="6912" width="12.42578125" style="62" customWidth="1"/>
    <col min="6913" max="6913" width="20.140625" style="62" customWidth="1"/>
    <col min="6914" max="6914" width="16.28515625" style="62" customWidth="1"/>
    <col min="6915" max="6915" width="17.5703125" style="62" customWidth="1"/>
    <col min="6916" max="7096" width="12.42578125" style="62" customWidth="1"/>
    <col min="7097" max="7097" width="20.140625" style="62" customWidth="1"/>
    <col min="7098" max="7098" width="26.5703125" style="62" customWidth="1"/>
    <col min="7099" max="7099" width="29.140625" style="62" customWidth="1"/>
    <col min="7100" max="7101" width="13.7109375" style="62" customWidth="1"/>
    <col min="7102" max="7103" width="12.42578125" style="62" customWidth="1"/>
    <col min="7104" max="7104" width="20.140625" style="62" customWidth="1"/>
    <col min="7105" max="7105" width="15" style="62" customWidth="1"/>
    <col min="7106" max="7106" width="12.42578125" style="62" customWidth="1"/>
    <col min="7107" max="7107" width="17.5703125" style="62" customWidth="1"/>
    <col min="7108" max="7108" width="15" style="62" customWidth="1"/>
    <col min="7109" max="7109" width="16.28515625" style="62" customWidth="1"/>
    <col min="7110" max="7110" width="24" style="62" customWidth="1"/>
    <col min="7111" max="7111" width="22.7109375" style="62" customWidth="1"/>
    <col min="7112" max="7112" width="30.42578125" style="62" customWidth="1"/>
    <col min="7113" max="7113" width="11.140625" style="62" customWidth="1"/>
    <col min="7114" max="7114" width="20.140625" style="62" customWidth="1"/>
    <col min="7115" max="7115" width="27.85546875" style="62" customWidth="1"/>
    <col min="7116" max="7116" width="17.5703125" style="62" customWidth="1"/>
    <col min="7117" max="7118" width="8.5703125" style="62" customWidth="1"/>
    <col min="7119" max="7119" width="16.28515625" style="62" customWidth="1"/>
    <col min="7120" max="7120" width="25.28515625" style="62" customWidth="1"/>
    <col min="7121" max="7121" width="18.85546875" style="62" customWidth="1"/>
    <col min="7122" max="7122" width="24" style="62" customWidth="1"/>
    <col min="7123" max="7123" width="12.42578125" style="62" customWidth="1"/>
    <col min="7124" max="7124" width="15" style="62" customWidth="1"/>
    <col min="7125" max="7125" width="12.42578125" style="62" customWidth="1"/>
    <col min="7126" max="7126" width="6" style="62" customWidth="1"/>
    <col min="7127" max="7127" width="22.7109375" style="62" customWidth="1"/>
    <col min="7128" max="7128" width="31.7109375" style="62" customWidth="1"/>
    <col min="7129" max="7129" width="13.7109375" style="62" customWidth="1"/>
    <col min="7130" max="7130" width="16.28515625" style="62" customWidth="1"/>
    <col min="7131" max="7131" width="22.7109375" style="62" customWidth="1"/>
    <col min="7132" max="7132" width="21.42578125" style="62" customWidth="1"/>
    <col min="7133" max="7133" width="17.5703125" style="62" customWidth="1"/>
    <col min="7134" max="7134" width="16.28515625" style="62" customWidth="1"/>
    <col min="7135" max="7135" width="13.7109375" style="62" customWidth="1"/>
    <col min="7136" max="7136" width="8.5703125" style="62" customWidth="1"/>
    <col min="7137" max="7137" width="15" style="62" customWidth="1"/>
    <col min="7138" max="7138" width="17.5703125" style="62" customWidth="1"/>
    <col min="7139" max="7139" width="26.5703125" style="62" customWidth="1"/>
    <col min="7140" max="7140" width="25.28515625" style="62" customWidth="1"/>
    <col min="7141" max="7142" width="17.5703125" style="62" customWidth="1"/>
    <col min="7143" max="7143" width="12.42578125" style="62" customWidth="1"/>
    <col min="7144" max="7144" width="17.5703125" style="62" customWidth="1"/>
    <col min="7145" max="7145" width="12.42578125" style="62" customWidth="1"/>
    <col min="7146" max="7146" width="15" style="62" customWidth="1"/>
    <col min="7147" max="7147" width="16.28515625" style="62" customWidth="1"/>
    <col min="7148" max="7149" width="17.5703125" style="62" customWidth="1"/>
    <col min="7150" max="7150" width="27.85546875" style="62" customWidth="1"/>
    <col min="7151" max="7151" width="13.7109375" style="62" customWidth="1"/>
    <col min="7152" max="7153" width="17.5703125" style="62" customWidth="1"/>
    <col min="7154" max="7154" width="15" style="62" customWidth="1"/>
    <col min="7155" max="7156" width="12.42578125" style="62" customWidth="1"/>
    <col min="7157" max="7158" width="17.5703125" style="62" customWidth="1"/>
    <col min="7159" max="7159" width="22.7109375" style="62" customWidth="1"/>
    <col min="7160" max="7160" width="17.5703125" style="62" customWidth="1"/>
    <col min="7161" max="7161" width="15" style="62" customWidth="1"/>
    <col min="7162" max="7162" width="17.5703125" style="62" customWidth="1"/>
    <col min="7163" max="7163" width="12.42578125" style="62" customWidth="1"/>
    <col min="7164" max="7164" width="34.28515625" style="62" customWidth="1"/>
    <col min="7165" max="7165" width="26.5703125" style="62" customWidth="1"/>
    <col min="7166" max="7167" width="18.85546875" style="62" customWidth="1"/>
    <col min="7168" max="7168" width="12.42578125" style="62" customWidth="1"/>
    <col min="7169" max="7169" width="20.140625" style="62" customWidth="1"/>
    <col min="7170" max="7170" width="16.28515625" style="62" customWidth="1"/>
    <col min="7171" max="7171" width="17.5703125" style="62" customWidth="1"/>
    <col min="7172" max="7352" width="12.42578125" style="62" customWidth="1"/>
    <col min="7353" max="7353" width="20.140625" style="62" customWidth="1"/>
    <col min="7354" max="7354" width="26.5703125" style="62" customWidth="1"/>
    <col min="7355" max="7355" width="29.140625" style="62" customWidth="1"/>
    <col min="7356" max="7357" width="13.7109375" style="62" customWidth="1"/>
    <col min="7358" max="7359" width="12.42578125" style="62" customWidth="1"/>
    <col min="7360" max="7360" width="20.140625" style="62" customWidth="1"/>
    <col min="7361" max="7361" width="15" style="62" customWidth="1"/>
    <col min="7362" max="7362" width="12.42578125" style="62" customWidth="1"/>
    <col min="7363" max="7363" width="17.5703125" style="62" customWidth="1"/>
    <col min="7364" max="7364" width="15" style="62" customWidth="1"/>
    <col min="7365" max="7365" width="16.28515625" style="62" customWidth="1"/>
    <col min="7366" max="7366" width="24" style="62" customWidth="1"/>
    <col min="7367" max="7367" width="22.7109375" style="62" customWidth="1"/>
    <col min="7368" max="7368" width="30.42578125" style="62" customWidth="1"/>
    <col min="7369" max="7369" width="11.140625" style="62" customWidth="1"/>
    <col min="7370" max="7370" width="20.140625" style="62" customWidth="1"/>
    <col min="7371" max="7371" width="27.85546875" style="62" customWidth="1"/>
    <col min="7372" max="7372" width="17.5703125" style="62" customWidth="1"/>
    <col min="7373" max="7374" width="8.5703125" style="62" customWidth="1"/>
    <col min="7375" max="7375" width="16.28515625" style="62" customWidth="1"/>
    <col min="7376" max="7376" width="25.28515625" style="62" customWidth="1"/>
    <col min="7377" max="7377" width="18.85546875" style="62" customWidth="1"/>
    <col min="7378" max="7378" width="24" style="62" customWidth="1"/>
    <col min="7379" max="7379" width="12.42578125" style="62" customWidth="1"/>
    <col min="7380" max="7380" width="15" style="62" customWidth="1"/>
    <col min="7381" max="7381" width="12.42578125" style="62" customWidth="1"/>
    <col min="7382" max="7382" width="6" style="62" customWidth="1"/>
    <col min="7383" max="7383" width="22.7109375" style="62" customWidth="1"/>
    <col min="7384" max="7384" width="31.7109375" style="62" customWidth="1"/>
    <col min="7385" max="7385" width="13.7109375" style="62" customWidth="1"/>
    <col min="7386" max="7386" width="16.28515625" style="62" customWidth="1"/>
    <col min="7387" max="7387" width="22.7109375" style="62" customWidth="1"/>
    <col min="7388" max="7388" width="21.42578125" style="62" customWidth="1"/>
    <col min="7389" max="7389" width="17.5703125" style="62" customWidth="1"/>
    <col min="7390" max="7390" width="16.28515625" style="62" customWidth="1"/>
    <col min="7391" max="7391" width="13.7109375" style="62" customWidth="1"/>
    <col min="7392" max="7392" width="8.5703125" style="62" customWidth="1"/>
    <col min="7393" max="7393" width="15" style="62" customWidth="1"/>
    <col min="7394" max="7394" width="17.5703125" style="62" customWidth="1"/>
    <col min="7395" max="7395" width="26.5703125" style="62" customWidth="1"/>
    <col min="7396" max="7396" width="25.28515625" style="62" customWidth="1"/>
    <col min="7397" max="7398" width="17.5703125" style="62" customWidth="1"/>
    <col min="7399" max="7399" width="12.42578125" style="62" customWidth="1"/>
    <col min="7400" max="7400" width="17.5703125" style="62" customWidth="1"/>
    <col min="7401" max="7401" width="12.42578125" style="62" customWidth="1"/>
    <col min="7402" max="7402" width="15" style="62" customWidth="1"/>
    <col min="7403" max="7403" width="16.28515625" style="62" customWidth="1"/>
    <col min="7404" max="7405" width="17.5703125" style="62" customWidth="1"/>
    <col min="7406" max="7406" width="27.85546875" style="62" customWidth="1"/>
    <col min="7407" max="7407" width="13.7109375" style="62" customWidth="1"/>
    <col min="7408" max="7409" width="17.5703125" style="62" customWidth="1"/>
    <col min="7410" max="7410" width="15" style="62" customWidth="1"/>
    <col min="7411" max="7412" width="12.42578125" style="62" customWidth="1"/>
    <col min="7413" max="7414" width="17.5703125" style="62" customWidth="1"/>
    <col min="7415" max="7415" width="22.7109375" style="62" customWidth="1"/>
    <col min="7416" max="7416" width="17.5703125" style="62" customWidth="1"/>
    <col min="7417" max="7417" width="15" style="62" customWidth="1"/>
    <col min="7418" max="7418" width="17.5703125" style="62" customWidth="1"/>
    <col min="7419" max="7419" width="12.42578125" style="62" customWidth="1"/>
    <col min="7420" max="7420" width="34.28515625" style="62" customWidth="1"/>
    <col min="7421" max="7421" width="26.5703125" style="62" customWidth="1"/>
    <col min="7422" max="7423" width="18.85546875" style="62" customWidth="1"/>
    <col min="7424" max="7424" width="12.42578125" style="62" customWidth="1"/>
    <col min="7425" max="7425" width="20.140625" style="62" customWidth="1"/>
    <col min="7426" max="7426" width="16.28515625" style="62" customWidth="1"/>
    <col min="7427" max="7427" width="17.5703125" style="62" customWidth="1"/>
    <col min="7428" max="7608" width="12.42578125" style="62" customWidth="1"/>
    <col min="7609" max="7609" width="20.140625" style="62" customWidth="1"/>
    <col min="7610" max="7610" width="26.5703125" style="62" customWidth="1"/>
    <col min="7611" max="7611" width="29.140625" style="62" customWidth="1"/>
    <col min="7612" max="7613" width="13.7109375" style="62" customWidth="1"/>
    <col min="7614" max="7615" width="12.42578125" style="62" customWidth="1"/>
    <col min="7616" max="7616" width="20.140625" style="62" customWidth="1"/>
    <col min="7617" max="7617" width="15" style="62" customWidth="1"/>
    <col min="7618" max="7618" width="12.42578125" style="62" customWidth="1"/>
    <col min="7619" max="7619" width="17.5703125" style="62" customWidth="1"/>
    <col min="7620" max="7620" width="15" style="62" customWidth="1"/>
    <col min="7621" max="7621" width="16.28515625" style="62" customWidth="1"/>
    <col min="7622" max="7622" width="24" style="62" customWidth="1"/>
    <col min="7623" max="7623" width="22.7109375" style="62" customWidth="1"/>
    <col min="7624" max="7624" width="30.42578125" style="62" customWidth="1"/>
    <col min="7625" max="7625" width="11.140625" style="62" customWidth="1"/>
    <col min="7626" max="7626" width="20.140625" style="62" customWidth="1"/>
    <col min="7627" max="7627" width="27.85546875" style="62" customWidth="1"/>
    <col min="7628" max="7628" width="17.5703125" style="62" customWidth="1"/>
    <col min="7629" max="7630" width="8.5703125" style="62" customWidth="1"/>
    <col min="7631" max="7631" width="16.28515625" style="62" customWidth="1"/>
    <col min="7632" max="7632" width="25.28515625" style="62" customWidth="1"/>
    <col min="7633" max="7633" width="18.85546875" style="62" customWidth="1"/>
    <col min="7634" max="7634" width="24" style="62" customWidth="1"/>
    <col min="7635" max="7635" width="12.42578125" style="62" customWidth="1"/>
    <col min="7636" max="7636" width="15" style="62" customWidth="1"/>
    <col min="7637" max="7637" width="12.42578125" style="62" customWidth="1"/>
    <col min="7638" max="7638" width="6" style="62" customWidth="1"/>
    <col min="7639" max="7639" width="22.7109375" style="62" customWidth="1"/>
    <col min="7640" max="7640" width="31.7109375" style="62" customWidth="1"/>
    <col min="7641" max="7641" width="13.7109375" style="62" customWidth="1"/>
    <col min="7642" max="7642" width="16.28515625" style="62" customWidth="1"/>
    <col min="7643" max="7643" width="22.7109375" style="62" customWidth="1"/>
    <col min="7644" max="7644" width="21.42578125" style="62" customWidth="1"/>
    <col min="7645" max="7645" width="17.5703125" style="62" customWidth="1"/>
    <col min="7646" max="7646" width="16.28515625" style="62" customWidth="1"/>
    <col min="7647" max="7647" width="13.7109375" style="62" customWidth="1"/>
    <col min="7648" max="7648" width="8.5703125" style="62" customWidth="1"/>
    <col min="7649" max="7649" width="15" style="62" customWidth="1"/>
    <col min="7650" max="7650" width="17.5703125" style="62" customWidth="1"/>
    <col min="7651" max="7651" width="26.5703125" style="62" customWidth="1"/>
    <col min="7652" max="7652" width="25.28515625" style="62" customWidth="1"/>
    <col min="7653" max="7654" width="17.5703125" style="62" customWidth="1"/>
    <col min="7655" max="7655" width="12.42578125" style="62" customWidth="1"/>
    <col min="7656" max="7656" width="17.5703125" style="62" customWidth="1"/>
    <col min="7657" max="7657" width="12.42578125" style="62" customWidth="1"/>
    <col min="7658" max="7658" width="15" style="62" customWidth="1"/>
    <col min="7659" max="7659" width="16.28515625" style="62" customWidth="1"/>
    <col min="7660" max="7661" width="17.5703125" style="62" customWidth="1"/>
    <col min="7662" max="7662" width="27.85546875" style="62" customWidth="1"/>
    <col min="7663" max="7663" width="13.7109375" style="62" customWidth="1"/>
    <col min="7664" max="7665" width="17.5703125" style="62" customWidth="1"/>
    <col min="7666" max="7666" width="15" style="62" customWidth="1"/>
    <col min="7667" max="7668" width="12.42578125" style="62" customWidth="1"/>
    <col min="7669" max="7670" width="17.5703125" style="62" customWidth="1"/>
    <col min="7671" max="7671" width="22.7109375" style="62" customWidth="1"/>
    <col min="7672" max="7672" width="17.5703125" style="62" customWidth="1"/>
    <col min="7673" max="7673" width="15" style="62" customWidth="1"/>
    <col min="7674" max="7674" width="17.5703125" style="62" customWidth="1"/>
    <col min="7675" max="7675" width="12.42578125" style="62" customWidth="1"/>
    <col min="7676" max="7676" width="34.28515625" style="62" customWidth="1"/>
    <col min="7677" max="7677" width="26.5703125" style="62" customWidth="1"/>
    <col min="7678" max="7679" width="18.85546875" style="62" customWidth="1"/>
    <col min="7680" max="7680" width="12.42578125" style="62" customWidth="1"/>
    <col min="7681" max="7681" width="20.140625" style="62" customWidth="1"/>
    <col min="7682" max="7682" width="16.28515625" style="62" customWidth="1"/>
    <col min="7683" max="7683" width="17.5703125" style="62" customWidth="1"/>
    <col min="7684" max="7864" width="12.42578125" style="62" customWidth="1"/>
    <col min="7865" max="7865" width="20.140625" style="62" customWidth="1"/>
    <col min="7866" max="7866" width="26.5703125" style="62" customWidth="1"/>
    <col min="7867" max="7867" width="29.140625" style="62" customWidth="1"/>
    <col min="7868" max="7869" width="13.7109375" style="62" customWidth="1"/>
    <col min="7870" max="7871" width="12.42578125" style="62" customWidth="1"/>
    <col min="7872" max="7872" width="20.140625" style="62" customWidth="1"/>
    <col min="7873" max="7873" width="15" style="62" customWidth="1"/>
    <col min="7874" max="7874" width="12.42578125" style="62" customWidth="1"/>
    <col min="7875" max="7875" width="17.5703125" style="62" customWidth="1"/>
    <col min="7876" max="7876" width="15" style="62" customWidth="1"/>
    <col min="7877" max="7877" width="16.28515625" style="62" customWidth="1"/>
    <col min="7878" max="7878" width="24" style="62" customWidth="1"/>
    <col min="7879" max="7879" width="22.7109375" style="62" customWidth="1"/>
    <col min="7880" max="7880" width="30.42578125" style="62" customWidth="1"/>
    <col min="7881" max="7881" width="11.140625" style="62" customWidth="1"/>
    <col min="7882" max="7882" width="20.140625" style="62" customWidth="1"/>
    <col min="7883" max="7883" width="27.85546875" style="62" customWidth="1"/>
    <col min="7884" max="7884" width="17.5703125" style="62" customWidth="1"/>
    <col min="7885" max="7886" width="8.5703125" style="62" customWidth="1"/>
    <col min="7887" max="7887" width="16.28515625" style="62" customWidth="1"/>
    <col min="7888" max="7888" width="25.28515625" style="62" customWidth="1"/>
    <col min="7889" max="7889" width="18.85546875" style="62" customWidth="1"/>
    <col min="7890" max="7890" width="24" style="62" customWidth="1"/>
    <col min="7891" max="7891" width="12.42578125" style="62" customWidth="1"/>
    <col min="7892" max="7892" width="15" style="62" customWidth="1"/>
    <col min="7893" max="7893" width="12.42578125" style="62" customWidth="1"/>
    <col min="7894" max="7894" width="6" style="62" customWidth="1"/>
    <col min="7895" max="7895" width="22.7109375" style="62" customWidth="1"/>
    <col min="7896" max="7896" width="31.7109375" style="62" customWidth="1"/>
    <col min="7897" max="7897" width="13.7109375" style="62" customWidth="1"/>
    <col min="7898" max="7898" width="16.28515625" style="62" customWidth="1"/>
    <col min="7899" max="7899" width="22.7109375" style="62" customWidth="1"/>
    <col min="7900" max="7900" width="21.42578125" style="62" customWidth="1"/>
    <col min="7901" max="7901" width="17.5703125" style="62" customWidth="1"/>
    <col min="7902" max="7902" width="16.28515625" style="62" customWidth="1"/>
    <col min="7903" max="7903" width="13.7109375" style="62" customWidth="1"/>
    <col min="7904" max="7904" width="8.5703125" style="62" customWidth="1"/>
    <col min="7905" max="7905" width="15" style="62" customWidth="1"/>
    <col min="7906" max="7906" width="17.5703125" style="62" customWidth="1"/>
    <col min="7907" max="7907" width="26.5703125" style="62" customWidth="1"/>
    <col min="7908" max="7908" width="25.28515625" style="62" customWidth="1"/>
    <col min="7909" max="7910" width="17.5703125" style="62" customWidth="1"/>
    <col min="7911" max="7911" width="12.42578125" style="62" customWidth="1"/>
    <col min="7912" max="7912" width="17.5703125" style="62" customWidth="1"/>
    <col min="7913" max="7913" width="12.42578125" style="62" customWidth="1"/>
    <col min="7914" max="7914" width="15" style="62" customWidth="1"/>
    <col min="7915" max="7915" width="16.28515625" style="62" customWidth="1"/>
    <col min="7916" max="7917" width="17.5703125" style="62" customWidth="1"/>
    <col min="7918" max="7918" width="27.85546875" style="62" customWidth="1"/>
    <col min="7919" max="7919" width="13.7109375" style="62" customWidth="1"/>
    <col min="7920" max="7921" width="17.5703125" style="62" customWidth="1"/>
    <col min="7922" max="7922" width="15" style="62" customWidth="1"/>
    <col min="7923" max="7924" width="12.42578125" style="62" customWidth="1"/>
    <col min="7925" max="7926" width="17.5703125" style="62" customWidth="1"/>
    <col min="7927" max="7927" width="22.7109375" style="62" customWidth="1"/>
    <col min="7928" max="7928" width="17.5703125" style="62" customWidth="1"/>
    <col min="7929" max="7929" width="15" style="62" customWidth="1"/>
    <col min="7930" max="7930" width="17.5703125" style="62" customWidth="1"/>
    <col min="7931" max="7931" width="12.42578125" style="62" customWidth="1"/>
    <col min="7932" max="7932" width="34.28515625" style="62" customWidth="1"/>
    <col min="7933" max="7933" width="26.5703125" style="62" customWidth="1"/>
    <col min="7934" max="7935" width="18.85546875" style="62" customWidth="1"/>
    <col min="7936" max="7936" width="12.42578125" style="62" customWidth="1"/>
    <col min="7937" max="7937" width="20.140625" style="62" customWidth="1"/>
    <col min="7938" max="7938" width="16.28515625" style="62" customWidth="1"/>
    <col min="7939" max="7939" width="17.5703125" style="62" customWidth="1"/>
    <col min="7940" max="8120" width="12.42578125" style="62" customWidth="1"/>
    <col min="8121" max="8121" width="20.140625" style="62" customWidth="1"/>
    <col min="8122" max="8122" width="26.5703125" style="62" customWidth="1"/>
    <col min="8123" max="8123" width="29.140625" style="62" customWidth="1"/>
    <col min="8124" max="8125" width="13.7109375" style="62" customWidth="1"/>
    <col min="8126" max="8127" width="12.42578125" style="62" customWidth="1"/>
    <col min="8128" max="8128" width="20.140625" style="62" customWidth="1"/>
    <col min="8129" max="8129" width="15" style="62" customWidth="1"/>
    <col min="8130" max="8130" width="12.42578125" style="62" customWidth="1"/>
    <col min="8131" max="8131" width="17.5703125" style="62" customWidth="1"/>
    <col min="8132" max="8132" width="15" style="62" customWidth="1"/>
    <col min="8133" max="8133" width="16.28515625" style="62" customWidth="1"/>
    <col min="8134" max="8134" width="24" style="62" customWidth="1"/>
    <col min="8135" max="8135" width="22.7109375" style="62" customWidth="1"/>
    <col min="8136" max="8136" width="30.42578125" style="62" customWidth="1"/>
    <col min="8137" max="8137" width="11.140625" style="62" customWidth="1"/>
    <col min="8138" max="8138" width="20.140625" style="62" customWidth="1"/>
    <col min="8139" max="8139" width="27.85546875" style="62" customWidth="1"/>
    <col min="8140" max="8140" width="17.5703125" style="62" customWidth="1"/>
    <col min="8141" max="8142" width="8.5703125" style="62" customWidth="1"/>
    <col min="8143" max="8143" width="16.28515625" style="62" customWidth="1"/>
    <col min="8144" max="8144" width="25.28515625" style="62" customWidth="1"/>
    <col min="8145" max="8145" width="18.85546875" style="62" customWidth="1"/>
    <col min="8146" max="8146" width="24" style="62" customWidth="1"/>
    <col min="8147" max="8147" width="12.42578125" style="62" customWidth="1"/>
    <col min="8148" max="8148" width="15" style="62" customWidth="1"/>
    <col min="8149" max="8149" width="12.42578125" style="62" customWidth="1"/>
    <col min="8150" max="8150" width="6" style="62" customWidth="1"/>
    <col min="8151" max="8151" width="22.7109375" style="62" customWidth="1"/>
    <col min="8152" max="8152" width="31.7109375" style="62" customWidth="1"/>
    <col min="8153" max="8153" width="13.7109375" style="62" customWidth="1"/>
    <col min="8154" max="8154" width="16.28515625" style="62" customWidth="1"/>
    <col min="8155" max="8155" width="22.7109375" style="62" customWidth="1"/>
    <col min="8156" max="8156" width="21.42578125" style="62" customWidth="1"/>
    <col min="8157" max="8157" width="17.5703125" style="62" customWidth="1"/>
    <col min="8158" max="8158" width="16.28515625" style="62" customWidth="1"/>
    <col min="8159" max="8159" width="13.7109375" style="62" customWidth="1"/>
    <col min="8160" max="8160" width="8.5703125" style="62" customWidth="1"/>
    <col min="8161" max="8161" width="15" style="62" customWidth="1"/>
    <col min="8162" max="8162" width="17.5703125" style="62" customWidth="1"/>
    <col min="8163" max="8163" width="26.5703125" style="62" customWidth="1"/>
    <col min="8164" max="8164" width="25.28515625" style="62" customWidth="1"/>
    <col min="8165" max="8166" width="17.5703125" style="62" customWidth="1"/>
    <col min="8167" max="8167" width="12.42578125" style="62" customWidth="1"/>
    <col min="8168" max="8168" width="17.5703125" style="62" customWidth="1"/>
    <col min="8169" max="8169" width="12.42578125" style="62" customWidth="1"/>
    <col min="8170" max="8170" width="15" style="62" customWidth="1"/>
    <col min="8171" max="8171" width="16.28515625" style="62" customWidth="1"/>
    <col min="8172" max="8173" width="17.5703125" style="62" customWidth="1"/>
    <col min="8174" max="8174" width="27.85546875" style="62" customWidth="1"/>
    <col min="8175" max="8175" width="13.7109375" style="62" customWidth="1"/>
    <col min="8176" max="8177" width="17.5703125" style="62" customWidth="1"/>
    <col min="8178" max="8178" width="15" style="62" customWidth="1"/>
    <col min="8179" max="8180" width="12.42578125" style="62" customWidth="1"/>
    <col min="8181" max="8182" width="17.5703125" style="62" customWidth="1"/>
    <col min="8183" max="8183" width="22.7109375" style="62" customWidth="1"/>
    <col min="8184" max="8184" width="17.5703125" style="62" customWidth="1"/>
    <col min="8185" max="8185" width="15" style="62" customWidth="1"/>
    <col min="8186" max="8186" width="17.5703125" style="62" customWidth="1"/>
    <col min="8187" max="8187" width="12.42578125" style="62" customWidth="1"/>
    <col min="8188" max="8188" width="34.28515625" style="62" customWidth="1"/>
    <col min="8189" max="8189" width="26.5703125" style="62" customWidth="1"/>
    <col min="8190" max="8191" width="18.85546875" style="62" customWidth="1"/>
    <col min="8192" max="8192" width="12.42578125" style="62" customWidth="1"/>
    <col min="8193" max="8193" width="20.140625" style="62" customWidth="1"/>
    <col min="8194" max="8194" width="16.28515625" style="62" customWidth="1"/>
    <col min="8195" max="8195" width="17.5703125" style="62" customWidth="1"/>
    <col min="8196" max="8376" width="12.42578125" style="62" customWidth="1"/>
    <col min="8377" max="8377" width="20.140625" style="62" customWidth="1"/>
    <col min="8378" max="8378" width="26.5703125" style="62" customWidth="1"/>
    <col min="8379" max="8379" width="29.140625" style="62" customWidth="1"/>
    <col min="8380" max="8381" width="13.7109375" style="62" customWidth="1"/>
    <col min="8382" max="8383" width="12.42578125" style="62" customWidth="1"/>
    <col min="8384" max="8384" width="20.140625" style="62" customWidth="1"/>
    <col min="8385" max="8385" width="15" style="62" customWidth="1"/>
    <col min="8386" max="8386" width="12.42578125" style="62" customWidth="1"/>
    <col min="8387" max="8387" width="17.5703125" style="62" customWidth="1"/>
    <col min="8388" max="8388" width="15" style="62" customWidth="1"/>
    <col min="8389" max="8389" width="16.28515625" style="62" customWidth="1"/>
    <col min="8390" max="8390" width="24" style="62" customWidth="1"/>
    <col min="8391" max="8391" width="22.7109375" style="62" customWidth="1"/>
    <col min="8392" max="8392" width="30.42578125" style="62" customWidth="1"/>
    <col min="8393" max="8393" width="11.140625" style="62" customWidth="1"/>
    <col min="8394" max="8394" width="20.140625" style="62" customWidth="1"/>
    <col min="8395" max="8395" width="27.85546875" style="62" customWidth="1"/>
    <col min="8396" max="8396" width="17.5703125" style="62" customWidth="1"/>
    <col min="8397" max="8398" width="8.5703125" style="62" customWidth="1"/>
    <col min="8399" max="8399" width="16.28515625" style="62" customWidth="1"/>
    <col min="8400" max="8400" width="25.28515625" style="62" customWidth="1"/>
    <col min="8401" max="8401" width="18.85546875" style="62" customWidth="1"/>
    <col min="8402" max="8402" width="24" style="62" customWidth="1"/>
    <col min="8403" max="8403" width="12.42578125" style="62" customWidth="1"/>
    <col min="8404" max="8404" width="15" style="62" customWidth="1"/>
    <col min="8405" max="8405" width="12.42578125" style="62" customWidth="1"/>
    <col min="8406" max="8406" width="6" style="62" customWidth="1"/>
    <col min="8407" max="8407" width="22.7109375" style="62" customWidth="1"/>
    <col min="8408" max="8408" width="31.7109375" style="62" customWidth="1"/>
    <col min="8409" max="8409" width="13.7109375" style="62" customWidth="1"/>
    <col min="8410" max="8410" width="16.28515625" style="62" customWidth="1"/>
    <col min="8411" max="8411" width="22.7109375" style="62" customWidth="1"/>
    <col min="8412" max="8412" width="21.42578125" style="62" customWidth="1"/>
    <col min="8413" max="8413" width="17.5703125" style="62" customWidth="1"/>
    <col min="8414" max="8414" width="16.28515625" style="62" customWidth="1"/>
    <col min="8415" max="8415" width="13.7109375" style="62" customWidth="1"/>
    <col min="8416" max="8416" width="8.5703125" style="62" customWidth="1"/>
    <col min="8417" max="8417" width="15" style="62" customWidth="1"/>
    <col min="8418" max="8418" width="17.5703125" style="62" customWidth="1"/>
    <col min="8419" max="8419" width="26.5703125" style="62" customWidth="1"/>
    <col min="8420" max="8420" width="25.28515625" style="62" customWidth="1"/>
    <col min="8421" max="8422" width="17.5703125" style="62" customWidth="1"/>
    <col min="8423" max="8423" width="12.42578125" style="62" customWidth="1"/>
    <col min="8424" max="8424" width="17.5703125" style="62" customWidth="1"/>
    <col min="8425" max="8425" width="12.42578125" style="62" customWidth="1"/>
    <col min="8426" max="8426" width="15" style="62" customWidth="1"/>
    <col min="8427" max="8427" width="16.28515625" style="62" customWidth="1"/>
    <col min="8428" max="8429" width="17.5703125" style="62" customWidth="1"/>
    <col min="8430" max="8430" width="27.85546875" style="62" customWidth="1"/>
    <col min="8431" max="8431" width="13.7109375" style="62" customWidth="1"/>
    <col min="8432" max="8433" width="17.5703125" style="62" customWidth="1"/>
    <col min="8434" max="8434" width="15" style="62" customWidth="1"/>
    <col min="8435" max="8436" width="12.42578125" style="62" customWidth="1"/>
    <col min="8437" max="8438" width="17.5703125" style="62" customWidth="1"/>
    <col min="8439" max="8439" width="22.7109375" style="62" customWidth="1"/>
    <col min="8440" max="8440" width="17.5703125" style="62" customWidth="1"/>
    <col min="8441" max="8441" width="15" style="62" customWidth="1"/>
    <col min="8442" max="8442" width="17.5703125" style="62" customWidth="1"/>
    <col min="8443" max="8443" width="12.42578125" style="62" customWidth="1"/>
    <col min="8444" max="8444" width="34.28515625" style="62" customWidth="1"/>
    <col min="8445" max="8445" width="26.5703125" style="62" customWidth="1"/>
    <col min="8446" max="8447" width="18.85546875" style="62" customWidth="1"/>
    <col min="8448" max="8448" width="12.42578125" style="62" customWidth="1"/>
    <col min="8449" max="8449" width="20.140625" style="62" customWidth="1"/>
    <col min="8450" max="8450" width="16.28515625" style="62" customWidth="1"/>
    <col min="8451" max="8451" width="17.5703125" style="62" customWidth="1"/>
    <col min="8452" max="8632" width="12.42578125" style="62" customWidth="1"/>
    <col min="8633" max="8633" width="20.140625" style="62" customWidth="1"/>
    <col min="8634" max="8634" width="26.5703125" style="62" customWidth="1"/>
    <col min="8635" max="8635" width="29.140625" style="62" customWidth="1"/>
    <col min="8636" max="8637" width="13.7109375" style="62" customWidth="1"/>
    <col min="8638" max="8639" width="12.42578125" style="62" customWidth="1"/>
    <col min="8640" max="8640" width="20.140625" style="62" customWidth="1"/>
    <col min="8641" max="8641" width="15" style="62" customWidth="1"/>
    <col min="8642" max="8642" width="12.42578125" style="62" customWidth="1"/>
    <col min="8643" max="8643" width="17.5703125" style="62" customWidth="1"/>
    <col min="8644" max="8644" width="15" style="62" customWidth="1"/>
    <col min="8645" max="8645" width="16.28515625" style="62" customWidth="1"/>
    <col min="8646" max="8646" width="24" style="62" customWidth="1"/>
    <col min="8647" max="8647" width="22.7109375" style="62" customWidth="1"/>
    <col min="8648" max="8648" width="30.42578125" style="62" customWidth="1"/>
    <col min="8649" max="8649" width="11.140625" style="62" customWidth="1"/>
    <col min="8650" max="8650" width="20.140625" style="62" customWidth="1"/>
    <col min="8651" max="8651" width="27.85546875" style="62" customWidth="1"/>
    <col min="8652" max="8652" width="17.5703125" style="62" customWidth="1"/>
    <col min="8653" max="8654" width="8.5703125" style="62" customWidth="1"/>
    <col min="8655" max="8655" width="16.28515625" style="62" customWidth="1"/>
    <col min="8656" max="8656" width="25.28515625" style="62" customWidth="1"/>
    <col min="8657" max="8657" width="18.85546875" style="62" customWidth="1"/>
    <col min="8658" max="8658" width="24" style="62" customWidth="1"/>
    <col min="8659" max="8659" width="12.42578125" style="62" customWidth="1"/>
    <col min="8660" max="8660" width="15" style="62" customWidth="1"/>
    <col min="8661" max="8661" width="12.42578125" style="62" customWidth="1"/>
    <col min="8662" max="8662" width="6" style="62" customWidth="1"/>
    <col min="8663" max="8663" width="22.7109375" style="62" customWidth="1"/>
    <col min="8664" max="8664" width="31.7109375" style="62" customWidth="1"/>
    <col min="8665" max="8665" width="13.7109375" style="62" customWidth="1"/>
    <col min="8666" max="8666" width="16.28515625" style="62" customWidth="1"/>
    <col min="8667" max="8667" width="22.7109375" style="62" customWidth="1"/>
    <col min="8668" max="8668" width="21.42578125" style="62" customWidth="1"/>
    <col min="8669" max="8669" width="17.5703125" style="62" customWidth="1"/>
    <col min="8670" max="8670" width="16.28515625" style="62" customWidth="1"/>
    <col min="8671" max="8671" width="13.7109375" style="62" customWidth="1"/>
    <col min="8672" max="8672" width="8.5703125" style="62" customWidth="1"/>
    <col min="8673" max="8673" width="15" style="62" customWidth="1"/>
    <col min="8674" max="8674" width="17.5703125" style="62" customWidth="1"/>
    <col min="8675" max="8675" width="26.5703125" style="62" customWidth="1"/>
    <col min="8676" max="8676" width="25.28515625" style="62" customWidth="1"/>
    <col min="8677" max="8678" width="17.5703125" style="62" customWidth="1"/>
    <col min="8679" max="8679" width="12.42578125" style="62" customWidth="1"/>
    <col min="8680" max="8680" width="17.5703125" style="62" customWidth="1"/>
    <col min="8681" max="8681" width="12.42578125" style="62" customWidth="1"/>
    <col min="8682" max="8682" width="15" style="62" customWidth="1"/>
    <col min="8683" max="8683" width="16.28515625" style="62" customWidth="1"/>
    <col min="8684" max="8685" width="17.5703125" style="62" customWidth="1"/>
    <col min="8686" max="8686" width="27.85546875" style="62" customWidth="1"/>
    <col min="8687" max="8687" width="13.7109375" style="62" customWidth="1"/>
    <col min="8688" max="8689" width="17.5703125" style="62" customWidth="1"/>
    <col min="8690" max="8690" width="15" style="62" customWidth="1"/>
    <col min="8691" max="8692" width="12.42578125" style="62" customWidth="1"/>
    <col min="8693" max="8694" width="17.5703125" style="62" customWidth="1"/>
    <col min="8695" max="8695" width="22.7109375" style="62" customWidth="1"/>
    <col min="8696" max="8696" width="17.5703125" style="62" customWidth="1"/>
    <col min="8697" max="8697" width="15" style="62" customWidth="1"/>
    <col min="8698" max="8698" width="17.5703125" style="62" customWidth="1"/>
    <col min="8699" max="8699" width="12.42578125" style="62" customWidth="1"/>
    <col min="8700" max="8700" width="34.28515625" style="62" customWidth="1"/>
    <col min="8701" max="8701" width="26.5703125" style="62" customWidth="1"/>
    <col min="8702" max="8703" width="18.85546875" style="62" customWidth="1"/>
    <col min="8704" max="8704" width="12.42578125" style="62" customWidth="1"/>
    <col min="8705" max="8705" width="20.140625" style="62" customWidth="1"/>
    <col min="8706" max="8706" width="16.28515625" style="62" customWidth="1"/>
    <col min="8707" max="8707" width="17.5703125" style="62" customWidth="1"/>
    <col min="8708" max="8888" width="12.42578125" style="62" customWidth="1"/>
    <col min="8889" max="8889" width="20.140625" style="62" customWidth="1"/>
    <col min="8890" max="8890" width="26.5703125" style="62" customWidth="1"/>
    <col min="8891" max="8891" width="29.140625" style="62" customWidth="1"/>
    <col min="8892" max="8893" width="13.7109375" style="62" customWidth="1"/>
    <col min="8894" max="8895" width="12.42578125" style="62" customWidth="1"/>
    <col min="8896" max="8896" width="20.140625" style="62" customWidth="1"/>
    <col min="8897" max="8897" width="15" style="62" customWidth="1"/>
    <col min="8898" max="8898" width="12.42578125" style="62" customWidth="1"/>
    <col min="8899" max="8899" width="17.5703125" style="62" customWidth="1"/>
    <col min="8900" max="8900" width="15" style="62" customWidth="1"/>
    <col min="8901" max="8901" width="16.28515625" style="62" customWidth="1"/>
    <col min="8902" max="8902" width="24" style="62" customWidth="1"/>
    <col min="8903" max="8903" width="22.7109375" style="62" customWidth="1"/>
    <col min="8904" max="8904" width="30.42578125" style="62" customWidth="1"/>
    <col min="8905" max="8905" width="11.140625" style="62" customWidth="1"/>
    <col min="8906" max="8906" width="20.140625" style="62" customWidth="1"/>
    <col min="8907" max="8907" width="27.85546875" style="62" customWidth="1"/>
    <col min="8908" max="8908" width="17.5703125" style="62" customWidth="1"/>
    <col min="8909" max="8910" width="8.5703125" style="62" customWidth="1"/>
    <col min="8911" max="8911" width="16.28515625" style="62" customWidth="1"/>
    <col min="8912" max="8912" width="25.28515625" style="62" customWidth="1"/>
    <col min="8913" max="8913" width="18.85546875" style="62" customWidth="1"/>
    <col min="8914" max="8914" width="24" style="62" customWidth="1"/>
    <col min="8915" max="8915" width="12.42578125" style="62" customWidth="1"/>
    <col min="8916" max="8916" width="15" style="62" customWidth="1"/>
    <col min="8917" max="8917" width="12.42578125" style="62" customWidth="1"/>
    <col min="8918" max="8918" width="6" style="62" customWidth="1"/>
    <col min="8919" max="8919" width="22.7109375" style="62" customWidth="1"/>
    <col min="8920" max="8920" width="31.7109375" style="62" customWidth="1"/>
    <col min="8921" max="8921" width="13.7109375" style="62" customWidth="1"/>
    <col min="8922" max="8922" width="16.28515625" style="62" customWidth="1"/>
    <col min="8923" max="8923" width="22.7109375" style="62" customWidth="1"/>
    <col min="8924" max="8924" width="21.42578125" style="62" customWidth="1"/>
    <col min="8925" max="8925" width="17.5703125" style="62" customWidth="1"/>
    <col min="8926" max="8926" width="16.28515625" style="62" customWidth="1"/>
    <col min="8927" max="8927" width="13.7109375" style="62" customWidth="1"/>
    <col min="8928" max="8928" width="8.5703125" style="62" customWidth="1"/>
    <col min="8929" max="8929" width="15" style="62" customWidth="1"/>
    <col min="8930" max="8930" width="17.5703125" style="62" customWidth="1"/>
    <col min="8931" max="8931" width="26.5703125" style="62" customWidth="1"/>
    <col min="8932" max="8932" width="25.28515625" style="62" customWidth="1"/>
    <col min="8933" max="8934" width="17.5703125" style="62" customWidth="1"/>
    <col min="8935" max="8935" width="12.42578125" style="62" customWidth="1"/>
    <col min="8936" max="8936" width="17.5703125" style="62" customWidth="1"/>
    <col min="8937" max="8937" width="12.42578125" style="62" customWidth="1"/>
    <col min="8938" max="8938" width="15" style="62" customWidth="1"/>
    <col min="8939" max="8939" width="16.28515625" style="62" customWidth="1"/>
    <col min="8940" max="8941" width="17.5703125" style="62" customWidth="1"/>
    <col min="8942" max="8942" width="27.85546875" style="62" customWidth="1"/>
    <col min="8943" max="8943" width="13.7109375" style="62" customWidth="1"/>
    <col min="8944" max="8945" width="17.5703125" style="62" customWidth="1"/>
    <col min="8946" max="8946" width="15" style="62" customWidth="1"/>
    <col min="8947" max="8948" width="12.42578125" style="62" customWidth="1"/>
    <col min="8949" max="8950" width="17.5703125" style="62" customWidth="1"/>
    <col min="8951" max="8951" width="22.7109375" style="62" customWidth="1"/>
    <col min="8952" max="8952" width="17.5703125" style="62" customWidth="1"/>
    <col min="8953" max="8953" width="15" style="62" customWidth="1"/>
    <col min="8954" max="8954" width="17.5703125" style="62" customWidth="1"/>
    <col min="8955" max="8955" width="12.42578125" style="62" customWidth="1"/>
    <col min="8956" max="8956" width="34.28515625" style="62" customWidth="1"/>
    <col min="8957" max="8957" width="26.5703125" style="62" customWidth="1"/>
    <col min="8958" max="8959" width="18.85546875" style="62" customWidth="1"/>
    <col min="8960" max="8960" width="12.42578125" style="62" customWidth="1"/>
    <col min="8961" max="8961" width="20.140625" style="62" customWidth="1"/>
    <col min="8962" max="8962" width="16.28515625" style="62" customWidth="1"/>
    <col min="8963" max="8963" width="17.5703125" style="62" customWidth="1"/>
    <col min="8964" max="9144" width="12.42578125" style="62" customWidth="1"/>
    <col min="9145" max="9145" width="20.140625" style="62" customWidth="1"/>
    <col min="9146" max="9146" width="26.5703125" style="62" customWidth="1"/>
    <col min="9147" max="9147" width="29.140625" style="62" customWidth="1"/>
    <col min="9148" max="9149" width="13.7109375" style="62" customWidth="1"/>
    <col min="9150" max="9151" width="12.42578125" style="62" customWidth="1"/>
    <col min="9152" max="9152" width="20.140625" style="62" customWidth="1"/>
    <col min="9153" max="9153" width="15" style="62" customWidth="1"/>
    <col min="9154" max="9154" width="12.42578125" style="62" customWidth="1"/>
    <col min="9155" max="9155" width="17.5703125" style="62" customWidth="1"/>
    <col min="9156" max="9156" width="15" style="62" customWidth="1"/>
    <col min="9157" max="9157" width="16.28515625" style="62" customWidth="1"/>
    <col min="9158" max="9158" width="24" style="62" customWidth="1"/>
    <col min="9159" max="9159" width="22.7109375" style="62" customWidth="1"/>
    <col min="9160" max="9160" width="30.42578125" style="62" customWidth="1"/>
    <col min="9161" max="9161" width="11.140625" style="62" customWidth="1"/>
    <col min="9162" max="9162" width="20.140625" style="62" customWidth="1"/>
    <col min="9163" max="9163" width="27.85546875" style="62" customWidth="1"/>
    <col min="9164" max="9164" width="17.5703125" style="62" customWidth="1"/>
    <col min="9165" max="9166" width="8.5703125" style="62" customWidth="1"/>
    <col min="9167" max="9167" width="16.28515625" style="62" customWidth="1"/>
    <col min="9168" max="9168" width="25.28515625" style="62" customWidth="1"/>
    <col min="9169" max="9169" width="18.85546875" style="62" customWidth="1"/>
    <col min="9170" max="9170" width="24" style="62" customWidth="1"/>
    <col min="9171" max="9171" width="12.42578125" style="62" customWidth="1"/>
    <col min="9172" max="9172" width="15" style="62" customWidth="1"/>
    <col min="9173" max="9173" width="12.42578125" style="62" customWidth="1"/>
    <col min="9174" max="9174" width="6" style="62" customWidth="1"/>
    <col min="9175" max="9175" width="22.7109375" style="62" customWidth="1"/>
    <col min="9176" max="9176" width="31.7109375" style="62" customWidth="1"/>
    <col min="9177" max="9177" width="13.7109375" style="62" customWidth="1"/>
    <col min="9178" max="9178" width="16.28515625" style="62" customWidth="1"/>
    <col min="9179" max="9179" width="22.7109375" style="62" customWidth="1"/>
    <col min="9180" max="9180" width="21.42578125" style="62" customWidth="1"/>
    <col min="9181" max="9181" width="17.5703125" style="62" customWidth="1"/>
    <col min="9182" max="9182" width="16.28515625" style="62" customWidth="1"/>
    <col min="9183" max="9183" width="13.7109375" style="62" customWidth="1"/>
    <col min="9184" max="9184" width="8.5703125" style="62" customWidth="1"/>
    <col min="9185" max="9185" width="15" style="62" customWidth="1"/>
    <col min="9186" max="9186" width="17.5703125" style="62" customWidth="1"/>
    <col min="9187" max="9187" width="26.5703125" style="62" customWidth="1"/>
    <col min="9188" max="9188" width="25.28515625" style="62" customWidth="1"/>
    <col min="9189" max="9190" width="17.5703125" style="62" customWidth="1"/>
    <col min="9191" max="9191" width="12.42578125" style="62" customWidth="1"/>
    <col min="9192" max="9192" width="17.5703125" style="62" customWidth="1"/>
    <col min="9193" max="9193" width="12.42578125" style="62" customWidth="1"/>
    <col min="9194" max="9194" width="15" style="62" customWidth="1"/>
    <col min="9195" max="9195" width="16.28515625" style="62" customWidth="1"/>
    <col min="9196" max="9197" width="17.5703125" style="62" customWidth="1"/>
    <col min="9198" max="9198" width="27.85546875" style="62" customWidth="1"/>
    <col min="9199" max="9199" width="13.7109375" style="62" customWidth="1"/>
    <col min="9200" max="9201" width="17.5703125" style="62" customWidth="1"/>
    <col min="9202" max="9202" width="15" style="62" customWidth="1"/>
    <col min="9203" max="9204" width="12.42578125" style="62" customWidth="1"/>
    <col min="9205" max="9206" width="17.5703125" style="62" customWidth="1"/>
    <col min="9207" max="9207" width="22.7109375" style="62" customWidth="1"/>
    <col min="9208" max="9208" width="17.5703125" style="62" customWidth="1"/>
    <col min="9209" max="9209" width="15" style="62" customWidth="1"/>
    <col min="9210" max="9210" width="17.5703125" style="62" customWidth="1"/>
    <col min="9211" max="9211" width="12.42578125" style="62" customWidth="1"/>
    <col min="9212" max="9212" width="34.28515625" style="62" customWidth="1"/>
    <col min="9213" max="9213" width="26.5703125" style="62" customWidth="1"/>
    <col min="9214" max="9215" width="18.85546875" style="62" customWidth="1"/>
    <col min="9216" max="9216" width="12.42578125" style="62" customWidth="1"/>
    <col min="9217" max="9217" width="20.140625" style="62" customWidth="1"/>
    <col min="9218" max="9218" width="16.28515625" style="62" customWidth="1"/>
    <col min="9219" max="9219" width="17.5703125" style="62" customWidth="1"/>
    <col min="9220" max="9400" width="12.42578125" style="62" customWidth="1"/>
    <col min="9401" max="9401" width="20.140625" style="62" customWidth="1"/>
    <col min="9402" max="9402" width="26.5703125" style="62" customWidth="1"/>
    <col min="9403" max="9403" width="29.140625" style="62" customWidth="1"/>
    <col min="9404" max="9405" width="13.7109375" style="62" customWidth="1"/>
    <col min="9406" max="9407" width="12.42578125" style="62" customWidth="1"/>
    <col min="9408" max="9408" width="20.140625" style="62" customWidth="1"/>
    <col min="9409" max="9409" width="15" style="62" customWidth="1"/>
    <col min="9410" max="9410" width="12.42578125" style="62" customWidth="1"/>
    <col min="9411" max="9411" width="17.5703125" style="62" customWidth="1"/>
    <col min="9412" max="9412" width="15" style="62" customWidth="1"/>
    <col min="9413" max="9413" width="16.28515625" style="62" customWidth="1"/>
    <col min="9414" max="9414" width="24" style="62" customWidth="1"/>
    <col min="9415" max="9415" width="22.7109375" style="62" customWidth="1"/>
    <col min="9416" max="9416" width="30.42578125" style="62" customWidth="1"/>
    <col min="9417" max="9417" width="11.140625" style="62" customWidth="1"/>
    <col min="9418" max="9418" width="20.140625" style="62" customWidth="1"/>
    <col min="9419" max="9419" width="27.85546875" style="62" customWidth="1"/>
    <col min="9420" max="9420" width="17.5703125" style="62" customWidth="1"/>
    <col min="9421" max="9422" width="8.5703125" style="62" customWidth="1"/>
    <col min="9423" max="9423" width="16.28515625" style="62" customWidth="1"/>
    <col min="9424" max="9424" width="25.28515625" style="62" customWidth="1"/>
    <col min="9425" max="9425" width="18.85546875" style="62" customWidth="1"/>
    <col min="9426" max="9426" width="24" style="62" customWidth="1"/>
    <col min="9427" max="9427" width="12.42578125" style="62" customWidth="1"/>
    <col min="9428" max="9428" width="15" style="62" customWidth="1"/>
    <col min="9429" max="9429" width="12.42578125" style="62" customWidth="1"/>
    <col min="9430" max="9430" width="6" style="62" customWidth="1"/>
    <col min="9431" max="9431" width="22.7109375" style="62" customWidth="1"/>
    <col min="9432" max="9432" width="31.7109375" style="62" customWidth="1"/>
    <col min="9433" max="9433" width="13.7109375" style="62" customWidth="1"/>
    <col min="9434" max="9434" width="16.28515625" style="62" customWidth="1"/>
    <col min="9435" max="9435" width="22.7109375" style="62" customWidth="1"/>
    <col min="9436" max="9436" width="21.42578125" style="62" customWidth="1"/>
    <col min="9437" max="9437" width="17.5703125" style="62" customWidth="1"/>
    <col min="9438" max="9438" width="16.28515625" style="62" customWidth="1"/>
    <col min="9439" max="9439" width="13.7109375" style="62" customWidth="1"/>
    <col min="9440" max="9440" width="8.5703125" style="62" customWidth="1"/>
    <col min="9441" max="9441" width="15" style="62" customWidth="1"/>
    <col min="9442" max="9442" width="17.5703125" style="62" customWidth="1"/>
    <col min="9443" max="9443" width="26.5703125" style="62" customWidth="1"/>
    <col min="9444" max="9444" width="25.28515625" style="62" customWidth="1"/>
    <col min="9445" max="9446" width="17.5703125" style="62" customWidth="1"/>
    <col min="9447" max="9447" width="12.42578125" style="62" customWidth="1"/>
    <col min="9448" max="9448" width="17.5703125" style="62" customWidth="1"/>
    <col min="9449" max="9449" width="12.42578125" style="62" customWidth="1"/>
    <col min="9450" max="9450" width="15" style="62" customWidth="1"/>
    <col min="9451" max="9451" width="16.28515625" style="62" customWidth="1"/>
    <col min="9452" max="9453" width="17.5703125" style="62" customWidth="1"/>
    <col min="9454" max="9454" width="27.85546875" style="62" customWidth="1"/>
    <col min="9455" max="9455" width="13.7109375" style="62" customWidth="1"/>
    <col min="9456" max="9457" width="17.5703125" style="62" customWidth="1"/>
    <col min="9458" max="9458" width="15" style="62" customWidth="1"/>
    <col min="9459" max="9460" width="12.42578125" style="62" customWidth="1"/>
    <col min="9461" max="9462" width="17.5703125" style="62" customWidth="1"/>
    <col min="9463" max="9463" width="22.7109375" style="62" customWidth="1"/>
    <col min="9464" max="9464" width="17.5703125" style="62" customWidth="1"/>
    <col min="9465" max="9465" width="15" style="62" customWidth="1"/>
    <col min="9466" max="9466" width="17.5703125" style="62" customWidth="1"/>
    <col min="9467" max="9467" width="12.42578125" style="62" customWidth="1"/>
    <col min="9468" max="9468" width="34.28515625" style="62" customWidth="1"/>
    <col min="9469" max="9469" width="26.5703125" style="62" customWidth="1"/>
    <col min="9470" max="9471" width="18.85546875" style="62" customWidth="1"/>
    <col min="9472" max="9472" width="12.42578125" style="62" customWidth="1"/>
    <col min="9473" max="9473" width="20.140625" style="62" customWidth="1"/>
    <col min="9474" max="9474" width="16.28515625" style="62" customWidth="1"/>
    <col min="9475" max="9475" width="17.5703125" style="62" customWidth="1"/>
    <col min="9476" max="9656" width="12.42578125" style="62" customWidth="1"/>
    <col min="9657" max="9657" width="20.140625" style="62" customWidth="1"/>
    <col min="9658" max="9658" width="26.5703125" style="62" customWidth="1"/>
    <col min="9659" max="9659" width="29.140625" style="62" customWidth="1"/>
    <col min="9660" max="9661" width="13.7109375" style="62" customWidth="1"/>
    <col min="9662" max="9663" width="12.42578125" style="62" customWidth="1"/>
    <col min="9664" max="9664" width="20.140625" style="62" customWidth="1"/>
    <col min="9665" max="9665" width="15" style="62" customWidth="1"/>
    <col min="9666" max="9666" width="12.42578125" style="62" customWidth="1"/>
    <col min="9667" max="9667" width="17.5703125" style="62" customWidth="1"/>
    <col min="9668" max="9668" width="15" style="62" customWidth="1"/>
    <col min="9669" max="9669" width="16.28515625" style="62" customWidth="1"/>
    <col min="9670" max="9670" width="24" style="62" customWidth="1"/>
    <col min="9671" max="9671" width="22.7109375" style="62" customWidth="1"/>
    <col min="9672" max="9672" width="30.42578125" style="62" customWidth="1"/>
    <col min="9673" max="9673" width="11.140625" style="62" customWidth="1"/>
    <col min="9674" max="9674" width="20.140625" style="62" customWidth="1"/>
    <col min="9675" max="9675" width="27.85546875" style="62" customWidth="1"/>
    <col min="9676" max="9676" width="17.5703125" style="62" customWidth="1"/>
    <col min="9677" max="9678" width="8.5703125" style="62" customWidth="1"/>
    <col min="9679" max="9679" width="16.28515625" style="62" customWidth="1"/>
    <col min="9680" max="9680" width="25.28515625" style="62" customWidth="1"/>
    <col min="9681" max="9681" width="18.85546875" style="62" customWidth="1"/>
    <col min="9682" max="9682" width="24" style="62" customWidth="1"/>
    <col min="9683" max="9683" width="12.42578125" style="62" customWidth="1"/>
    <col min="9684" max="9684" width="15" style="62" customWidth="1"/>
    <col min="9685" max="9685" width="12.42578125" style="62" customWidth="1"/>
    <col min="9686" max="9686" width="6" style="62" customWidth="1"/>
    <col min="9687" max="9687" width="22.7109375" style="62" customWidth="1"/>
    <col min="9688" max="9688" width="31.7109375" style="62" customWidth="1"/>
    <col min="9689" max="9689" width="13.7109375" style="62" customWidth="1"/>
    <col min="9690" max="9690" width="16.28515625" style="62" customWidth="1"/>
    <col min="9691" max="9691" width="22.7109375" style="62" customWidth="1"/>
    <col min="9692" max="9692" width="21.42578125" style="62" customWidth="1"/>
    <col min="9693" max="9693" width="17.5703125" style="62" customWidth="1"/>
    <col min="9694" max="9694" width="16.28515625" style="62" customWidth="1"/>
    <col min="9695" max="9695" width="13.7109375" style="62" customWidth="1"/>
    <col min="9696" max="9696" width="8.5703125" style="62" customWidth="1"/>
    <col min="9697" max="9697" width="15" style="62" customWidth="1"/>
    <col min="9698" max="9698" width="17.5703125" style="62" customWidth="1"/>
    <col min="9699" max="9699" width="26.5703125" style="62" customWidth="1"/>
    <col min="9700" max="9700" width="25.28515625" style="62" customWidth="1"/>
    <col min="9701" max="9702" width="17.5703125" style="62" customWidth="1"/>
    <col min="9703" max="9703" width="12.42578125" style="62" customWidth="1"/>
    <col min="9704" max="9704" width="17.5703125" style="62" customWidth="1"/>
    <col min="9705" max="9705" width="12.42578125" style="62" customWidth="1"/>
    <col min="9706" max="9706" width="15" style="62" customWidth="1"/>
    <col min="9707" max="9707" width="16.28515625" style="62" customWidth="1"/>
    <col min="9708" max="9709" width="17.5703125" style="62" customWidth="1"/>
    <col min="9710" max="9710" width="27.85546875" style="62" customWidth="1"/>
    <col min="9711" max="9711" width="13.7109375" style="62" customWidth="1"/>
    <col min="9712" max="9713" width="17.5703125" style="62" customWidth="1"/>
    <col min="9714" max="9714" width="15" style="62" customWidth="1"/>
    <col min="9715" max="9716" width="12.42578125" style="62" customWidth="1"/>
    <col min="9717" max="9718" width="17.5703125" style="62" customWidth="1"/>
    <col min="9719" max="9719" width="22.7109375" style="62" customWidth="1"/>
    <col min="9720" max="9720" width="17.5703125" style="62" customWidth="1"/>
    <col min="9721" max="9721" width="15" style="62" customWidth="1"/>
    <col min="9722" max="9722" width="17.5703125" style="62" customWidth="1"/>
    <col min="9723" max="9723" width="12.42578125" style="62" customWidth="1"/>
    <col min="9724" max="9724" width="34.28515625" style="62" customWidth="1"/>
    <col min="9725" max="9725" width="26.5703125" style="62" customWidth="1"/>
    <col min="9726" max="9727" width="18.85546875" style="62" customWidth="1"/>
    <col min="9728" max="9728" width="12.42578125" style="62" customWidth="1"/>
    <col min="9729" max="9729" width="20.140625" style="62" customWidth="1"/>
    <col min="9730" max="9730" width="16.28515625" style="62" customWidth="1"/>
    <col min="9731" max="9731" width="17.5703125" style="62" customWidth="1"/>
    <col min="9732" max="9912" width="12.42578125" style="62" customWidth="1"/>
    <col min="9913" max="9913" width="20.140625" style="62" customWidth="1"/>
    <col min="9914" max="9914" width="26.5703125" style="62" customWidth="1"/>
    <col min="9915" max="9915" width="29.140625" style="62" customWidth="1"/>
    <col min="9916" max="9917" width="13.7109375" style="62" customWidth="1"/>
    <col min="9918" max="9919" width="12.42578125" style="62" customWidth="1"/>
    <col min="9920" max="9920" width="20.140625" style="62" customWidth="1"/>
    <col min="9921" max="9921" width="15" style="62" customWidth="1"/>
    <col min="9922" max="9922" width="12.42578125" style="62" customWidth="1"/>
    <col min="9923" max="9923" width="17.5703125" style="62" customWidth="1"/>
    <col min="9924" max="9924" width="15" style="62" customWidth="1"/>
    <col min="9925" max="9925" width="16.28515625" style="62" customWidth="1"/>
    <col min="9926" max="9926" width="24" style="62" customWidth="1"/>
    <col min="9927" max="9927" width="22.7109375" style="62" customWidth="1"/>
    <col min="9928" max="9928" width="30.42578125" style="62" customWidth="1"/>
    <col min="9929" max="9929" width="11.140625" style="62" customWidth="1"/>
    <col min="9930" max="9930" width="20.140625" style="62" customWidth="1"/>
    <col min="9931" max="9931" width="27.85546875" style="62" customWidth="1"/>
    <col min="9932" max="9932" width="17.5703125" style="62" customWidth="1"/>
    <col min="9933" max="9934" width="8.5703125" style="62" customWidth="1"/>
    <col min="9935" max="9935" width="16.28515625" style="62" customWidth="1"/>
    <col min="9936" max="9936" width="25.28515625" style="62" customWidth="1"/>
    <col min="9937" max="9937" width="18.85546875" style="62" customWidth="1"/>
    <col min="9938" max="9938" width="24" style="62" customWidth="1"/>
    <col min="9939" max="9939" width="12.42578125" style="62" customWidth="1"/>
    <col min="9940" max="9940" width="15" style="62" customWidth="1"/>
    <col min="9941" max="9941" width="12.42578125" style="62" customWidth="1"/>
    <col min="9942" max="9942" width="6" style="62" customWidth="1"/>
    <col min="9943" max="9943" width="22.7109375" style="62" customWidth="1"/>
    <col min="9944" max="9944" width="31.7109375" style="62" customWidth="1"/>
    <col min="9945" max="9945" width="13.7109375" style="62" customWidth="1"/>
    <col min="9946" max="9946" width="16.28515625" style="62" customWidth="1"/>
    <col min="9947" max="9947" width="22.7109375" style="62" customWidth="1"/>
    <col min="9948" max="9948" width="21.42578125" style="62" customWidth="1"/>
    <col min="9949" max="9949" width="17.5703125" style="62" customWidth="1"/>
    <col min="9950" max="9950" width="16.28515625" style="62" customWidth="1"/>
    <col min="9951" max="9951" width="13.7109375" style="62" customWidth="1"/>
    <col min="9952" max="9952" width="8.5703125" style="62" customWidth="1"/>
    <col min="9953" max="9953" width="15" style="62" customWidth="1"/>
    <col min="9954" max="9954" width="17.5703125" style="62" customWidth="1"/>
    <col min="9955" max="9955" width="26.5703125" style="62" customWidth="1"/>
    <col min="9956" max="9956" width="25.28515625" style="62" customWidth="1"/>
    <col min="9957" max="9958" width="17.5703125" style="62" customWidth="1"/>
    <col min="9959" max="9959" width="12.42578125" style="62" customWidth="1"/>
    <col min="9960" max="9960" width="17.5703125" style="62" customWidth="1"/>
    <col min="9961" max="9961" width="12.42578125" style="62" customWidth="1"/>
    <col min="9962" max="9962" width="15" style="62" customWidth="1"/>
    <col min="9963" max="9963" width="16.28515625" style="62" customWidth="1"/>
    <col min="9964" max="9965" width="17.5703125" style="62" customWidth="1"/>
    <col min="9966" max="9966" width="27.85546875" style="62" customWidth="1"/>
    <col min="9967" max="9967" width="13.7109375" style="62" customWidth="1"/>
    <col min="9968" max="9969" width="17.5703125" style="62" customWidth="1"/>
    <col min="9970" max="9970" width="15" style="62" customWidth="1"/>
    <col min="9971" max="9972" width="12.42578125" style="62" customWidth="1"/>
    <col min="9973" max="9974" width="17.5703125" style="62" customWidth="1"/>
    <col min="9975" max="9975" width="22.7109375" style="62" customWidth="1"/>
    <col min="9976" max="9976" width="17.5703125" style="62" customWidth="1"/>
    <col min="9977" max="9977" width="15" style="62" customWidth="1"/>
    <col min="9978" max="9978" width="17.5703125" style="62" customWidth="1"/>
    <col min="9979" max="9979" width="12.42578125" style="62" customWidth="1"/>
    <col min="9980" max="9980" width="34.28515625" style="62" customWidth="1"/>
    <col min="9981" max="9981" width="26.5703125" style="62" customWidth="1"/>
    <col min="9982" max="9983" width="18.85546875" style="62" customWidth="1"/>
    <col min="9984" max="9984" width="12.42578125" style="62" customWidth="1"/>
    <col min="9985" max="9985" width="20.140625" style="62" customWidth="1"/>
    <col min="9986" max="9986" width="16.28515625" style="62" customWidth="1"/>
    <col min="9987" max="9987" width="17.5703125" style="62" customWidth="1"/>
    <col min="9988" max="10168" width="12.42578125" style="62" customWidth="1"/>
    <col min="10169" max="10169" width="20.140625" style="62" customWidth="1"/>
    <col min="10170" max="10170" width="26.5703125" style="62" customWidth="1"/>
    <col min="10171" max="10171" width="29.140625" style="62" customWidth="1"/>
    <col min="10172" max="10173" width="13.7109375" style="62" customWidth="1"/>
    <col min="10174" max="10175" width="12.42578125" style="62" customWidth="1"/>
    <col min="10176" max="10176" width="20.140625" style="62" customWidth="1"/>
    <col min="10177" max="10177" width="15" style="62" customWidth="1"/>
    <col min="10178" max="10178" width="12.42578125" style="62" customWidth="1"/>
    <col min="10179" max="10179" width="17.5703125" style="62" customWidth="1"/>
    <col min="10180" max="10180" width="15" style="62" customWidth="1"/>
    <col min="10181" max="10181" width="16.28515625" style="62" customWidth="1"/>
    <col min="10182" max="10182" width="24" style="62" customWidth="1"/>
    <col min="10183" max="10183" width="22.7109375" style="62" customWidth="1"/>
    <col min="10184" max="10184" width="30.42578125" style="62" customWidth="1"/>
    <col min="10185" max="10185" width="11.140625" style="62" customWidth="1"/>
    <col min="10186" max="10186" width="20.140625" style="62" customWidth="1"/>
    <col min="10187" max="10187" width="27.85546875" style="62" customWidth="1"/>
    <col min="10188" max="10188" width="17.5703125" style="62" customWidth="1"/>
    <col min="10189" max="10190" width="8.5703125" style="62" customWidth="1"/>
    <col min="10191" max="10191" width="16.28515625" style="62" customWidth="1"/>
    <col min="10192" max="10192" width="25.28515625" style="62" customWidth="1"/>
    <col min="10193" max="10193" width="18.85546875" style="62" customWidth="1"/>
    <col min="10194" max="10194" width="24" style="62" customWidth="1"/>
    <col min="10195" max="10195" width="12.42578125" style="62" customWidth="1"/>
    <col min="10196" max="10196" width="15" style="62" customWidth="1"/>
    <col min="10197" max="10197" width="12.42578125" style="62" customWidth="1"/>
    <col min="10198" max="10198" width="6" style="62" customWidth="1"/>
    <col min="10199" max="10199" width="22.7109375" style="62" customWidth="1"/>
    <col min="10200" max="10200" width="31.7109375" style="62" customWidth="1"/>
    <col min="10201" max="10201" width="13.7109375" style="62" customWidth="1"/>
    <col min="10202" max="10202" width="16.28515625" style="62" customWidth="1"/>
    <col min="10203" max="10203" width="22.7109375" style="62" customWidth="1"/>
    <col min="10204" max="10204" width="21.42578125" style="62" customWidth="1"/>
    <col min="10205" max="10205" width="17.5703125" style="62" customWidth="1"/>
    <col min="10206" max="10206" width="16.28515625" style="62" customWidth="1"/>
    <col min="10207" max="10207" width="13.7109375" style="62" customWidth="1"/>
    <col min="10208" max="10208" width="8.5703125" style="62" customWidth="1"/>
    <col min="10209" max="10209" width="15" style="62" customWidth="1"/>
    <col min="10210" max="10210" width="17.5703125" style="62" customWidth="1"/>
    <col min="10211" max="10211" width="26.5703125" style="62" customWidth="1"/>
    <col min="10212" max="10212" width="25.28515625" style="62" customWidth="1"/>
    <col min="10213" max="10214" width="17.5703125" style="62" customWidth="1"/>
    <col min="10215" max="10215" width="12.42578125" style="62" customWidth="1"/>
    <col min="10216" max="10216" width="17.5703125" style="62" customWidth="1"/>
    <col min="10217" max="10217" width="12.42578125" style="62" customWidth="1"/>
    <col min="10218" max="10218" width="15" style="62" customWidth="1"/>
    <col min="10219" max="10219" width="16.28515625" style="62" customWidth="1"/>
    <col min="10220" max="10221" width="17.5703125" style="62" customWidth="1"/>
    <col min="10222" max="10222" width="27.85546875" style="62" customWidth="1"/>
    <col min="10223" max="10223" width="13.7109375" style="62" customWidth="1"/>
    <col min="10224" max="10225" width="17.5703125" style="62" customWidth="1"/>
    <col min="10226" max="10226" width="15" style="62" customWidth="1"/>
    <col min="10227" max="10228" width="12.42578125" style="62" customWidth="1"/>
    <col min="10229" max="10230" width="17.5703125" style="62" customWidth="1"/>
    <col min="10231" max="10231" width="22.7109375" style="62" customWidth="1"/>
    <col min="10232" max="10232" width="17.5703125" style="62" customWidth="1"/>
    <col min="10233" max="10233" width="15" style="62" customWidth="1"/>
    <col min="10234" max="10234" width="17.5703125" style="62" customWidth="1"/>
    <col min="10235" max="10235" width="12.42578125" style="62" customWidth="1"/>
    <col min="10236" max="10236" width="34.28515625" style="62" customWidth="1"/>
    <col min="10237" max="10237" width="26.5703125" style="62" customWidth="1"/>
    <col min="10238" max="10239" width="18.85546875" style="62" customWidth="1"/>
    <col min="10240" max="10240" width="12.42578125" style="62" customWidth="1"/>
    <col min="10241" max="10241" width="20.140625" style="62" customWidth="1"/>
    <col min="10242" max="10242" width="16.28515625" style="62" customWidth="1"/>
    <col min="10243" max="10243" width="17.5703125" style="62" customWidth="1"/>
    <col min="10244" max="10424" width="12.42578125" style="62" customWidth="1"/>
    <col min="10425" max="10425" width="20.140625" style="62" customWidth="1"/>
    <col min="10426" max="10426" width="26.5703125" style="62" customWidth="1"/>
    <col min="10427" max="10427" width="29.140625" style="62" customWidth="1"/>
    <col min="10428" max="10429" width="13.7109375" style="62" customWidth="1"/>
    <col min="10430" max="10431" width="12.42578125" style="62" customWidth="1"/>
    <col min="10432" max="10432" width="20.140625" style="62" customWidth="1"/>
    <col min="10433" max="10433" width="15" style="62" customWidth="1"/>
    <col min="10434" max="10434" width="12.42578125" style="62" customWidth="1"/>
    <col min="10435" max="10435" width="17.5703125" style="62" customWidth="1"/>
    <col min="10436" max="10436" width="15" style="62" customWidth="1"/>
    <col min="10437" max="10437" width="16.28515625" style="62" customWidth="1"/>
    <col min="10438" max="10438" width="24" style="62" customWidth="1"/>
    <col min="10439" max="10439" width="22.7109375" style="62" customWidth="1"/>
    <col min="10440" max="10440" width="30.42578125" style="62" customWidth="1"/>
    <col min="10441" max="10441" width="11.140625" style="62" customWidth="1"/>
    <col min="10442" max="10442" width="20.140625" style="62" customWidth="1"/>
    <col min="10443" max="10443" width="27.85546875" style="62" customWidth="1"/>
    <col min="10444" max="10444" width="17.5703125" style="62" customWidth="1"/>
    <col min="10445" max="10446" width="8.5703125" style="62" customWidth="1"/>
    <col min="10447" max="10447" width="16.28515625" style="62" customWidth="1"/>
    <col min="10448" max="10448" width="25.28515625" style="62" customWidth="1"/>
    <col min="10449" max="10449" width="18.85546875" style="62" customWidth="1"/>
    <col min="10450" max="10450" width="24" style="62" customWidth="1"/>
    <col min="10451" max="10451" width="12.42578125" style="62" customWidth="1"/>
    <col min="10452" max="10452" width="15" style="62" customWidth="1"/>
    <col min="10453" max="10453" width="12.42578125" style="62" customWidth="1"/>
    <col min="10454" max="10454" width="6" style="62" customWidth="1"/>
    <col min="10455" max="10455" width="22.7109375" style="62" customWidth="1"/>
    <col min="10456" max="10456" width="31.7109375" style="62" customWidth="1"/>
    <col min="10457" max="10457" width="13.7109375" style="62" customWidth="1"/>
    <col min="10458" max="10458" width="16.28515625" style="62" customWidth="1"/>
    <col min="10459" max="10459" width="22.7109375" style="62" customWidth="1"/>
    <col min="10460" max="10460" width="21.42578125" style="62" customWidth="1"/>
    <col min="10461" max="10461" width="17.5703125" style="62" customWidth="1"/>
    <col min="10462" max="10462" width="16.28515625" style="62" customWidth="1"/>
    <col min="10463" max="10463" width="13.7109375" style="62" customWidth="1"/>
    <col min="10464" max="10464" width="8.5703125" style="62" customWidth="1"/>
    <col min="10465" max="10465" width="15" style="62" customWidth="1"/>
    <col min="10466" max="10466" width="17.5703125" style="62" customWidth="1"/>
    <col min="10467" max="10467" width="26.5703125" style="62" customWidth="1"/>
    <col min="10468" max="10468" width="25.28515625" style="62" customWidth="1"/>
    <col min="10469" max="10470" width="17.5703125" style="62" customWidth="1"/>
    <col min="10471" max="10471" width="12.42578125" style="62" customWidth="1"/>
    <col min="10472" max="10472" width="17.5703125" style="62" customWidth="1"/>
    <col min="10473" max="10473" width="12.42578125" style="62" customWidth="1"/>
    <col min="10474" max="10474" width="15" style="62" customWidth="1"/>
    <col min="10475" max="10475" width="16.28515625" style="62" customWidth="1"/>
    <col min="10476" max="10477" width="17.5703125" style="62" customWidth="1"/>
    <col min="10478" max="10478" width="27.85546875" style="62" customWidth="1"/>
    <col min="10479" max="10479" width="13.7109375" style="62" customWidth="1"/>
    <col min="10480" max="10481" width="17.5703125" style="62" customWidth="1"/>
    <col min="10482" max="10482" width="15" style="62" customWidth="1"/>
    <col min="10483" max="10484" width="12.42578125" style="62" customWidth="1"/>
    <col min="10485" max="10486" width="17.5703125" style="62" customWidth="1"/>
    <col min="10487" max="10487" width="22.7109375" style="62" customWidth="1"/>
    <col min="10488" max="10488" width="17.5703125" style="62" customWidth="1"/>
    <col min="10489" max="10489" width="15" style="62" customWidth="1"/>
    <col min="10490" max="10490" width="17.5703125" style="62" customWidth="1"/>
    <col min="10491" max="10491" width="12.42578125" style="62" customWidth="1"/>
    <col min="10492" max="10492" width="34.28515625" style="62" customWidth="1"/>
    <col min="10493" max="10493" width="26.5703125" style="62" customWidth="1"/>
    <col min="10494" max="10495" width="18.85546875" style="62" customWidth="1"/>
    <col min="10496" max="10496" width="12.42578125" style="62" customWidth="1"/>
    <col min="10497" max="10497" width="20.140625" style="62" customWidth="1"/>
    <col min="10498" max="10498" width="16.28515625" style="62" customWidth="1"/>
    <col min="10499" max="10499" width="17.5703125" style="62" customWidth="1"/>
    <col min="10500" max="10680" width="12.42578125" style="62" customWidth="1"/>
    <col min="10681" max="10681" width="20.140625" style="62" customWidth="1"/>
    <col min="10682" max="10682" width="26.5703125" style="62" customWidth="1"/>
    <col min="10683" max="10683" width="29.140625" style="62" customWidth="1"/>
    <col min="10684" max="10685" width="13.7109375" style="62" customWidth="1"/>
    <col min="10686" max="10687" width="12.42578125" style="62" customWidth="1"/>
    <col min="10688" max="10688" width="20.140625" style="62" customWidth="1"/>
    <col min="10689" max="10689" width="15" style="62" customWidth="1"/>
    <col min="10690" max="10690" width="12.42578125" style="62" customWidth="1"/>
    <col min="10691" max="10691" width="17.5703125" style="62" customWidth="1"/>
    <col min="10692" max="10692" width="15" style="62" customWidth="1"/>
    <col min="10693" max="10693" width="16.28515625" style="62" customWidth="1"/>
    <col min="10694" max="10694" width="24" style="62" customWidth="1"/>
    <col min="10695" max="10695" width="22.7109375" style="62" customWidth="1"/>
    <col min="10696" max="10696" width="30.42578125" style="62" customWidth="1"/>
    <col min="10697" max="10697" width="11.140625" style="62" customWidth="1"/>
    <col min="10698" max="10698" width="20.140625" style="62" customWidth="1"/>
    <col min="10699" max="10699" width="27.85546875" style="62" customWidth="1"/>
    <col min="10700" max="10700" width="17.5703125" style="62" customWidth="1"/>
    <col min="10701" max="10702" width="8.5703125" style="62" customWidth="1"/>
    <col min="10703" max="10703" width="16.28515625" style="62" customWidth="1"/>
    <col min="10704" max="10704" width="25.28515625" style="62" customWidth="1"/>
    <col min="10705" max="10705" width="18.85546875" style="62" customWidth="1"/>
    <col min="10706" max="10706" width="24" style="62" customWidth="1"/>
    <col min="10707" max="10707" width="12.42578125" style="62" customWidth="1"/>
    <col min="10708" max="10708" width="15" style="62" customWidth="1"/>
    <col min="10709" max="10709" width="12.42578125" style="62" customWidth="1"/>
    <col min="10710" max="10710" width="6" style="62" customWidth="1"/>
    <col min="10711" max="10711" width="22.7109375" style="62" customWidth="1"/>
    <col min="10712" max="10712" width="31.7109375" style="62" customWidth="1"/>
    <col min="10713" max="10713" width="13.7109375" style="62" customWidth="1"/>
    <col min="10714" max="10714" width="16.28515625" style="62" customWidth="1"/>
    <col min="10715" max="10715" width="22.7109375" style="62" customWidth="1"/>
    <col min="10716" max="10716" width="21.42578125" style="62" customWidth="1"/>
    <col min="10717" max="10717" width="17.5703125" style="62" customWidth="1"/>
    <col min="10718" max="10718" width="16.28515625" style="62" customWidth="1"/>
    <col min="10719" max="10719" width="13.7109375" style="62" customWidth="1"/>
    <col min="10720" max="10720" width="8.5703125" style="62" customWidth="1"/>
    <col min="10721" max="10721" width="15" style="62" customWidth="1"/>
    <col min="10722" max="10722" width="17.5703125" style="62" customWidth="1"/>
    <col min="10723" max="10723" width="26.5703125" style="62" customWidth="1"/>
    <col min="10724" max="10724" width="25.28515625" style="62" customWidth="1"/>
    <col min="10725" max="10726" width="17.5703125" style="62" customWidth="1"/>
    <col min="10727" max="10727" width="12.42578125" style="62" customWidth="1"/>
    <col min="10728" max="10728" width="17.5703125" style="62" customWidth="1"/>
    <col min="10729" max="10729" width="12.42578125" style="62" customWidth="1"/>
    <col min="10730" max="10730" width="15" style="62" customWidth="1"/>
    <col min="10731" max="10731" width="16.28515625" style="62" customWidth="1"/>
    <col min="10732" max="10733" width="17.5703125" style="62" customWidth="1"/>
    <col min="10734" max="10734" width="27.85546875" style="62" customWidth="1"/>
    <col min="10735" max="10735" width="13.7109375" style="62" customWidth="1"/>
    <col min="10736" max="10737" width="17.5703125" style="62" customWidth="1"/>
    <col min="10738" max="10738" width="15" style="62" customWidth="1"/>
    <col min="10739" max="10740" width="12.42578125" style="62" customWidth="1"/>
    <col min="10741" max="10742" width="17.5703125" style="62" customWidth="1"/>
    <col min="10743" max="10743" width="22.7109375" style="62" customWidth="1"/>
    <col min="10744" max="10744" width="17.5703125" style="62" customWidth="1"/>
    <col min="10745" max="10745" width="15" style="62" customWidth="1"/>
    <col min="10746" max="10746" width="17.5703125" style="62" customWidth="1"/>
    <col min="10747" max="10747" width="12.42578125" style="62" customWidth="1"/>
    <col min="10748" max="10748" width="34.28515625" style="62" customWidth="1"/>
    <col min="10749" max="10749" width="26.5703125" style="62" customWidth="1"/>
    <col min="10750" max="10751" width="18.85546875" style="62" customWidth="1"/>
    <col min="10752" max="10752" width="12.42578125" style="62" customWidth="1"/>
    <col min="10753" max="10753" width="20.140625" style="62" customWidth="1"/>
    <col min="10754" max="10754" width="16.28515625" style="62" customWidth="1"/>
    <col min="10755" max="10755" width="17.5703125" style="62" customWidth="1"/>
    <col min="10756" max="10936" width="12.42578125" style="62" customWidth="1"/>
    <col min="10937" max="10937" width="20.140625" style="62" customWidth="1"/>
    <col min="10938" max="10938" width="26.5703125" style="62" customWidth="1"/>
    <col min="10939" max="10939" width="29.140625" style="62" customWidth="1"/>
    <col min="10940" max="10941" width="13.7109375" style="62" customWidth="1"/>
    <col min="10942" max="10943" width="12.42578125" style="62" customWidth="1"/>
    <col min="10944" max="10944" width="20.140625" style="62" customWidth="1"/>
    <col min="10945" max="10945" width="15" style="62" customWidth="1"/>
    <col min="10946" max="10946" width="12.42578125" style="62" customWidth="1"/>
    <col min="10947" max="10947" width="17.5703125" style="62" customWidth="1"/>
    <col min="10948" max="10948" width="15" style="62" customWidth="1"/>
    <col min="10949" max="10949" width="16.28515625" style="62" customWidth="1"/>
    <col min="10950" max="10950" width="24" style="62" customWidth="1"/>
    <col min="10951" max="10951" width="22.7109375" style="62" customWidth="1"/>
    <col min="10952" max="10952" width="30.42578125" style="62" customWidth="1"/>
    <col min="10953" max="10953" width="11.140625" style="62" customWidth="1"/>
    <col min="10954" max="10954" width="20.140625" style="62" customWidth="1"/>
    <col min="10955" max="10955" width="27.85546875" style="62" customWidth="1"/>
    <col min="10956" max="10956" width="17.5703125" style="62" customWidth="1"/>
    <col min="10957" max="10958" width="8.5703125" style="62" customWidth="1"/>
    <col min="10959" max="10959" width="16.28515625" style="62" customWidth="1"/>
    <col min="10960" max="10960" width="25.28515625" style="62" customWidth="1"/>
    <col min="10961" max="10961" width="18.85546875" style="62" customWidth="1"/>
    <col min="10962" max="10962" width="24" style="62" customWidth="1"/>
    <col min="10963" max="10963" width="12.42578125" style="62" customWidth="1"/>
    <col min="10964" max="10964" width="15" style="62" customWidth="1"/>
    <col min="10965" max="10965" width="12.42578125" style="62" customWidth="1"/>
    <col min="10966" max="10966" width="6" style="62" customWidth="1"/>
    <col min="10967" max="10967" width="22.7109375" style="62" customWidth="1"/>
    <col min="10968" max="10968" width="31.7109375" style="62" customWidth="1"/>
    <col min="10969" max="10969" width="13.7109375" style="62" customWidth="1"/>
    <col min="10970" max="10970" width="16.28515625" style="62" customWidth="1"/>
    <col min="10971" max="10971" width="22.7109375" style="62" customWidth="1"/>
    <col min="10972" max="10972" width="21.42578125" style="62" customWidth="1"/>
    <col min="10973" max="10973" width="17.5703125" style="62" customWidth="1"/>
    <col min="10974" max="10974" width="16.28515625" style="62" customWidth="1"/>
    <col min="10975" max="10975" width="13.7109375" style="62" customWidth="1"/>
    <col min="10976" max="10976" width="8.5703125" style="62" customWidth="1"/>
    <col min="10977" max="10977" width="15" style="62" customWidth="1"/>
    <col min="10978" max="10978" width="17.5703125" style="62" customWidth="1"/>
    <col min="10979" max="10979" width="26.5703125" style="62" customWidth="1"/>
    <col min="10980" max="10980" width="25.28515625" style="62" customWidth="1"/>
    <col min="10981" max="10982" width="17.5703125" style="62" customWidth="1"/>
    <col min="10983" max="10983" width="12.42578125" style="62" customWidth="1"/>
    <col min="10984" max="10984" width="17.5703125" style="62" customWidth="1"/>
    <col min="10985" max="10985" width="12.42578125" style="62" customWidth="1"/>
    <col min="10986" max="10986" width="15" style="62" customWidth="1"/>
    <col min="10987" max="10987" width="16.28515625" style="62" customWidth="1"/>
    <col min="10988" max="10989" width="17.5703125" style="62" customWidth="1"/>
    <col min="10990" max="10990" width="27.85546875" style="62" customWidth="1"/>
    <col min="10991" max="10991" width="13.7109375" style="62" customWidth="1"/>
    <col min="10992" max="10993" width="17.5703125" style="62" customWidth="1"/>
    <col min="10994" max="10994" width="15" style="62" customWidth="1"/>
    <col min="10995" max="10996" width="12.42578125" style="62" customWidth="1"/>
    <col min="10997" max="10998" width="17.5703125" style="62" customWidth="1"/>
    <col min="10999" max="10999" width="22.7109375" style="62" customWidth="1"/>
    <col min="11000" max="11000" width="17.5703125" style="62" customWidth="1"/>
    <col min="11001" max="11001" width="15" style="62" customWidth="1"/>
    <col min="11002" max="11002" width="17.5703125" style="62" customWidth="1"/>
    <col min="11003" max="11003" width="12.42578125" style="62" customWidth="1"/>
    <col min="11004" max="11004" width="34.28515625" style="62" customWidth="1"/>
    <col min="11005" max="11005" width="26.5703125" style="62" customWidth="1"/>
    <col min="11006" max="11007" width="18.85546875" style="62" customWidth="1"/>
    <col min="11008" max="11008" width="12.42578125" style="62" customWidth="1"/>
    <col min="11009" max="11009" width="20.140625" style="62" customWidth="1"/>
    <col min="11010" max="11010" width="16.28515625" style="62" customWidth="1"/>
    <col min="11011" max="11011" width="17.5703125" style="62" customWidth="1"/>
    <col min="11012" max="11192" width="12.42578125" style="62" customWidth="1"/>
    <col min="11193" max="11193" width="20.140625" style="62" customWidth="1"/>
    <col min="11194" max="11194" width="26.5703125" style="62" customWidth="1"/>
    <col min="11195" max="11195" width="29.140625" style="62" customWidth="1"/>
    <col min="11196" max="11197" width="13.7109375" style="62" customWidth="1"/>
    <col min="11198" max="11199" width="12.42578125" style="62" customWidth="1"/>
    <col min="11200" max="11200" width="20.140625" style="62" customWidth="1"/>
    <col min="11201" max="11201" width="15" style="62" customWidth="1"/>
    <col min="11202" max="11202" width="12.42578125" style="62" customWidth="1"/>
    <col min="11203" max="11203" width="17.5703125" style="62" customWidth="1"/>
    <col min="11204" max="11204" width="15" style="62" customWidth="1"/>
    <col min="11205" max="11205" width="16.28515625" style="62" customWidth="1"/>
    <col min="11206" max="11206" width="24" style="62" customWidth="1"/>
    <col min="11207" max="11207" width="22.7109375" style="62" customWidth="1"/>
    <col min="11208" max="11208" width="30.42578125" style="62" customWidth="1"/>
    <col min="11209" max="11209" width="11.140625" style="62" customWidth="1"/>
    <col min="11210" max="11210" width="20.140625" style="62" customWidth="1"/>
    <col min="11211" max="11211" width="27.85546875" style="62" customWidth="1"/>
    <col min="11212" max="11212" width="17.5703125" style="62" customWidth="1"/>
    <col min="11213" max="11214" width="8.5703125" style="62" customWidth="1"/>
    <col min="11215" max="11215" width="16.28515625" style="62" customWidth="1"/>
    <col min="11216" max="11216" width="25.28515625" style="62" customWidth="1"/>
    <col min="11217" max="11217" width="18.85546875" style="62" customWidth="1"/>
    <col min="11218" max="11218" width="24" style="62" customWidth="1"/>
    <col min="11219" max="11219" width="12.42578125" style="62" customWidth="1"/>
    <col min="11220" max="11220" width="15" style="62" customWidth="1"/>
    <col min="11221" max="11221" width="12.42578125" style="62" customWidth="1"/>
    <col min="11222" max="11222" width="6" style="62" customWidth="1"/>
    <col min="11223" max="11223" width="22.7109375" style="62" customWidth="1"/>
    <col min="11224" max="11224" width="31.7109375" style="62" customWidth="1"/>
    <col min="11225" max="11225" width="13.7109375" style="62" customWidth="1"/>
    <col min="11226" max="11226" width="16.28515625" style="62" customWidth="1"/>
    <col min="11227" max="11227" width="22.7109375" style="62" customWidth="1"/>
    <col min="11228" max="11228" width="21.42578125" style="62" customWidth="1"/>
    <col min="11229" max="11229" width="17.5703125" style="62" customWidth="1"/>
    <col min="11230" max="11230" width="16.28515625" style="62" customWidth="1"/>
    <col min="11231" max="11231" width="13.7109375" style="62" customWidth="1"/>
    <col min="11232" max="11232" width="8.5703125" style="62" customWidth="1"/>
    <col min="11233" max="11233" width="15" style="62" customWidth="1"/>
    <col min="11234" max="11234" width="17.5703125" style="62" customWidth="1"/>
    <col min="11235" max="11235" width="26.5703125" style="62" customWidth="1"/>
    <col min="11236" max="11236" width="25.28515625" style="62" customWidth="1"/>
    <col min="11237" max="11238" width="17.5703125" style="62" customWidth="1"/>
    <col min="11239" max="11239" width="12.42578125" style="62" customWidth="1"/>
    <col min="11240" max="11240" width="17.5703125" style="62" customWidth="1"/>
    <col min="11241" max="11241" width="12.42578125" style="62" customWidth="1"/>
    <col min="11242" max="11242" width="15" style="62" customWidth="1"/>
    <col min="11243" max="11243" width="16.28515625" style="62" customWidth="1"/>
    <col min="11244" max="11245" width="17.5703125" style="62" customWidth="1"/>
    <col min="11246" max="11246" width="27.85546875" style="62" customWidth="1"/>
    <col min="11247" max="11247" width="13.7109375" style="62" customWidth="1"/>
    <col min="11248" max="11249" width="17.5703125" style="62" customWidth="1"/>
    <col min="11250" max="11250" width="15" style="62" customWidth="1"/>
    <col min="11251" max="11252" width="12.42578125" style="62" customWidth="1"/>
    <col min="11253" max="11254" width="17.5703125" style="62" customWidth="1"/>
    <col min="11255" max="11255" width="22.7109375" style="62" customWidth="1"/>
    <col min="11256" max="11256" width="17.5703125" style="62" customWidth="1"/>
    <col min="11257" max="11257" width="15" style="62" customWidth="1"/>
    <col min="11258" max="11258" width="17.5703125" style="62" customWidth="1"/>
    <col min="11259" max="11259" width="12.42578125" style="62" customWidth="1"/>
    <col min="11260" max="11260" width="34.28515625" style="62" customWidth="1"/>
    <col min="11261" max="11261" width="26.5703125" style="62" customWidth="1"/>
    <col min="11262" max="11263" width="18.85546875" style="62" customWidth="1"/>
    <col min="11264" max="11264" width="12.42578125" style="62" customWidth="1"/>
    <col min="11265" max="11265" width="20.140625" style="62" customWidth="1"/>
    <col min="11266" max="11266" width="16.28515625" style="62" customWidth="1"/>
    <col min="11267" max="11267" width="17.5703125" style="62" customWidth="1"/>
    <col min="11268" max="11448" width="12.42578125" style="62" customWidth="1"/>
    <col min="11449" max="11449" width="20.140625" style="62" customWidth="1"/>
    <col min="11450" max="11450" width="26.5703125" style="62" customWidth="1"/>
    <col min="11451" max="11451" width="29.140625" style="62" customWidth="1"/>
    <col min="11452" max="11453" width="13.7109375" style="62" customWidth="1"/>
    <col min="11454" max="11455" width="12.42578125" style="62" customWidth="1"/>
    <col min="11456" max="11456" width="20.140625" style="62" customWidth="1"/>
    <col min="11457" max="11457" width="15" style="62" customWidth="1"/>
    <col min="11458" max="11458" width="12.42578125" style="62" customWidth="1"/>
    <col min="11459" max="11459" width="17.5703125" style="62" customWidth="1"/>
    <col min="11460" max="11460" width="15" style="62" customWidth="1"/>
    <col min="11461" max="11461" width="16.28515625" style="62" customWidth="1"/>
    <col min="11462" max="11462" width="24" style="62" customWidth="1"/>
    <col min="11463" max="11463" width="22.7109375" style="62" customWidth="1"/>
    <col min="11464" max="11464" width="30.42578125" style="62" customWidth="1"/>
    <col min="11465" max="11465" width="11.140625" style="62" customWidth="1"/>
    <col min="11466" max="11466" width="20.140625" style="62" customWidth="1"/>
    <col min="11467" max="11467" width="27.85546875" style="62" customWidth="1"/>
    <col min="11468" max="11468" width="17.5703125" style="62" customWidth="1"/>
    <col min="11469" max="11470" width="8.5703125" style="62" customWidth="1"/>
    <col min="11471" max="11471" width="16.28515625" style="62" customWidth="1"/>
    <col min="11472" max="11472" width="25.28515625" style="62" customWidth="1"/>
    <col min="11473" max="11473" width="18.85546875" style="62" customWidth="1"/>
    <col min="11474" max="11474" width="24" style="62" customWidth="1"/>
    <col min="11475" max="11475" width="12.42578125" style="62" customWidth="1"/>
    <col min="11476" max="11476" width="15" style="62" customWidth="1"/>
    <col min="11477" max="11477" width="12.42578125" style="62" customWidth="1"/>
    <col min="11478" max="11478" width="6" style="62" customWidth="1"/>
    <col min="11479" max="11479" width="22.7109375" style="62" customWidth="1"/>
    <col min="11480" max="11480" width="31.7109375" style="62" customWidth="1"/>
    <col min="11481" max="11481" width="13.7109375" style="62" customWidth="1"/>
    <col min="11482" max="11482" width="16.28515625" style="62" customWidth="1"/>
    <col min="11483" max="11483" width="22.7109375" style="62" customWidth="1"/>
    <col min="11484" max="11484" width="21.42578125" style="62" customWidth="1"/>
    <col min="11485" max="11485" width="17.5703125" style="62" customWidth="1"/>
    <col min="11486" max="11486" width="16.28515625" style="62" customWidth="1"/>
    <col min="11487" max="11487" width="13.7109375" style="62" customWidth="1"/>
    <col min="11488" max="11488" width="8.5703125" style="62" customWidth="1"/>
    <col min="11489" max="11489" width="15" style="62" customWidth="1"/>
    <col min="11490" max="11490" width="17.5703125" style="62" customWidth="1"/>
    <col min="11491" max="11491" width="26.5703125" style="62" customWidth="1"/>
    <col min="11492" max="11492" width="25.28515625" style="62" customWidth="1"/>
    <col min="11493" max="11494" width="17.5703125" style="62" customWidth="1"/>
    <col min="11495" max="11495" width="12.42578125" style="62" customWidth="1"/>
    <col min="11496" max="11496" width="17.5703125" style="62" customWidth="1"/>
    <col min="11497" max="11497" width="12.42578125" style="62" customWidth="1"/>
    <col min="11498" max="11498" width="15" style="62" customWidth="1"/>
    <col min="11499" max="11499" width="16.28515625" style="62" customWidth="1"/>
    <col min="11500" max="11501" width="17.5703125" style="62" customWidth="1"/>
    <col min="11502" max="11502" width="27.85546875" style="62" customWidth="1"/>
    <col min="11503" max="11503" width="13.7109375" style="62" customWidth="1"/>
    <col min="11504" max="11505" width="17.5703125" style="62" customWidth="1"/>
    <col min="11506" max="11506" width="15" style="62" customWidth="1"/>
    <col min="11507" max="11508" width="12.42578125" style="62" customWidth="1"/>
    <col min="11509" max="11510" width="17.5703125" style="62" customWidth="1"/>
    <col min="11511" max="11511" width="22.7109375" style="62" customWidth="1"/>
    <col min="11512" max="11512" width="17.5703125" style="62" customWidth="1"/>
    <col min="11513" max="11513" width="15" style="62" customWidth="1"/>
    <col min="11514" max="11514" width="17.5703125" style="62" customWidth="1"/>
    <col min="11515" max="11515" width="12.42578125" style="62" customWidth="1"/>
    <col min="11516" max="11516" width="34.28515625" style="62" customWidth="1"/>
    <col min="11517" max="11517" width="26.5703125" style="62" customWidth="1"/>
    <col min="11518" max="11519" width="18.85546875" style="62" customWidth="1"/>
    <col min="11520" max="11520" width="12.42578125" style="62" customWidth="1"/>
    <col min="11521" max="11521" width="20.140625" style="62" customWidth="1"/>
    <col min="11522" max="11522" width="16.28515625" style="62" customWidth="1"/>
    <col min="11523" max="11523" width="17.5703125" style="62" customWidth="1"/>
    <col min="11524" max="11704" width="12.42578125" style="62" customWidth="1"/>
    <col min="11705" max="11705" width="20.140625" style="62" customWidth="1"/>
    <col min="11706" max="11706" width="26.5703125" style="62" customWidth="1"/>
    <col min="11707" max="11707" width="29.140625" style="62" customWidth="1"/>
    <col min="11708" max="11709" width="13.7109375" style="62" customWidth="1"/>
    <col min="11710" max="11711" width="12.42578125" style="62" customWidth="1"/>
    <col min="11712" max="11712" width="20.140625" style="62" customWidth="1"/>
    <col min="11713" max="11713" width="15" style="62" customWidth="1"/>
    <col min="11714" max="11714" width="12.42578125" style="62" customWidth="1"/>
    <col min="11715" max="11715" width="17.5703125" style="62" customWidth="1"/>
    <col min="11716" max="11716" width="15" style="62" customWidth="1"/>
    <col min="11717" max="11717" width="16.28515625" style="62" customWidth="1"/>
    <col min="11718" max="11718" width="24" style="62" customWidth="1"/>
    <col min="11719" max="11719" width="22.7109375" style="62" customWidth="1"/>
    <col min="11720" max="11720" width="30.42578125" style="62" customWidth="1"/>
    <col min="11721" max="11721" width="11.140625" style="62" customWidth="1"/>
    <col min="11722" max="11722" width="20.140625" style="62" customWidth="1"/>
    <col min="11723" max="11723" width="27.85546875" style="62" customWidth="1"/>
    <col min="11724" max="11724" width="17.5703125" style="62" customWidth="1"/>
    <col min="11725" max="11726" width="8.5703125" style="62" customWidth="1"/>
    <col min="11727" max="11727" width="16.28515625" style="62" customWidth="1"/>
    <col min="11728" max="11728" width="25.28515625" style="62" customWidth="1"/>
    <col min="11729" max="11729" width="18.85546875" style="62" customWidth="1"/>
    <col min="11730" max="11730" width="24" style="62" customWidth="1"/>
    <col min="11731" max="11731" width="12.42578125" style="62" customWidth="1"/>
    <col min="11732" max="11732" width="15" style="62" customWidth="1"/>
    <col min="11733" max="11733" width="12.42578125" style="62" customWidth="1"/>
    <col min="11734" max="11734" width="6" style="62" customWidth="1"/>
    <col min="11735" max="11735" width="22.7109375" style="62" customWidth="1"/>
    <col min="11736" max="11736" width="31.7109375" style="62" customWidth="1"/>
    <col min="11737" max="11737" width="13.7109375" style="62" customWidth="1"/>
    <col min="11738" max="11738" width="16.28515625" style="62" customWidth="1"/>
    <col min="11739" max="11739" width="22.7109375" style="62" customWidth="1"/>
    <col min="11740" max="11740" width="21.42578125" style="62" customWidth="1"/>
    <col min="11741" max="11741" width="17.5703125" style="62" customWidth="1"/>
    <col min="11742" max="11742" width="16.28515625" style="62" customWidth="1"/>
    <col min="11743" max="11743" width="13.7109375" style="62" customWidth="1"/>
    <col min="11744" max="11744" width="8.5703125" style="62" customWidth="1"/>
    <col min="11745" max="11745" width="15" style="62" customWidth="1"/>
    <col min="11746" max="11746" width="17.5703125" style="62" customWidth="1"/>
    <col min="11747" max="11747" width="26.5703125" style="62" customWidth="1"/>
    <col min="11748" max="11748" width="25.28515625" style="62" customWidth="1"/>
    <col min="11749" max="11750" width="17.5703125" style="62" customWidth="1"/>
    <col min="11751" max="11751" width="12.42578125" style="62" customWidth="1"/>
    <col min="11752" max="11752" width="17.5703125" style="62" customWidth="1"/>
    <col min="11753" max="11753" width="12.42578125" style="62" customWidth="1"/>
    <col min="11754" max="11754" width="15" style="62" customWidth="1"/>
    <col min="11755" max="11755" width="16.28515625" style="62" customWidth="1"/>
    <col min="11756" max="11757" width="17.5703125" style="62" customWidth="1"/>
    <col min="11758" max="11758" width="27.85546875" style="62" customWidth="1"/>
    <col min="11759" max="11759" width="13.7109375" style="62" customWidth="1"/>
    <col min="11760" max="11761" width="17.5703125" style="62" customWidth="1"/>
    <col min="11762" max="11762" width="15" style="62" customWidth="1"/>
    <col min="11763" max="11764" width="12.42578125" style="62" customWidth="1"/>
    <col min="11765" max="11766" width="17.5703125" style="62" customWidth="1"/>
    <col min="11767" max="11767" width="22.7109375" style="62" customWidth="1"/>
    <col min="11768" max="11768" width="17.5703125" style="62" customWidth="1"/>
    <col min="11769" max="11769" width="15" style="62" customWidth="1"/>
    <col min="11770" max="11770" width="17.5703125" style="62" customWidth="1"/>
    <col min="11771" max="11771" width="12.42578125" style="62" customWidth="1"/>
    <col min="11772" max="11772" width="34.28515625" style="62" customWidth="1"/>
    <col min="11773" max="11773" width="26.5703125" style="62" customWidth="1"/>
    <col min="11774" max="11775" width="18.85546875" style="62" customWidth="1"/>
    <col min="11776" max="11776" width="12.42578125" style="62" customWidth="1"/>
    <col min="11777" max="11777" width="20.140625" style="62" customWidth="1"/>
    <col min="11778" max="11778" width="16.28515625" style="62" customWidth="1"/>
    <col min="11779" max="11779" width="17.5703125" style="62" customWidth="1"/>
    <col min="11780" max="11960" width="12.42578125" style="62" customWidth="1"/>
    <col min="11961" max="11961" width="20.140625" style="62" customWidth="1"/>
    <col min="11962" max="11962" width="26.5703125" style="62" customWidth="1"/>
    <col min="11963" max="11963" width="29.140625" style="62" customWidth="1"/>
    <col min="11964" max="11965" width="13.7109375" style="62" customWidth="1"/>
    <col min="11966" max="11967" width="12.42578125" style="62" customWidth="1"/>
    <col min="11968" max="11968" width="20.140625" style="62" customWidth="1"/>
    <col min="11969" max="11969" width="15" style="62" customWidth="1"/>
    <col min="11970" max="11970" width="12.42578125" style="62" customWidth="1"/>
    <col min="11971" max="11971" width="17.5703125" style="62" customWidth="1"/>
    <col min="11972" max="11972" width="15" style="62" customWidth="1"/>
    <col min="11973" max="11973" width="16.28515625" style="62" customWidth="1"/>
    <col min="11974" max="11974" width="24" style="62" customWidth="1"/>
    <col min="11975" max="11975" width="22.7109375" style="62" customWidth="1"/>
    <col min="11976" max="11976" width="30.42578125" style="62" customWidth="1"/>
    <col min="11977" max="11977" width="11.140625" style="62" customWidth="1"/>
    <col min="11978" max="11978" width="20.140625" style="62" customWidth="1"/>
    <col min="11979" max="11979" width="27.85546875" style="62" customWidth="1"/>
    <col min="11980" max="11980" width="17.5703125" style="62" customWidth="1"/>
    <col min="11981" max="11982" width="8.5703125" style="62" customWidth="1"/>
    <col min="11983" max="11983" width="16.28515625" style="62" customWidth="1"/>
    <col min="11984" max="11984" width="25.28515625" style="62" customWidth="1"/>
    <col min="11985" max="11985" width="18.85546875" style="62" customWidth="1"/>
    <col min="11986" max="11986" width="24" style="62" customWidth="1"/>
    <col min="11987" max="11987" width="12.42578125" style="62" customWidth="1"/>
    <col min="11988" max="11988" width="15" style="62" customWidth="1"/>
    <col min="11989" max="11989" width="12.42578125" style="62" customWidth="1"/>
    <col min="11990" max="11990" width="6" style="62" customWidth="1"/>
    <col min="11991" max="11991" width="22.7109375" style="62" customWidth="1"/>
    <col min="11992" max="11992" width="31.7109375" style="62" customWidth="1"/>
    <col min="11993" max="11993" width="13.7109375" style="62" customWidth="1"/>
    <col min="11994" max="11994" width="16.28515625" style="62" customWidth="1"/>
    <col min="11995" max="11995" width="22.7109375" style="62" customWidth="1"/>
    <col min="11996" max="11996" width="21.42578125" style="62" customWidth="1"/>
    <col min="11997" max="11997" width="17.5703125" style="62" customWidth="1"/>
    <col min="11998" max="11998" width="16.28515625" style="62" customWidth="1"/>
    <col min="11999" max="11999" width="13.7109375" style="62" customWidth="1"/>
    <col min="12000" max="12000" width="8.5703125" style="62" customWidth="1"/>
    <col min="12001" max="12001" width="15" style="62" customWidth="1"/>
    <col min="12002" max="12002" width="17.5703125" style="62" customWidth="1"/>
    <col min="12003" max="12003" width="26.5703125" style="62" customWidth="1"/>
    <col min="12004" max="12004" width="25.28515625" style="62" customWidth="1"/>
    <col min="12005" max="12006" width="17.5703125" style="62" customWidth="1"/>
    <col min="12007" max="12007" width="12.42578125" style="62" customWidth="1"/>
    <col min="12008" max="12008" width="17.5703125" style="62" customWidth="1"/>
    <col min="12009" max="12009" width="12.42578125" style="62" customWidth="1"/>
    <col min="12010" max="12010" width="15" style="62" customWidth="1"/>
    <col min="12011" max="12011" width="16.28515625" style="62" customWidth="1"/>
    <col min="12012" max="12013" width="17.5703125" style="62" customWidth="1"/>
    <col min="12014" max="12014" width="27.85546875" style="62" customWidth="1"/>
    <col min="12015" max="12015" width="13.7109375" style="62" customWidth="1"/>
    <col min="12016" max="12017" width="17.5703125" style="62" customWidth="1"/>
    <col min="12018" max="12018" width="15" style="62" customWidth="1"/>
    <col min="12019" max="12020" width="12.42578125" style="62" customWidth="1"/>
    <col min="12021" max="12022" width="17.5703125" style="62" customWidth="1"/>
    <col min="12023" max="12023" width="22.7109375" style="62" customWidth="1"/>
    <col min="12024" max="12024" width="17.5703125" style="62" customWidth="1"/>
    <col min="12025" max="12025" width="15" style="62" customWidth="1"/>
    <col min="12026" max="12026" width="17.5703125" style="62" customWidth="1"/>
    <col min="12027" max="12027" width="12.42578125" style="62" customWidth="1"/>
    <col min="12028" max="12028" width="34.28515625" style="62" customWidth="1"/>
    <col min="12029" max="12029" width="26.5703125" style="62" customWidth="1"/>
    <col min="12030" max="12031" width="18.85546875" style="62" customWidth="1"/>
    <col min="12032" max="12032" width="12.42578125" style="62" customWidth="1"/>
    <col min="12033" max="12033" width="20.140625" style="62" customWidth="1"/>
    <col min="12034" max="12034" width="16.28515625" style="62" customWidth="1"/>
    <col min="12035" max="12035" width="17.5703125" style="62" customWidth="1"/>
    <col min="12036" max="12216" width="12.42578125" style="62" customWidth="1"/>
    <col min="12217" max="12217" width="20.140625" style="62" customWidth="1"/>
    <col min="12218" max="12218" width="26.5703125" style="62" customWidth="1"/>
    <col min="12219" max="12219" width="29.140625" style="62" customWidth="1"/>
    <col min="12220" max="12221" width="13.7109375" style="62" customWidth="1"/>
    <col min="12222" max="12223" width="12.42578125" style="62" customWidth="1"/>
    <col min="12224" max="12224" width="20.140625" style="62" customWidth="1"/>
    <col min="12225" max="12225" width="15" style="62" customWidth="1"/>
    <col min="12226" max="12226" width="12.42578125" style="62" customWidth="1"/>
    <col min="12227" max="12227" width="17.5703125" style="62" customWidth="1"/>
    <col min="12228" max="12228" width="15" style="62" customWidth="1"/>
    <col min="12229" max="12229" width="16.28515625" style="62" customWidth="1"/>
    <col min="12230" max="12230" width="24" style="62" customWidth="1"/>
    <col min="12231" max="12231" width="22.7109375" style="62" customWidth="1"/>
    <col min="12232" max="12232" width="30.42578125" style="62" customWidth="1"/>
    <col min="12233" max="12233" width="11.140625" style="62" customWidth="1"/>
    <col min="12234" max="12234" width="20.140625" style="62" customWidth="1"/>
    <col min="12235" max="12235" width="27.85546875" style="62" customWidth="1"/>
    <col min="12236" max="12236" width="17.5703125" style="62" customWidth="1"/>
    <col min="12237" max="12238" width="8.5703125" style="62" customWidth="1"/>
    <col min="12239" max="12239" width="16.28515625" style="62" customWidth="1"/>
    <col min="12240" max="12240" width="25.28515625" style="62" customWidth="1"/>
    <col min="12241" max="12241" width="18.85546875" style="62" customWidth="1"/>
    <col min="12242" max="12242" width="24" style="62" customWidth="1"/>
    <col min="12243" max="12243" width="12.42578125" style="62" customWidth="1"/>
    <col min="12244" max="12244" width="15" style="62" customWidth="1"/>
    <col min="12245" max="12245" width="12.42578125" style="62" customWidth="1"/>
    <col min="12246" max="12246" width="6" style="62" customWidth="1"/>
    <col min="12247" max="12247" width="22.7109375" style="62" customWidth="1"/>
    <col min="12248" max="12248" width="31.7109375" style="62" customWidth="1"/>
    <col min="12249" max="12249" width="13.7109375" style="62" customWidth="1"/>
    <col min="12250" max="12250" width="16.28515625" style="62" customWidth="1"/>
    <col min="12251" max="12251" width="22.7109375" style="62" customWidth="1"/>
    <col min="12252" max="12252" width="21.42578125" style="62" customWidth="1"/>
    <col min="12253" max="12253" width="17.5703125" style="62" customWidth="1"/>
    <col min="12254" max="12254" width="16.28515625" style="62" customWidth="1"/>
    <col min="12255" max="12255" width="13.7109375" style="62" customWidth="1"/>
    <col min="12256" max="12256" width="8.5703125" style="62" customWidth="1"/>
    <col min="12257" max="12257" width="15" style="62" customWidth="1"/>
    <col min="12258" max="12258" width="17.5703125" style="62" customWidth="1"/>
    <col min="12259" max="12259" width="26.5703125" style="62" customWidth="1"/>
    <col min="12260" max="12260" width="25.28515625" style="62" customWidth="1"/>
    <col min="12261" max="12262" width="17.5703125" style="62" customWidth="1"/>
    <col min="12263" max="12263" width="12.42578125" style="62" customWidth="1"/>
    <col min="12264" max="12264" width="17.5703125" style="62" customWidth="1"/>
    <col min="12265" max="12265" width="12.42578125" style="62" customWidth="1"/>
    <col min="12266" max="12266" width="15" style="62" customWidth="1"/>
    <col min="12267" max="12267" width="16.28515625" style="62" customWidth="1"/>
    <col min="12268" max="12269" width="17.5703125" style="62" customWidth="1"/>
    <col min="12270" max="12270" width="27.85546875" style="62" customWidth="1"/>
    <col min="12271" max="12271" width="13.7109375" style="62" customWidth="1"/>
    <col min="12272" max="12273" width="17.5703125" style="62" customWidth="1"/>
    <col min="12274" max="12274" width="15" style="62" customWidth="1"/>
    <col min="12275" max="12276" width="12.42578125" style="62" customWidth="1"/>
    <col min="12277" max="12278" width="17.5703125" style="62" customWidth="1"/>
    <col min="12279" max="12279" width="22.7109375" style="62" customWidth="1"/>
    <col min="12280" max="12280" width="17.5703125" style="62" customWidth="1"/>
    <col min="12281" max="12281" width="15" style="62" customWidth="1"/>
    <col min="12282" max="12282" width="17.5703125" style="62" customWidth="1"/>
    <col min="12283" max="12283" width="12.42578125" style="62" customWidth="1"/>
    <col min="12284" max="12284" width="34.28515625" style="62" customWidth="1"/>
    <col min="12285" max="12285" width="26.5703125" style="62" customWidth="1"/>
    <col min="12286" max="12287" width="18.85546875" style="62" customWidth="1"/>
    <col min="12288" max="12288" width="12.42578125" style="62" customWidth="1"/>
    <col min="12289" max="12289" width="20.140625" style="62" customWidth="1"/>
    <col min="12290" max="12290" width="16.28515625" style="62" customWidth="1"/>
    <col min="12291" max="12291" width="17.5703125" style="62" customWidth="1"/>
    <col min="12292" max="12472" width="12.42578125" style="62" customWidth="1"/>
    <col min="12473" max="12473" width="20.140625" style="62" customWidth="1"/>
    <col min="12474" max="12474" width="26.5703125" style="62" customWidth="1"/>
    <col min="12475" max="12475" width="29.140625" style="62" customWidth="1"/>
    <col min="12476" max="12477" width="13.7109375" style="62" customWidth="1"/>
    <col min="12478" max="12479" width="12.42578125" style="62" customWidth="1"/>
    <col min="12480" max="12480" width="20.140625" style="62" customWidth="1"/>
    <col min="12481" max="12481" width="15" style="62" customWidth="1"/>
    <col min="12482" max="12482" width="12.42578125" style="62" customWidth="1"/>
    <col min="12483" max="12483" width="17.5703125" style="62" customWidth="1"/>
    <col min="12484" max="12484" width="15" style="62" customWidth="1"/>
    <col min="12485" max="12485" width="16.28515625" style="62" customWidth="1"/>
    <col min="12486" max="12486" width="24" style="62" customWidth="1"/>
    <col min="12487" max="12487" width="22.7109375" style="62" customWidth="1"/>
    <col min="12488" max="12488" width="30.42578125" style="62" customWidth="1"/>
    <col min="12489" max="12489" width="11.140625" style="62" customWidth="1"/>
    <col min="12490" max="12490" width="20.140625" style="62" customWidth="1"/>
    <col min="12491" max="12491" width="27.85546875" style="62" customWidth="1"/>
    <col min="12492" max="12492" width="17.5703125" style="62" customWidth="1"/>
    <col min="12493" max="12494" width="8.5703125" style="62" customWidth="1"/>
    <col min="12495" max="12495" width="16.28515625" style="62" customWidth="1"/>
    <col min="12496" max="12496" width="25.28515625" style="62" customWidth="1"/>
    <col min="12497" max="12497" width="18.85546875" style="62" customWidth="1"/>
    <col min="12498" max="12498" width="24" style="62" customWidth="1"/>
    <col min="12499" max="12499" width="12.42578125" style="62" customWidth="1"/>
    <col min="12500" max="12500" width="15" style="62" customWidth="1"/>
    <col min="12501" max="12501" width="12.42578125" style="62" customWidth="1"/>
    <col min="12502" max="12502" width="6" style="62" customWidth="1"/>
    <col min="12503" max="12503" width="22.7109375" style="62" customWidth="1"/>
    <col min="12504" max="12504" width="31.7109375" style="62" customWidth="1"/>
    <col min="12505" max="12505" width="13.7109375" style="62" customWidth="1"/>
    <col min="12506" max="12506" width="16.28515625" style="62" customWidth="1"/>
    <col min="12507" max="12507" width="22.7109375" style="62" customWidth="1"/>
    <col min="12508" max="12508" width="21.42578125" style="62" customWidth="1"/>
    <col min="12509" max="12509" width="17.5703125" style="62" customWidth="1"/>
    <col min="12510" max="12510" width="16.28515625" style="62" customWidth="1"/>
    <col min="12511" max="12511" width="13.7109375" style="62" customWidth="1"/>
    <col min="12512" max="12512" width="8.5703125" style="62" customWidth="1"/>
    <col min="12513" max="12513" width="15" style="62" customWidth="1"/>
    <col min="12514" max="12514" width="17.5703125" style="62" customWidth="1"/>
    <col min="12515" max="12515" width="26.5703125" style="62" customWidth="1"/>
    <col min="12516" max="12516" width="25.28515625" style="62" customWidth="1"/>
    <col min="12517" max="12518" width="17.5703125" style="62" customWidth="1"/>
    <col min="12519" max="12519" width="12.42578125" style="62" customWidth="1"/>
    <col min="12520" max="12520" width="17.5703125" style="62" customWidth="1"/>
    <col min="12521" max="12521" width="12.42578125" style="62" customWidth="1"/>
    <col min="12522" max="12522" width="15" style="62" customWidth="1"/>
    <col min="12523" max="12523" width="16.28515625" style="62" customWidth="1"/>
    <col min="12524" max="12525" width="17.5703125" style="62" customWidth="1"/>
    <col min="12526" max="12526" width="27.85546875" style="62" customWidth="1"/>
    <col min="12527" max="12527" width="13.7109375" style="62" customWidth="1"/>
    <col min="12528" max="12529" width="17.5703125" style="62" customWidth="1"/>
    <col min="12530" max="12530" width="15" style="62" customWidth="1"/>
    <col min="12531" max="12532" width="12.42578125" style="62" customWidth="1"/>
    <col min="12533" max="12534" width="17.5703125" style="62" customWidth="1"/>
    <col min="12535" max="12535" width="22.7109375" style="62" customWidth="1"/>
    <col min="12536" max="12536" width="17.5703125" style="62" customWidth="1"/>
    <col min="12537" max="12537" width="15" style="62" customWidth="1"/>
    <col min="12538" max="12538" width="17.5703125" style="62" customWidth="1"/>
    <col min="12539" max="12539" width="12.42578125" style="62" customWidth="1"/>
    <col min="12540" max="12540" width="34.28515625" style="62" customWidth="1"/>
    <col min="12541" max="12541" width="26.5703125" style="62" customWidth="1"/>
    <col min="12542" max="12543" width="18.85546875" style="62" customWidth="1"/>
    <col min="12544" max="12544" width="12.42578125" style="62" customWidth="1"/>
    <col min="12545" max="12545" width="20.140625" style="62" customWidth="1"/>
    <col min="12546" max="12546" width="16.28515625" style="62" customWidth="1"/>
    <col min="12547" max="12547" width="17.5703125" style="62" customWidth="1"/>
    <col min="12548" max="12728" width="12.42578125" style="62" customWidth="1"/>
    <col min="12729" max="12729" width="20.140625" style="62" customWidth="1"/>
    <col min="12730" max="12730" width="26.5703125" style="62" customWidth="1"/>
    <col min="12731" max="12731" width="29.140625" style="62" customWidth="1"/>
    <col min="12732" max="12733" width="13.7109375" style="62" customWidth="1"/>
    <col min="12734" max="12735" width="12.42578125" style="62" customWidth="1"/>
    <col min="12736" max="12736" width="20.140625" style="62" customWidth="1"/>
    <col min="12737" max="12737" width="15" style="62" customWidth="1"/>
    <col min="12738" max="12738" width="12.42578125" style="62" customWidth="1"/>
    <col min="12739" max="12739" width="17.5703125" style="62" customWidth="1"/>
    <col min="12740" max="12740" width="15" style="62" customWidth="1"/>
    <col min="12741" max="12741" width="16.28515625" style="62" customWidth="1"/>
    <col min="12742" max="12742" width="24" style="62" customWidth="1"/>
    <col min="12743" max="12743" width="22.7109375" style="62" customWidth="1"/>
    <col min="12744" max="12744" width="30.42578125" style="62" customWidth="1"/>
    <col min="12745" max="12745" width="11.140625" style="62" customWidth="1"/>
    <col min="12746" max="12746" width="20.140625" style="62" customWidth="1"/>
    <col min="12747" max="12747" width="27.85546875" style="62" customWidth="1"/>
    <col min="12748" max="12748" width="17.5703125" style="62" customWidth="1"/>
    <col min="12749" max="12750" width="8.5703125" style="62" customWidth="1"/>
    <col min="12751" max="12751" width="16.28515625" style="62" customWidth="1"/>
    <col min="12752" max="12752" width="25.28515625" style="62" customWidth="1"/>
    <col min="12753" max="12753" width="18.85546875" style="62" customWidth="1"/>
    <col min="12754" max="12754" width="24" style="62" customWidth="1"/>
    <col min="12755" max="12755" width="12.42578125" style="62" customWidth="1"/>
    <col min="12756" max="12756" width="15" style="62" customWidth="1"/>
    <col min="12757" max="12757" width="12.42578125" style="62" customWidth="1"/>
    <col min="12758" max="12758" width="6" style="62" customWidth="1"/>
    <col min="12759" max="12759" width="22.7109375" style="62" customWidth="1"/>
    <col min="12760" max="12760" width="31.7109375" style="62" customWidth="1"/>
    <col min="12761" max="12761" width="13.7109375" style="62" customWidth="1"/>
    <col min="12762" max="12762" width="16.28515625" style="62" customWidth="1"/>
    <col min="12763" max="12763" width="22.7109375" style="62" customWidth="1"/>
    <col min="12764" max="12764" width="21.42578125" style="62" customWidth="1"/>
    <col min="12765" max="12765" width="17.5703125" style="62" customWidth="1"/>
    <col min="12766" max="12766" width="16.28515625" style="62" customWidth="1"/>
    <col min="12767" max="12767" width="13.7109375" style="62" customWidth="1"/>
    <col min="12768" max="12768" width="8.5703125" style="62" customWidth="1"/>
    <col min="12769" max="12769" width="15" style="62" customWidth="1"/>
    <col min="12770" max="12770" width="17.5703125" style="62" customWidth="1"/>
    <col min="12771" max="12771" width="26.5703125" style="62" customWidth="1"/>
    <col min="12772" max="12772" width="25.28515625" style="62" customWidth="1"/>
    <col min="12773" max="12774" width="17.5703125" style="62" customWidth="1"/>
    <col min="12775" max="12775" width="12.42578125" style="62" customWidth="1"/>
    <col min="12776" max="12776" width="17.5703125" style="62" customWidth="1"/>
    <col min="12777" max="12777" width="12.42578125" style="62" customWidth="1"/>
    <col min="12778" max="12778" width="15" style="62" customWidth="1"/>
    <col min="12779" max="12779" width="16.28515625" style="62" customWidth="1"/>
    <col min="12780" max="12781" width="17.5703125" style="62" customWidth="1"/>
    <col min="12782" max="12782" width="27.85546875" style="62" customWidth="1"/>
    <col min="12783" max="12783" width="13.7109375" style="62" customWidth="1"/>
    <col min="12784" max="12785" width="17.5703125" style="62" customWidth="1"/>
    <col min="12786" max="12786" width="15" style="62" customWidth="1"/>
    <col min="12787" max="12788" width="12.42578125" style="62" customWidth="1"/>
    <col min="12789" max="12790" width="17.5703125" style="62" customWidth="1"/>
    <col min="12791" max="12791" width="22.7109375" style="62" customWidth="1"/>
    <col min="12792" max="12792" width="17.5703125" style="62" customWidth="1"/>
    <col min="12793" max="12793" width="15" style="62" customWidth="1"/>
    <col min="12794" max="12794" width="17.5703125" style="62" customWidth="1"/>
    <col min="12795" max="12795" width="12.42578125" style="62" customWidth="1"/>
    <col min="12796" max="12796" width="34.28515625" style="62" customWidth="1"/>
    <col min="12797" max="12797" width="26.5703125" style="62" customWidth="1"/>
    <col min="12798" max="12799" width="18.85546875" style="62" customWidth="1"/>
    <col min="12800" max="12800" width="12.42578125" style="62" customWidth="1"/>
    <col min="12801" max="12801" width="20.140625" style="62" customWidth="1"/>
    <col min="12802" max="12802" width="16.28515625" style="62" customWidth="1"/>
    <col min="12803" max="12803" width="17.5703125" style="62" customWidth="1"/>
    <col min="12804" max="12984" width="12.42578125" style="62" customWidth="1"/>
    <col min="12985" max="12985" width="20.140625" style="62" customWidth="1"/>
    <col min="12986" max="12986" width="26.5703125" style="62" customWidth="1"/>
    <col min="12987" max="12987" width="29.140625" style="62" customWidth="1"/>
    <col min="12988" max="12989" width="13.7109375" style="62" customWidth="1"/>
    <col min="12990" max="12991" width="12.42578125" style="62" customWidth="1"/>
    <col min="12992" max="12992" width="20.140625" style="62" customWidth="1"/>
    <col min="12993" max="12993" width="15" style="62" customWidth="1"/>
    <col min="12994" max="12994" width="12.42578125" style="62" customWidth="1"/>
    <col min="12995" max="12995" width="17.5703125" style="62" customWidth="1"/>
    <col min="12996" max="12996" width="15" style="62" customWidth="1"/>
    <col min="12997" max="12997" width="16.28515625" style="62" customWidth="1"/>
    <col min="12998" max="12998" width="24" style="62" customWidth="1"/>
    <col min="12999" max="12999" width="22.7109375" style="62" customWidth="1"/>
    <col min="13000" max="13000" width="30.42578125" style="62" customWidth="1"/>
    <col min="13001" max="13001" width="11.140625" style="62" customWidth="1"/>
    <col min="13002" max="13002" width="20.140625" style="62" customWidth="1"/>
    <col min="13003" max="13003" width="27.85546875" style="62" customWidth="1"/>
    <col min="13004" max="13004" width="17.5703125" style="62" customWidth="1"/>
    <col min="13005" max="13006" width="8.5703125" style="62" customWidth="1"/>
    <col min="13007" max="13007" width="16.28515625" style="62" customWidth="1"/>
    <col min="13008" max="13008" width="25.28515625" style="62" customWidth="1"/>
    <col min="13009" max="13009" width="18.85546875" style="62" customWidth="1"/>
    <col min="13010" max="13010" width="24" style="62" customWidth="1"/>
    <col min="13011" max="13011" width="12.42578125" style="62" customWidth="1"/>
    <col min="13012" max="13012" width="15" style="62" customWidth="1"/>
    <col min="13013" max="13013" width="12.42578125" style="62" customWidth="1"/>
    <col min="13014" max="13014" width="6" style="62" customWidth="1"/>
    <col min="13015" max="13015" width="22.7109375" style="62" customWidth="1"/>
    <col min="13016" max="13016" width="31.7109375" style="62" customWidth="1"/>
    <col min="13017" max="13017" width="13.7109375" style="62" customWidth="1"/>
    <col min="13018" max="13018" width="16.28515625" style="62" customWidth="1"/>
    <col min="13019" max="13019" width="22.7109375" style="62" customWidth="1"/>
    <col min="13020" max="13020" width="21.42578125" style="62" customWidth="1"/>
    <col min="13021" max="13021" width="17.5703125" style="62" customWidth="1"/>
    <col min="13022" max="13022" width="16.28515625" style="62" customWidth="1"/>
    <col min="13023" max="13023" width="13.7109375" style="62" customWidth="1"/>
    <col min="13024" max="13024" width="8.5703125" style="62" customWidth="1"/>
    <col min="13025" max="13025" width="15" style="62" customWidth="1"/>
    <col min="13026" max="13026" width="17.5703125" style="62" customWidth="1"/>
    <col min="13027" max="13027" width="26.5703125" style="62" customWidth="1"/>
    <col min="13028" max="13028" width="25.28515625" style="62" customWidth="1"/>
    <col min="13029" max="13030" width="17.5703125" style="62" customWidth="1"/>
    <col min="13031" max="13031" width="12.42578125" style="62" customWidth="1"/>
    <col min="13032" max="13032" width="17.5703125" style="62" customWidth="1"/>
    <col min="13033" max="13033" width="12.42578125" style="62" customWidth="1"/>
    <col min="13034" max="13034" width="15" style="62" customWidth="1"/>
    <col min="13035" max="13035" width="16.28515625" style="62" customWidth="1"/>
    <col min="13036" max="13037" width="17.5703125" style="62" customWidth="1"/>
    <col min="13038" max="13038" width="27.85546875" style="62" customWidth="1"/>
    <col min="13039" max="13039" width="13.7109375" style="62" customWidth="1"/>
    <col min="13040" max="13041" width="17.5703125" style="62" customWidth="1"/>
    <col min="13042" max="13042" width="15" style="62" customWidth="1"/>
    <col min="13043" max="13044" width="12.42578125" style="62" customWidth="1"/>
    <col min="13045" max="13046" width="17.5703125" style="62" customWidth="1"/>
    <col min="13047" max="13047" width="22.7109375" style="62" customWidth="1"/>
    <col min="13048" max="13048" width="17.5703125" style="62" customWidth="1"/>
    <col min="13049" max="13049" width="15" style="62" customWidth="1"/>
    <col min="13050" max="13050" width="17.5703125" style="62" customWidth="1"/>
    <col min="13051" max="13051" width="12.42578125" style="62" customWidth="1"/>
    <col min="13052" max="13052" width="34.28515625" style="62" customWidth="1"/>
    <col min="13053" max="13053" width="26.5703125" style="62" customWidth="1"/>
    <col min="13054" max="13055" width="18.85546875" style="62" customWidth="1"/>
    <col min="13056" max="13056" width="12.42578125" style="62" customWidth="1"/>
    <col min="13057" max="13057" width="20.140625" style="62" customWidth="1"/>
    <col min="13058" max="13058" width="16.28515625" style="62" customWidth="1"/>
    <col min="13059" max="13059" width="17.5703125" style="62" customWidth="1"/>
    <col min="13060" max="13240" width="12.42578125" style="62" customWidth="1"/>
    <col min="13241" max="13241" width="20.140625" style="62" customWidth="1"/>
    <col min="13242" max="13242" width="26.5703125" style="62" customWidth="1"/>
    <col min="13243" max="13243" width="29.140625" style="62" customWidth="1"/>
    <col min="13244" max="13245" width="13.7109375" style="62" customWidth="1"/>
    <col min="13246" max="13247" width="12.42578125" style="62" customWidth="1"/>
    <col min="13248" max="13248" width="20.140625" style="62" customWidth="1"/>
    <col min="13249" max="13249" width="15" style="62" customWidth="1"/>
    <col min="13250" max="13250" width="12.42578125" style="62" customWidth="1"/>
    <col min="13251" max="13251" width="17.5703125" style="62" customWidth="1"/>
    <col min="13252" max="13252" width="15" style="62" customWidth="1"/>
    <col min="13253" max="13253" width="16.28515625" style="62" customWidth="1"/>
    <col min="13254" max="13254" width="24" style="62" customWidth="1"/>
    <col min="13255" max="13255" width="22.7109375" style="62" customWidth="1"/>
    <col min="13256" max="13256" width="30.42578125" style="62" customWidth="1"/>
    <col min="13257" max="13257" width="11.140625" style="62" customWidth="1"/>
    <col min="13258" max="13258" width="20.140625" style="62" customWidth="1"/>
    <col min="13259" max="13259" width="27.85546875" style="62" customWidth="1"/>
    <col min="13260" max="13260" width="17.5703125" style="62" customWidth="1"/>
    <col min="13261" max="13262" width="8.5703125" style="62" customWidth="1"/>
    <col min="13263" max="13263" width="16.28515625" style="62" customWidth="1"/>
    <col min="13264" max="13264" width="25.28515625" style="62" customWidth="1"/>
    <col min="13265" max="13265" width="18.85546875" style="62" customWidth="1"/>
    <col min="13266" max="13266" width="24" style="62" customWidth="1"/>
    <col min="13267" max="13267" width="12.42578125" style="62" customWidth="1"/>
    <col min="13268" max="13268" width="15" style="62" customWidth="1"/>
    <col min="13269" max="13269" width="12.42578125" style="62" customWidth="1"/>
    <col min="13270" max="13270" width="6" style="62" customWidth="1"/>
    <col min="13271" max="13271" width="22.7109375" style="62" customWidth="1"/>
    <col min="13272" max="13272" width="31.7109375" style="62" customWidth="1"/>
    <col min="13273" max="13273" width="13.7109375" style="62" customWidth="1"/>
    <col min="13274" max="13274" width="16.28515625" style="62" customWidth="1"/>
    <col min="13275" max="13275" width="22.7109375" style="62" customWidth="1"/>
    <col min="13276" max="13276" width="21.42578125" style="62" customWidth="1"/>
    <col min="13277" max="13277" width="17.5703125" style="62" customWidth="1"/>
    <col min="13278" max="13278" width="16.28515625" style="62" customWidth="1"/>
    <col min="13279" max="13279" width="13.7109375" style="62" customWidth="1"/>
    <col min="13280" max="13280" width="8.5703125" style="62" customWidth="1"/>
    <col min="13281" max="13281" width="15" style="62" customWidth="1"/>
    <col min="13282" max="13282" width="17.5703125" style="62" customWidth="1"/>
    <col min="13283" max="13283" width="26.5703125" style="62" customWidth="1"/>
    <col min="13284" max="13284" width="25.28515625" style="62" customWidth="1"/>
    <col min="13285" max="13286" width="17.5703125" style="62" customWidth="1"/>
    <col min="13287" max="13287" width="12.42578125" style="62" customWidth="1"/>
    <col min="13288" max="13288" width="17.5703125" style="62" customWidth="1"/>
    <col min="13289" max="13289" width="12.42578125" style="62" customWidth="1"/>
    <col min="13290" max="13290" width="15" style="62" customWidth="1"/>
    <col min="13291" max="13291" width="16.28515625" style="62" customWidth="1"/>
    <col min="13292" max="13293" width="17.5703125" style="62" customWidth="1"/>
    <col min="13294" max="13294" width="27.85546875" style="62" customWidth="1"/>
    <col min="13295" max="13295" width="13.7109375" style="62" customWidth="1"/>
    <col min="13296" max="13297" width="17.5703125" style="62" customWidth="1"/>
    <col min="13298" max="13298" width="15" style="62" customWidth="1"/>
    <col min="13299" max="13300" width="12.42578125" style="62" customWidth="1"/>
    <col min="13301" max="13302" width="17.5703125" style="62" customWidth="1"/>
    <col min="13303" max="13303" width="22.7109375" style="62" customWidth="1"/>
    <col min="13304" max="13304" width="17.5703125" style="62" customWidth="1"/>
    <col min="13305" max="13305" width="15" style="62" customWidth="1"/>
    <col min="13306" max="13306" width="17.5703125" style="62" customWidth="1"/>
    <col min="13307" max="13307" width="12.42578125" style="62" customWidth="1"/>
    <col min="13308" max="13308" width="34.28515625" style="62" customWidth="1"/>
    <col min="13309" max="13309" width="26.5703125" style="62" customWidth="1"/>
    <col min="13310" max="13311" width="18.85546875" style="62" customWidth="1"/>
    <col min="13312" max="13312" width="12.42578125" style="62" customWidth="1"/>
    <col min="13313" max="13313" width="20.140625" style="62" customWidth="1"/>
    <col min="13314" max="13314" width="16.28515625" style="62" customWidth="1"/>
    <col min="13315" max="13315" width="17.5703125" style="62" customWidth="1"/>
    <col min="13316" max="13496" width="12.42578125" style="62" customWidth="1"/>
    <col min="13497" max="13497" width="20.140625" style="62" customWidth="1"/>
    <col min="13498" max="13498" width="26.5703125" style="62" customWidth="1"/>
    <col min="13499" max="13499" width="29.140625" style="62" customWidth="1"/>
    <col min="13500" max="13501" width="13.7109375" style="62" customWidth="1"/>
    <col min="13502" max="13503" width="12.42578125" style="62" customWidth="1"/>
    <col min="13504" max="13504" width="20.140625" style="62" customWidth="1"/>
    <col min="13505" max="13505" width="15" style="62" customWidth="1"/>
    <col min="13506" max="13506" width="12.42578125" style="62" customWidth="1"/>
    <col min="13507" max="13507" width="17.5703125" style="62" customWidth="1"/>
    <col min="13508" max="13508" width="15" style="62" customWidth="1"/>
    <col min="13509" max="13509" width="16.28515625" style="62" customWidth="1"/>
    <col min="13510" max="13510" width="24" style="62" customWidth="1"/>
    <col min="13511" max="13511" width="22.7109375" style="62" customWidth="1"/>
    <col min="13512" max="13512" width="30.42578125" style="62" customWidth="1"/>
    <col min="13513" max="13513" width="11.140625" style="62" customWidth="1"/>
    <col min="13514" max="13514" width="20.140625" style="62" customWidth="1"/>
    <col min="13515" max="13515" width="27.85546875" style="62" customWidth="1"/>
    <col min="13516" max="13516" width="17.5703125" style="62" customWidth="1"/>
    <col min="13517" max="13518" width="8.5703125" style="62" customWidth="1"/>
    <col min="13519" max="13519" width="16.28515625" style="62" customWidth="1"/>
    <col min="13520" max="13520" width="25.28515625" style="62" customWidth="1"/>
    <col min="13521" max="13521" width="18.85546875" style="62" customWidth="1"/>
    <col min="13522" max="13522" width="24" style="62" customWidth="1"/>
    <col min="13523" max="13523" width="12.42578125" style="62" customWidth="1"/>
    <col min="13524" max="13524" width="15" style="62" customWidth="1"/>
    <col min="13525" max="13525" width="12.42578125" style="62" customWidth="1"/>
    <col min="13526" max="13526" width="6" style="62" customWidth="1"/>
    <col min="13527" max="13527" width="22.7109375" style="62" customWidth="1"/>
    <col min="13528" max="13528" width="31.7109375" style="62" customWidth="1"/>
    <col min="13529" max="13529" width="13.7109375" style="62" customWidth="1"/>
    <col min="13530" max="13530" width="16.28515625" style="62" customWidth="1"/>
    <col min="13531" max="13531" width="22.7109375" style="62" customWidth="1"/>
    <col min="13532" max="13532" width="21.42578125" style="62" customWidth="1"/>
    <col min="13533" max="13533" width="17.5703125" style="62" customWidth="1"/>
    <col min="13534" max="13534" width="16.28515625" style="62" customWidth="1"/>
    <col min="13535" max="13535" width="13.7109375" style="62" customWidth="1"/>
    <col min="13536" max="13536" width="8.5703125" style="62" customWidth="1"/>
    <col min="13537" max="13537" width="15" style="62" customWidth="1"/>
    <col min="13538" max="13538" width="17.5703125" style="62" customWidth="1"/>
    <col min="13539" max="13539" width="26.5703125" style="62" customWidth="1"/>
    <col min="13540" max="13540" width="25.28515625" style="62" customWidth="1"/>
    <col min="13541" max="13542" width="17.5703125" style="62" customWidth="1"/>
    <col min="13543" max="13543" width="12.42578125" style="62" customWidth="1"/>
    <col min="13544" max="13544" width="17.5703125" style="62" customWidth="1"/>
    <col min="13545" max="13545" width="12.42578125" style="62" customWidth="1"/>
    <col min="13546" max="13546" width="15" style="62" customWidth="1"/>
    <col min="13547" max="13547" width="16.28515625" style="62" customWidth="1"/>
    <col min="13548" max="13549" width="17.5703125" style="62" customWidth="1"/>
    <col min="13550" max="13550" width="27.85546875" style="62" customWidth="1"/>
    <col min="13551" max="13551" width="13.7109375" style="62" customWidth="1"/>
    <col min="13552" max="13553" width="17.5703125" style="62" customWidth="1"/>
    <col min="13554" max="13554" width="15" style="62" customWidth="1"/>
    <col min="13555" max="13556" width="12.42578125" style="62" customWidth="1"/>
    <col min="13557" max="13558" width="17.5703125" style="62" customWidth="1"/>
    <col min="13559" max="13559" width="22.7109375" style="62" customWidth="1"/>
    <col min="13560" max="13560" width="17.5703125" style="62" customWidth="1"/>
    <col min="13561" max="13561" width="15" style="62" customWidth="1"/>
    <col min="13562" max="13562" width="17.5703125" style="62" customWidth="1"/>
    <col min="13563" max="13563" width="12.42578125" style="62" customWidth="1"/>
    <col min="13564" max="13564" width="34.28515625" style="62" customWidth="1"/>
    <col min="13565" max="13565" width="26.5703125" style="62" customWidth="1"/>
    <col min="13566" max="13567" width="18.85546875" style="62" customWidth="1"/>
    <col min="13568" max="13568" width="12.42578125" style="62" customWidth="1"/>
    <col min="13569" max="13569" width="20.140625" style="62" customWidth="1"/>
    <col min="13570" max="13570" width="16.28515625" style="62" customWidth="1"/>
    <col min="13571" max="13571" width="17.5703125" style="62" customWidth="1"/>
    <col min="13572" max="13752" width="12.42578125" style="62" customWidth="1"/>
    <col min="13753" max="13753" width="20.140625" style="62" customWidth="1"/>
    <col min="13754" max="13754" width="26.5703125" style="62" customWidth="1"/>
    <col min="13755" max="13755" width="29.140625" style="62" customWidth="1"/>
    <col min="13756" max="13757" width="13.7109375" style="62" customWidth="1"/>
    <col min="13758" max="13759" width="12.42578125" style="62" customWidth="1"/>
    <col min="13760" max="13760" width="20.140625" style="62" customWidth="1"/>
    <col min="13761" max="13761" width="15" style="62" customWidth="1"/>
    <col min="13762" max="13762" width="12.42578125" style="62" customWidth="1"/>
    <col min="13763" max="13763" width="17.5703125" style="62" customWidth="1"/>
    <col min="13764" max="13764" width="15" style="62" customWidth="1"/>
    <col min="13765" max="13765" width="16.28515625" style="62" customWidth="1"/>
    <col min="13766" max="13766" width="24" style="62" customWidth="1"/>
    <col min="13767" max="13767" width="22.7109375" style="62" customWidth="1"/>
    <col min="13768" max="13768" width="30.42578125" style="62" customWidth="1"/>
    <col min="13769" max="13769" width="11.140625" style="62" customWidth="1"/>
    <col min="13770" max="13770" width="20.140625" style="62" customWidth="1"/>
    <col min="13771" max="13771" width="27.85546875" style="62" customWidth="1"/>
    <col min="13772" max="13772" width="17.5703125" style="62" customWidth="1"/>
    <col min="13773" max="13774" width="8.5703125" style="62" customWidth="1"/>
    <col min="13775" max="13775" width="16.28515625" style="62" customWidth="1"/>
    <col min="13776" max="13776" width="25.28515625" style="62" customWidth="1"/>
    <col min="13777" max="13777" width="18.85546875" style="62" customWidth="1"/>
    <col min="13778" max="13778" width="24" style="62" customWidth="1"/>
    <col min="13779" max="13779" width="12.42578125" style="62" customWidth="1"/>
    <col min="13780" max="13780" width="15" style="62" customWidth="1"/>
    <col min="13781" max="13781" width="12.42578125" style="62" customWidth="1"/>
    <col min="13782" max="13782" width="6" style="62" customWidth="1"/>
    <col min="13783" max="13783" width="22.7109375" style="62" customWidth="1"/>
    <col min="13784" max="13784" width="31.7109375" style="62" customWidth="1"/>
    <col min="13785" max="13785" width="13.7109375" style="62" customWidth="1"/>
    <col min="13786" max="13786" width="16.28515625" style="62" customWidth="1"/>
    <col min="13787" max="13787" width="22.7109375" style="62" customWidth="1"/>
    <col min="13788" max="13788" width="21.42578125" style="62" customWidth="1"/>
    <col min="13789" max="13789" width="17.5703125" style="62" customWidth="1"/>
    <col min="13790" max="13790" width="16.28515625" style="62" customWidth="1"/>
    <col min="13791" max="13791" width="13.7109375" style="62" customWidth="1"/>
    <col min="13792" max="13792" width="8.5703125" style="62" customWidth="1"/>
    <col min="13793" max="13793" width="15" style="62" customWidth="1"/>
    <col min="13794" max="13794" width="17.5703125" style="62" customWidth="1"/>
    <col min="13795" max="13795" width="26.5703125" style="62" customWidth="1"/>
    <col min="13796" max="13796" width="25.28515625" style="62" customWidth="1"/>
    <col min="13797" max="13798" width="17.5703125" style="62" customWidth="1"/>
    <col min="13799" max="13799" width="12.42578125" style="62" customWidth="1"/>
    <col min="13800" max="13800" width="17.5703125" style="62" customWidth="1"/>
    <col min="13801" max="13801" width="12.42578125" style="62" customWidth="1"/>
    <col min="13802" max="13802" width="15" style="62" customWidth="1"/>
    <col min="13803" max="13803" width="16.28515625" style="62" customWidth="1"/>
    <col min="13804" max="13805" width="17.5703125" style="62" customWidth="1"/>
    <col min="13806" max="13806" width="27.85546875" style="62" customWidth="1"/>
    <col min="13807" max="13807" width="13.7109375" style="62" customWidth="1"/>
    <col min="13808" max="13809" width="17.5703125" style="62" customWidth="1"/>
    <col min="13810" max="13810" width="15" style="62" customWidth="1"/>
    <col min="13811" max="13812" width="12.42578125" style="62" customWidth="1"/>
    <col min="13813" max="13814" width="17.5703125" style="62" customWidth="1"/>
    <col min="13815" max="13815" width="22.7109375" style="62" customWidth="1"/>
    <col min="13816" max="13816" width="17.5703125" style="62" customWidth="1"/>
    <col min="13817" max="13817" width="15" style="62" customWidth="1"/>
    <col min="13818" max="13818" width="17.5703125" style="62" customWidth="1"/>
    <col min="13819" max="13819" width="12.42578125" style="62" customWidth="1"/>
    <col min="13820" max="13820" width="34.28515625" style="62" customWidth="1"/>
    <col min="13821" max="13821" width="26.5703125" style="62" customWidth="1"/>
    <col min="13822" max="13823" width="18.85546875" style="62" customWidth="1"/>
    <col min="13824" max="13824" width="12.42578125" style="62" customWidth="1"/>
    <col min="13825" max="13825" width="20.140625" style="62" customWidth="1"/>
    <col min="13826" max="13826" width="16.28515625" style="62" customWidth="1"/>
    <col min="13827" max="13827" width="17.5703125" style="62" customWidth="1"/>
    <col min="13828" max="14008" width="12.42578125" style="62" customWidth="1"/>
    <col min="14009" max="14009" width="20.140625" style="62" customWidth="1"/>
    <col min="14010" max="14010" width="26.5703125" style="62" customWidth="1"/>
    <col min="14011" max="14011" width="29.140625" style="62" customWidth="1"/>
    <col min="14012" max="14013" width="13.7109375" style="62" customWidth="1"/>
    <col min="14014" max="14015" width="12.42578125" style="62" customWidth="1"/>
    <col min="14016" max="14016" width="20.140625" style="62" customWidth="1"/>
    <col min="14017" max="14017" width="15" style="62" customWidth="1"/>
    <col min="14018" max="14018" width="12.42578125" style="62" customWidth="1"/>
    <col min="14019" max="14019" width="17.5703125" style="62" customWidth="1"/>
    <col min="14020" max="14020" width="15" style="62" customWidth="1"/>
    <col min="14021" max="14021" width="16.28515625" style="62" customWidth="1"/>
    <col min="14022" max="14022" width="24" style="62" customWidth="1"/>
    <col min="14023" max="14023" width="22.7109375" style="62" customWidth="1"/>
    <col min="14024" max="14024" width="30.42578125" style="62" customWidth="1"/>
    <col min="14025" max="14025" width="11.140625" style="62" customWidth="1"/>
    <col min="14026" max="14026" width="20.140625" style="62" customWidth="1"/>
    <col min="14027" max="14027" width="27.85546875" style="62" customWidth="1"/>
    <col min="14028" max="14028" width="17.5703125" style="62" customWidth="1"/>
    <col min="14029" max="14030" width="8.5703125" style="62" customWidth="1"/>
    <col min="14031" max="14031" width="16.28515625" style="62" customWidth="1"/>
    <col min="14032" max="14032" width="25.28515625" style="62" customWidth="1"/>
    <col min="14033" max="14033" width="18.85546875" style="62" customWidth="1"/>
    <col min="14034" max="14034" width="24" style="62" customWidth="1"/>
    <col min="14035" max="14035" width="12.42578125" style="62" customWidth="1"/>
    <col min="14036" max="14036" width="15" style="62" customWidth="1"/>
    <col min="14037" max="14037" width="12.42578125" style="62" customWidth="1"/>
    <col min="14038" max="14038" width="6" style="62" customWidth="1"/>
    <col min="14039" max="14039" width="22.7109375" style="62" customWidth="1"/>
    <col min="14040" max="14040" width="31.7109375" style="62" customWidth="1"/>
    <col min="14041" max="14041" width="13.7109375" style="62" customWidth="1"/>
    <col min="14042" max="14042" width="16.28515625" style="62" customWidth="1"/>
    <col min="14043" max="14043" width="22.7109375" style="62" customWidth="1"/>
    <col min="14044" max="14044" width="21.42578125" style="62" customWidth="1"/>
    <col min="14045" max="14045" width="17.5703125" style="62" customWidth="1"/>
    <col min="14046" max="14046" width="16.28515625" style="62" customWidth="1"/>
    <col min="14047" max="14047" width="13.7109375" style="62" customWidth="1"/>
    <col min="14048" max="14048" width="8.5703125" style="62" customWidth="1"/>
    <col min="14049" max="14049" width="15" style="62" customWidth="1"/>
    <col min="14050" max="14050" width="17.5703125" style="62" customWidth="1"/>
    <col min="14051" max="14051" width="26.5703125" style="62" customWidth="1"/>
    <col min="14052" max="14052" width="25.28515625" style="62" customWidth="1"/>
    <col min="14053" max="14054" width="17.5703125" style="62" customWidth="1"/>
    <col min="14055" max="14055" width="12.42578125" style="62" customWidth="1"/>
    <col min="14056" max="14056" width="17.5703125" style="62" customWidth="1"/>
    <col min="14057" max="14057" width="12.42578125" style="62" customWidth="1"/>
    <col min="14058" max="14058" width="15" style="62" customWidth="1"/>
    <col min="14059" max="14059" width="16.28515625" style="62" customWidth="1"/>
    <col min="14060" max="14061" width="17.5703125" style="62" customWidth="1"/>
    <col min="14062" max="14062" width="27.85546875" style="62" customWidth="1"/>
    <col min="14063" max="14063" width="13.7109375" style="62" customWidth="1"/>
    <col min="14064" max="14065" width="17.5703125" style="62" customWidth="1"/>
    <col min="14066" max="14066" width="15" style="62" customWidth="1"/>
    <col min="14067" max="14068" width="12.42578125" style="62" customWidth="1"/>
    <col min="14069" max="14070" width="17.5703125" style="62" customWidth="1"/>
    <col min="14071" max="14071" width="22.7109375" style="62" customWidth="1"/>
    <col min="14072" max="14072" width="17.5703125" style="62" customWidth="1"/>
    <col min="14073" max="14073" width="15" style="62" customWidth="1"/>
    <col min="14074" max="14074" width="17.5703125" style="62" customWidth="1"/>
    <col min="14075" max="14075" width="12.42578125" style="62" customWidth="1"/>
    <col min="14076" max="14076" width="34.28515625" style="62" customWidth="1"/>
    <col min="14077" max="14077" width="26.5703125" style="62" customWidth="1"/>
    <col min="14078" max="14079" width="18.85546875" style="62" customWidth="1"/>
    <col min="14080" max="14080" width="12.42578125" style="62" customWidth="1"/>
    <col min="14081" max="14081" width="20.140625" style="62" customWidth="1"/>
    <col min="14082" max="14082" width="16.28515625" style="62" customWidth="1"/>
    <col min="14083" max="14083" width="17.5703125" style="62" customWidth="1"/>
    <col min="14084" max="14264" width="12.42578125" style="62" customWidth="1"/>
    <col min="14265" max="14265" width="20.140625" style="62" customWidth="1"/>
    <col min="14266" max="14266" width="26.5703125" style="62" customWidth="1"/>
    <col min="14267" max="14267" width="29.140625" style="62" customWidth="1"/>
    <col min="14268" max="14269" width="13.7109375" style="62" customWidth="1"/>
    <col min="14270" max="14271" width="12.42578125" style="62" customWidth="1"/>
    <col min="14272" max="14272" width="20.140625" style="62" customWidth="1"/>
    <col min="14273" max="14273" width="15" style="62" customWidth="1"/>
    <col min="14274" max="14274" width="12.42578125" style="62" customWidth="1"/>
    <col min="14275" max="14275" width="17.5703125" style="62" customWidth="1"/>
    <col min="14276" max="14276" width="15" style="62" customWidth="1"/>
    <col min="14277" max="14277" width="16.28515625" style="62" customWidth="1"/>
    <col min="14278" max="14278" width="24" style="62" customWidth="1"/>
    <col min="14279" max="14279" width="22.7109375" style="62" customWidth="1"/>
    <col min="14280" max="14280" width="30.42578125" style="62" customWidth="1"/>
    <col min="14281" max="14281" width="11.140625" style="62" customWidth="1"/>
    <col min="14282" max="14282" width="20.140625" style="62" customWidth="1"/>
    <col min="14283" max="14283" width="27.85546875" style="62" customWidth="1"/>
    <col min="14284" max="14284" width="17.5703125" style="62" customWidth="1"/>
    <col min="14285" max="14286" width="8.5703125" style="62" customWidth="1"/>
    <col min="14287" max="14287" width="16.28515625" style="62" customWidth="1"/>
    <col min="14288" max="14288" width="25.28515625" style="62" customWidth="1"/>
    <col min="14289" max="14289" width="18.85546875" style="62" customWidth="1"/>
    <col min="14290" max="14290" width="24" style="62" customWidth="1"/>
    <col min="14291" max="14291" width="12.42578125" style="62" customWidth="1"/>
    <col min="14292" max="14292" width="15" style="62" customWidth="1"/>
    <col min="14293" max="14293" width="12.42578125" style="62" customWidth="1"/>
    <col min="14294" max="14294" width="6" style="62" customWidth="1"/>
    <col min="14295" max="14295" width="22.7109375" style="62" customWidth="1"/>
    <col min="14296" max="14296" width="31.7109375" style="62" customWidth="1"/>
    <col min="14297" max="14297" width="13.7109375" style="62" customWidth="1"/>
    <col min="14298" max="14298" width="16.28515625" style="62" customWidth="1"/>
    <col min="14299" max="14299" width="22.7109375" style="62" customWidth="1"/>
    <col min="14300" max="14300" width="21.42578125" style="62" customWidth="1"/>
    <col min="14301" max="14301" width="17.5703125" style="62" customWidth="1"/>
    <col min="14302" max="14302" width="16.28515625" style="62" customWidth="1"/>
    <col min="14303" max="14303" width="13.7109375" style="62" customWidth="1"/>
    <col min="14304" max="14304" width="8.5703125" style="62" customWidth="1"/>
    <col min="14305" max="14305" width="15" style="62" customWidth="1"/>
    <col min="14306" max="14306" width="17.5703125" style="62" customWidth="1"/>
    <col min="14307" max="14307" width="26.5703125" style="62" customWidth="1"/>
    <col min="14308" max="14308" width="25.28515625" style="62" customWidth="1"/>
    <col min="14309" max="14310" width="17.5703125" style="62" customWidth="1"/>
    <col min="14311" max="14311" width="12.42578125" style="62" customWidth="1"/>
    <col min="14312" max="14312" width="17.5703125" style="62" customWidth="1"/>
    <col min="14313" max="14313" width="12.42578125" style="62" customWidth="1"/>
    <col min="14314" max="14314" width="15" style="62" customWidth="1"/>
    <col min="14315" max="14315" width="16.28515625" style="62" customWidth="1"/>
    <col min="14316" max="14317" width="17.5703125" style="62" customWidth="1"/>
    <col min="14318" max="14318" width="27.85546875" style="62" customWidth="1"/>
    <col min="14319" max="14319" width="13.7109375" style="62" customWidth="1"/>
    <col min="14320" max="14321" width="17.5703125" style="62" customWidth="1"/>
    <col min="14322" max="14322" width="15" style="62" customWidth="1"/>
    <col min="14323" max="14324" width="12.42578125" style="62" customWidth="1"/>
    <col min="14325" max="14326" width="17.5703125" style="62" customWidth="1"/>
    <col min="14327" max="14327" width="22.7109375" style="62" customWidth="1"/>
    <col min="14328" max="14328" width="17.5703125" style="62" customWidth="1"/>
    <col min="14329" max="14329" width="15" style="62" customWidth="1"/>
    <col min="14330" max="14330" width="17.5703125" style="62" customWidth="1"/>
    <col min="14331" max="14331" width="12.42578125" style="62" customWidth="1"/>
    <col min="14332" max="14332" width="34.28515625" style="62" customWidth="1"/>
    <col min="14333" max="14333" width="26.5703125" style="62" customWidth="1"/>
    <col min="14334" max="14335" width="18.85546875" style="62" customWidth="1"/>
    <col min="14336" max="14336" width="12.42578125" style="62" customWidth="1"/>
    <col min="14337" max="14337" width="20.140625" style="62" customWidth="1"/>
    <col min="14338" max="14338" width="16.28515625" style="62" customWidth="1"/>
    <col min="14339" max="14339" width="17.5703125" style="62" customWidth="1"/>
    <col min="14340" max="14520" width="12.42578125" style="62" customWidth="1"/>
    <col min="14521" max="14521" width="20.140625" style="62" customWidth="1"/>
    <col min="14522" max="14522" width="26.5703125" style="62" customWidth="1"/>
    <col min="14523" max="14523" width="29.140625" style="62" customWidth="1"/>
    <col min="14524" max="14525" width="13.7109375" style="62" customWidth="1"/>
    <col min="14526" max="14527" width="12.42578125" style="62" customWidth="1"/>
    <col min="14528" max="14528" width="20.140625" style="62" customWidth="1"/>
    <col min="14529" max="14529" width="15" style="62" customWidth="1"/>
    <col min="14530" max="14530" width="12.42578125" style="62" customWidth="1"/>
    <col min="14531" max="14531" width="17.5703125" style="62" customWidth="1"/>
    <col min="14532" max="14532" width="15" style="62" customWidth="1"/>
    <col min="14533" max="14533" width="16.28515625" style="62" customWidth="1"/>
    <col min="14534" max="14534" width="24" style="62" customWidth="1"/>
    <col min="14535" max="14535" width="22.7109375" style="62" customWidth="1"/>
    <col min="14536" max="14536" width="30.42578125" style="62" customWidth="1"/>
    <col min="14537" max="14537" width="11.140625" style="62" customWidth="1"/>
    <col min="14538" max="14538" width="20.140625" style="62" customWidth="1"/>
    <col min="14539" max="14539" width="27.85546875" style="62" customWidth="1"/>
    <col min="14540" max="14540" width="17.5703125" style="62" customWidth="1"/>
    <col min="14541" max="14542" width="8.5703125" style="62" customWidth="1"/>
    <col min="14543" max="14543" width="16.28515625" style="62" customWidth="1"/>
    <col min="14544" max="14544" width="25.28515625" style="62" customWidth="1"/>
    <col min="14545" max="14545" width="18.85546875" style="62" customWidth="1"/>
    <col min="14546" max="14546" width="24" style="62" customWidth="1"/>
    <col min="14547" max="14547" width="12.42578125" style="62" customWidth="1"/>
    <col min="14548" max="14548" width="15" style="62" customWidth="1"/>
    <col min="14549" max="14549" width="12.42578125" style="62" customWidth="1"/>
    <col min="14550" max="14550" width="6" style="62" customWidth="1"/>
    <col min="14551" max="14551" width="22.7109375" style="62" customWidth="1"/>
    <col min="14552" max="14552" width="31.7109375" style="62" customWidth="1"/>
    <col min="14553" max="14553" width="13.7109375" style="62" customWidth="1"/>
    <col min="14554" max="14554" width="16.28515625" style="62" customWidth="1"/>
    <col min="14555" max="14555" width="22.7109375" style="62" customWidth="1"/>
    <col min="14556" max="14556" width="21.42578125" style="62" customWidth="1"/>
    <col min="14557" max="14557" width="17.5703125" style="62" customWidth="1"/>
    <col min="14558" max="14558" width="16.28515625" style="62" customWidth="1"/>
    <col min="14559" max="14559" width="13.7109375" style="62" customWidth="1"/>
    <col min="14560" max="14560" width="8.5703125" style="62" customWidth="1"/>
    <col min="14561" max="14561" width="15" style="62" customWidth="1"/>
    <col min="14562" max="14562" width="17.5703125" style="62" customWidth="1"/>
    <col min="14563" max="14563" width="26.5703125" style="62" customWidth="1"/>
    <col min="14564" max="14564" width="25.28515625" style="62" customWidth="1"/>
    <col min="14565" max="14566" width="17.5703125" style="62" customWidth="1"/>
    <col min="14567" max="14567" width="12.42578125" style="62" customWidth="1"/>
    <col min="14568" max="14568" width="17.5703125" style="62" customWidth="1"/>
    <col min="14569" max="14569" width="12.42578125" style="62" customWidth="1"/>
    <col min="14570" max="14570" width="15" style="62" customWidth="1"/>
    <col min="14571" max="14571" width="16.28515625" style="62" customWidth="1"/>
    <col min="14572" max="14573" width="17.5703125" style="62" customWidth="1"/>
    <col min="14574" max="14574" width="27.85546875" style="62" customWidth="1"/>
    <col min="14575" max="14575" width="13.7109375" style="62" customWidth="1"/>
    <col min="14576" max="14577" width="17.5703125" style="62" customWidth="1"/>
    <col min="14578" max="14578" width="15" style="62" customWidth="1"/>
    <col min="14579" max="14580" width="12.42578125" style="62" customWidth="1"/>
    <col min="14581" max="14582" width="17.5703125" style="62" customWidth="1"/>
    <col min="14583" max="14583" width="22.7109375" style="62" customWidth="1"/>
    <col min="14584" max="14584" width="17.5703125" style="62" customWidth="1"/>
    <col min="14585" max="14585" width="15" style="62" customWidth="1"/>
    <col min="14586" max="14586" width="17.5703125" style="62" customWidth="1"/>
    <col min="14587" max="14587" width="12.42578125" style="62" customWidth="1"/>
    <col min="14588" max="14588" width="34.28515625" style="62" customWidth="1"/>
    <col min="14589" max="14589" width="26.5703125" style="62" customWidth="1"/>
    <col min="14590" max="14591" width="18.85546875" style="62" customWidth="1"/>
    <col min="14592" max="14592" width="12.42578125" style="62" customWidth="1"/>
    <col min="14593" max="14593" width="20.140625" style="62" customWidth="1"/>
    <col min="14594" max="14594" width="16.28515625" style="62" customWidth="1"/>
    <col min="14595" max="14595" width="17.5703125" style="62" customWidth="1"/>
    <col min="14596" max="14776" width="12.42578125" style="62" customWidth="1"/>
    <col min="14777" max="14777" width="20.140625" style="62" customWidth="1"/>
    <col min="14778" max="14778" width="26.5703125" style="62" customWidth="1"/>
    <col min="14779" max="14779" width="29.140625" style="62" customWidth="1"/>
    <col min="14780" max="14781" width="13.7109375" style="62" customWidth="1"/>
    <col min="14782" max="14783" width="12.42578125" style="62" customWidth="1"/>
    <col min="14784" max="14784" width="20.140625" style="62" customWidth="1"/>
    <col min="14785" max="14785" width="15" style="62" customWidth="1"/>
    <col min="14786" max="14786" width="12.42578125" style="62" customWidth="1"/>
    <col min="14787" max="14787" width="17.5703125" style="62" customWidth="1"/>
    <col min="14788" max="14788" width="15" style="62" customWidth="1"/>
    <col min="14789" max="14789" width="16.28515625" style="62" customWidth="1"/>
    <col min="14790" max="14790" width="24" style="62" customWidth="1"/>
    <col min="14791" max="14791" width="22.7109375" style="62" customWidth="1"/>
    <col min="14792" max="14792" width="30.42578125" style="62" customWidth="1"/>
    <col min="14793" max="14793" width="11.140625" style="62" customWidth="1"/>
    <col min="14794" max="14794" width="20.140625" style="62" customWidth="1"/>
    <col min="14795" max="14795" width="27.85546875" style="62" customWidth="1"/>
    <col min="14796" max="14796" width="17.5703125" style="62" customWidth="1"/>
    <col min="14797" max="14798" width="8.5703125" style="62" customWidth="1"/>
    <col min="14799" max="14799" width="16.28515625" style="62" customWidth="1"/>
    <col min="14800" max="14800" width="25.28515625" style="62" customWidth="1"/>
    <col min="14801" max="14801" width="18.85546875" style="62" customWidth="1"/>
    <col min="14802" max="14802" width="24" style="62" customWidth="1"/>
    <col min="14803" max="14803" width="12.42578125" style="62" customWidth="1"/>
    <col min="14804" max="14804" width="15" style="62" customWidth="1"/>
    <col min="14805" max="14805" width="12.42578125" style="62" customWidth="1"/>
    <col min="14806" max="14806" width="6" style="62" customWidth="1"/>
    <col min="14807" max="14807" width="22.7109375" style="62" customWidth="1"/>
    <col min="14808" max="14808" width="31.7109375" style="62" customWidth="1"/>
    <col min="14809" max="14809" width="13.7109375" style="62" customWidth="1"/>
    <col min="14810" max="14810" width="16.28515625" style="62" customWidth="1"/>
    <col min="14811" max="14811" width="22.7109375" style="62" customWidth="1"/>
    <col min="14812" max="14812" width="21.42578125" style="62" customWidth="1"/>
    <col min="14813" max="14813" width="17.5703125" style="62" customWidth="1"/>
    <col min="14814" max="14814" width="16.28515625" style="62" customWidth="1"/>
    <col min="14815" max="14815" width="13.7109375" style="62" customWidth="1"/>
    <col min="14816" max="14816" width="8.5703125" style="62" customWidth="1"/>
    <col min="14817" max="14817" width="15" style="62" customWidth="1"/>
    <col min="14818" max="14818" width="17.5703125" style="62" customWidth="1"/>
    <col min="14819" max="14819" width="26.5703125" style="62" customWidth="1"/>
    <col min="14820" max="14820" width="25.28515625" style="62" customWidth="1"/>
    <col min="14821" max="14822" width="17.5703125" style="62" customWidth="1"/>
    <col min="14823" max="14823" width="12.42578125" style="62" customWidth="1"/>
    <col min="14824" max="14824" width="17.5703125" style="62" customWidth="1"/>
    <col min="14825" max="14825" width="12.42578125" style="62" customWidth="1"/>
    <col min="14826" max="14826" width="15" style="62" customWidth="1"/>
    <col min="14827" max="14827" width="16.28515625" style="62" customWidth="1"/>
    <col min="14828" max="14829" width="17.5703125" style="62" customWidth="1"/>
    <col min="14830" max="14830" width="27.85546875" style="62" customWidth="1"/>
    <col min="14831" max="14831" width="13.7109375" style="62" customWidth="1"/>
    <col min="14832" max="14833" width="17.5703125" style="62" customWidth="1"/>
    <col min="14834" max="14834" width="15" style="62" customWidth="1"/>
    <col min="14835" max="14836" width="12.42578125" style="62" customWidth="1"/>
    <col min="14837" max="14838" width="17.5703125" style="62" customWidth="1"/>
    <col min="14839" max="14839" width="22.7109375" style="62" customWidth="1"/>
    <col min="14840" max="14840" width="17.5703125" style="62" customWidth="1"/>
    <col min="14841" max="14841" width="15" style="62" customWidth="1"/>
    <col min="14842" max="14842" width="17.5703125" style="62" customWidth="1"/>
    <col min="14843" max="14843" width="12.42578125" style="62" customWidth="1"/>
    <col min="14844" max="14844" width="34.28515625" style="62" customWidth="1"/>
    <col min="14845" max="14845" width="26.5703125" style="62" customWidth="1"/>
    <col min="14846" max="14847" width="18.85546875" style="62" customWidth="1"/>
    <col min="14848" max="14848" width="12.42578125" style="62" customWidth="1"/>
    <col min="14849" max="14849" width="20.140625" style="62" customWidth="1"/>
    <col min="14850" max="14850" width="16.28515625" style="62" customWidth="1"/>
    <col min="14851" max="14851" width="17.5703125" style="62" customWidth="1"/>
    <col min="14852" max="15032" width="12.42578125" style="62" customWidth="1"/>
    <col min="15033" max="15033" width="20.140625" style="62" customWidth="1"/>
    <col min="15034" max="15034" width="26.5703125" style="62" customWidth="1"/>
    <col min="15035" max="15035" width="29.140625" style="62" customWidth="1"/>
    <col min="15036" max="15037" width="13.7109375" style="62" customWidth="1"/>
    <col min="15038" max="15039" width="12.42578125" style="62" customWidth="1"/>
    <col min="15040" max="15040" width="20.140625" style="62" customWidth="1"/>
    <col min="15041" max="15041" width="15" style="62" customWidth="1"/>
    <col min="15042" max="15042" width="12.42578125" style="62" customWidth="1"/>
    <col min="15043" max="15043" width="17.5703125" style="62" customWidth="1"/>
    <col min="15044" max="15044" width="15" style="62" customWidth="1"/>
    <col min="15045" max="15045" width="16.28515625" style="62" customWidth="1"/>
    <col min="15046" max="15046" width="24" style="62" customWidth="1"/>
    <col min="15047" max="15047" width="22.7109375" style="62" customWidth="1"/>
    <col min="15048" max="15048" width="30.42578125" style="62" customWidth="1"/>
    <col min="15049" max="15049" width="11.140625" style="62" customWidth="1"/>
    <col min="15050" max="15050" width="20.140625" style="62" customWidth="1"/>
    <col min="15051" max="15051" width="27.85546875" style="62" customWidth="1"/>
    <col min="15052" max="15052" width="17.5703125" style="62" customWidth="1"/>
    <col min="15053" max="15054" width="8.5703125" style="62" customWidth="1"/>
    <col min="15055" max="15055" width="16.28515625" style="62" customWidth="1"/>
    <col min="15056" max="15056" width="25.28515625" style="62" customWidth="1"/>
    <col min="15057" max="15057" width="18.85546875" style="62" customWidth="1"/>
    <col min="15058" max="15058" width="24" style="62" customWidth="1"/>
    <col min="15059" max="15059" width="12.42578125" style="62" customWidth="1"/>
    <col min="15060" max="15060" width="15" style="62" customWidth="1"/>
    <col min="15061" max="15061" width="12.42578125" style="62" customWidth="1"/>
    <col min="15062" max="15062" width="6" style="62" customWidth="1"/>
    <col min="15063" max="15063" width="22.7109375" style="62" customWidth="1"/>
    <col min="15064" max="15064" width="31.7109375" style="62" customWidth="1"/>
    <col min="15065" max="15065" width="13.7109375" style="62" customWidth="1"/>
    <col min="15066" max="15066" width="16.28515625" style="62" customWidth="1"/>
    <col min="15067" max="15067" width="22.7109375" style="62" customWidth="1"/>
    <col min="15068" max="15068" width="21.42578125" style="62" customWidth="1"/>
    <col min="15069" max="15069" width="17.5703125" style="62" customWidth="1"/>
    <col min="15070" max="15070" width="16.28515625" style="62" customWidth="1"/>
    <col min="15071" max="15071" width="13.7109375" style="62" customWidth="1"/>
    <col min="15072" max="15072" width="8.5703125" style="62" customWidth="1"/>
    <col min="15073" max="15073" width="15" style="62" customWidth="1"/>
    <col min="15074" max="15074" width="17.5703125" style="62" customWidth="1"/>
    <col min="15075" max="15075" width="26.5703125" style="62" customWidth="1"/>
    <col min="15076" max="15076" width="25.28515625" style="62" customWidth="1"/>
    <col min="15077" max="15078" width="17.5703125" style="62" customWidth="1"/>
    <col min="15079" max="15079" width="12.42578125" style="62" customWidth="1"/>
    <col min="15080" max="15080" width="17.5703125" style="62" customWidth="1"/>
    <col min="15081" max="15081" width="12.42578125" style="62" customWidth="1"/>
    <col min="15082" max="15082" width="15" style="62" customWidth="1"/>
    <col min="15083" max="15083" width="16.28515625" style="62" customWidth="1"/>
    <col min="15084" max="15085" width="17.5703125" style="62" customWidth="1"/>
    <col min="15086" max="15086" width="27.85546875" style="62" customWidth="1"/>
    <col min="15087" max="15087" width="13.7109375" style="62" customWidth="1"/>
    <col min="15088" max="15089" width="17.5703125" style="62" customWidth="1"/>
    <col min="15090" max="15090" width="15" style="62" customWidth="1"/>
    <col min="15091" max="15092" width="12.42578125" style="62" customWidth="1"/>
    <col min="15093" max="15094" width="17.5703125" style="62" customWidth="1"/>
    <col min="15095" max="15095" width="22.7109375" style="62" customWidth="1"/>
    <col min="15096" max="15096" width="17.5703125" style="62" customWidth="1"/>
    <col min="15097" max="15097" width="15" style="62" customWidth="1"/>
    <col min="15098" max="15098" width="17.5703125" style="62" customWidth="1"/>
    <col min="15099" max="15099" width="12.42578125" style="62" customWidth="1"/>
    <col min="15100" max="15100" width="34.28515625" style="62" customWidth="1"/>
    <col min="15101" max="15101" width="26.5703125" style="62" customWidth="1"/>
    <col min="15102" max="15103" width="18.85546875" style="62" customWidth="1"/>
    <col min="15104" max="15104" width="12.42578125" style="62" customWidth="1"/>
    <col min="15105" max="15105" width="20.140625" style="62" customWidth="1"/>
    <col min="15106" max="15106" width="16.28515625" style="62" customWidth="1"/>
    <col min="15107" max="15107" width="17.5703125" style="62" customWidth="1"/>
    <col min="15108" max="15288" width="12.42578125" style="62" customWidth="1"/>
    <col min="15289" max="15289" width="20.140625" style="62" customWidth="1"/>
    <col min="15290" max="15290" width="26.5703125" style="62" customWidth="1"/>
    <col min="15291" max="15291" width="29.140625" style="62" customWidth="1"/>
    <col min="15292" max="15293" width="13.7109375" style="62" customWidth="1"/>
    <col min="15294" max="15295" width="12.42578125" style="62" customWidth="1"/>
    <col min="15296" max="15296" width="20.140625" style="62" customWidth="1"/>
    <col min="15297" max="15297" width="15" style="62" customWidth="1"/>
    <col min="15298" max="15298" width="12.42578125" style="62" customWidth="1"/>
    <col min="15299" max="15299" width="17.5703125" style="62" customWidth="1"/>
    <col min="15300" max="15300" width="15" style="62" customWidth="1"/>
    <col min="15301" max="15301" width="16.28515625" style="62" customWidth="1"/>
    <col min="15302" max="15302" width="24" style="62" customWidth="1"/>
    <col min="15303" max="15303" width="22.7109375" style="62" customWidth="1"/>
    <col min="15304" max="15304" width="30.42578125" style="62" customWidth="1"/>
    <col min="15305" max="15305" width="11.140625" style="62" customWidth="1"/>
    <col min="15306" max="15306" width="20.140625" style="62" customWidth="1"/>
    <col min="15307" max="15307" width="27.85546875" style="62" customWidth="1"/>
    <col min="15308" max="15308" width="17.5703125" style="62" customWidth="1"/>
    <col min="15309" max="15310" width="8.5703125" style="62" customWidth="1"/>
    <col min="15311" max="15311" width="16.28515625" style="62" customWidth="1"/>
    <col min="15312" max="15312" width="25.28515625" style="62" customWidth="1"/>
    <col min="15313" max="15313" width="18.85546875" style="62" customWidth="1"/>
    <col min="15314" max="15314" width="24" style="62" customWidth="1"/>
    <col min="15315" max="15315" width="12.42578125" style="62" customWidth="1"/>
    <col min="15316" max="15316" width="15" style="62" customWidth="1"/>
    <col min="15317" max="15317" width="12.42578125" style="62" customWidth="1"/>
    <col min="15318" max="15318" width="6" style="62" customWidth="1"/>
    <col min="15319" max="15319" width="22.7109375" style="62" customWidth="1"/>
    <col min="15320" max="15320" width="31.7109375" style="62" customWidth="1"/>
    <col min="15321" max="15321" width="13.7109375" style="62" customWidth="1"/>
    <col min="15322" max="15322" width="16.28515625" style="62" customWidth="1"/>
    <col min="15323" max="15323" width="22.7109375" style="62" customWidth="1"/>
    <col min="15324" max="15324" width="21.42578125" style="62" customWidth="1"/>
    <col min="15325" max="15325" width="17.5703125" style="62" customWidth="1"/>
    <col min="15326" max="15326" width="16.28515625" style="62" customWidth="1"/>
    <col min="15327" max="15327" width="13.7109375" style="62" customWidth="1"/>
    <col min="15328" max="15328" width="8.5703125" style="62" customWidth="1"/>
    <col min="15329" max="15329" width="15" style="62" customWidth="1"/>
    <col min="15330" max="15330" width="17.5703125" style="62" customWidth="1"/>
    <col min="15331" max="15331" width="26.5703125" style="62" customWidth="1"/>
    <col min="15332" max="15332" width="25.28515625" style="62" customWidth="1"/>
    <col min="15333" max="15334" width="17.5703125" style="62" customWidth="1"/>
    <col min="15335" max="15335" width="12.42578125" style="62" customWidth="1"/>
    <col min="15336" max="15336" width="17.5703125" style="62" customWidth="1"/>
    <col min="15337" max="15337" width="12.42578125" style="62" customWidth="1"/>
    <col min="15338" max="15338" width="15" style="62" customWidth="1"/>
    <col min="15339" max="15339" width="16.28515625" style="62" customWidth="1"/>
    <col min="15340" max="15341" width="17.5703125" style="62" customWidth="1"/>
    <col min="15342" max="15342" width="27.85546875" style="62" customWidth="1"/>
    <col min="15343" max="15343" width="13.7109375" style="62" customWidth="1"/>
    <col min="15344" max="15345" width="17.5703125" style="62" customWidth="1"/>
    <col min="15346" max="15346" width="15" style="62" customWidth="1"/>
    <col min="15347" max="15348" width="12.42578125" style="62" customWidth="1"/>
    <col min="15349" max="15350" width="17.5703125" style="62" customWidth="1"/>
    <col min="15351" max="15351" width="22.7109375" style="62" customWidth="1"/>
    <col min="15352" max="15352" width="17.5703125" style="62" customWidth="1"/>
    <col min="15353" max="15353" width="15" style="62" customWidth="1"/>
    <col min="15354" max="15354" width="17.5703125" style="62" customWidth="1"/>
    <col min="15355" max="15355" width="12.42578125" style="62" customWidth="1"/>
    <col min="15356" max="15356" width="34.28515625" style="62" customWidth="1"/>
    <col min="15357" max="15357" width="26.5703125" style="62" customWidth="1"/>
    <col min="15358" max="15359" width="18.85546875" style="62" customWidth="1"/>
    <col min="15360" max="15360" width="12.42578125" style="62" customWidth="1"/>
    <col min="15361" max="15361" width="20.140625" style="62" customWidth="1"/>
    <col min="15362" max="15362" width="16.28515625" style="62" customWidth="1"/>
    <col min="15363" max="15363" width="17.5703125" style="62" customWidth="1"/>
    <col min="15364" max="15544" width="12.42578125" style="62" customWidth="1"/>
    <col min="15545" max="15545" width="20.140625" style="62" customWidth="1"/>
    <col min="15546" max="15546" width="26.5703125" style="62" customWidth="1"/>
    <col min="15547" max="15547" width="29.140625" style="62" customWidth="1"/>
    <col min="15548" max="15549" width="13.7109375" style="62" customWidth="1"/>
    <col min="15550" max="15551" width="12.42578125" style="62" customWidth="1"/>
    <col min="15552" max="15552" width="20.140625" style="62" customWidth="1"/>
    <col min="15553" max="15553" width="15" style="62" customWidth="1"/>
    <col min="15554" max="15554" width="12.42578125" style="62" customWidth="1"/>
    <col min="15555" max="15555" width="17.5703125" style="62" customWidth="1"/>
    <col min="15556" max="15556" width="15" style="62" customWidth="1"/>
    <col min="15557" max="15557" width="16.28515625" style="62" customWidth="1"/>
    <col min="15558" max="15558" width="24" style="62" customWidth="1"/>
    <col min="15559" max="15559" width="22.7109375" style="62" customWidth="1"/>
    <col min="15560" max="15560" width="30.42578125" style="62" customWidth="1"/>
    <col min="15561" max="15561" width="11.140625" style="62" customWidth="1"/>
    <col min="15562" max="15562" width="20.140625" style="62" customWidth="1"/>
    <col min="15563" max="15563" width="27.85546875" style="62" customWidth="1"/>
    <col min="15564" max="15564" width="17.5703125" style="62" customWidth="1"/>
    <col min="15565" max="15566" width="8.5703125" style="62" customWidth="1"/>
    <col min="15567" max="15567" width="16.28515625" style="62" customWidth="1"/>
    <col min="15568" max="15568" width="25.28515625" style="62" customWidth="1"/>
    <col min="15569" max="15569" width="18.85546875" style="62" customWidth="1"/>
    <col min="15570" max="15570" width="24" style="62" customWidth="1"/>
    <col min="15571" max="15571" width="12.42578125" style="62" customWidth="1"/>
    <col min="15572" max="15572" width="15" style="62" customWidth="1"/>
    <col min="15573" max="15573" width="12.42578125" style="62" customWidth="1"/>
    <col min="15574" max="15574" width="6" style="62" customWidth="1"/>
    <col min="15575" max="15575" width="22.7109375" style="62" customWidth="1"/>
    <col min="15576" max="15576" width="31.7109375" style="62" customWidth="1"/>
    <col min="15577" max="15577" width="13.7109375" style="62" customWidth="1"/>
    <col min="15578" max="15578" width="16.28515625" style="62" customWidth="1"/>
    <col min="15579" max="15579" width="22.7109375" style="62" customWidth="1"/>
    <col min="15580" max="15580" width="21.42578125" style="62" customWidth="1"/>
    <col min="15581" max="15581" width="17.5703125" style="62" customWidth="1"/>
    <col min="15582" max="15582" width="16.28515625" style="62" customWidth="1"/>
    <col min="15583" max="15583" width="13.7109375" style="62" customWidth="1"/>
    <col min="15584" max="15584" width="8.5703125" style="62" customWidth="1"/>
    <col min="15585" max="15585" width="15" style="62" customWidth="1"/>
    <col min="15586" max="15586" width="17.5703125" style="62" customWidth="1"/>
    <col min="15587" max="15587" width="26.5703125" style="62" customWidth="1"/>
    <col min="15588" max="15588" width="25.28515625" style="62" customWidth="1"/>
    <col min="15589" max="15590" width="17.5703125" style="62" customWidth="1"/>
    <col min="15591" max="15591" width="12.42578125" style="62" customWidth="1"/>
    <col min="15592" max="15592" width="17.5703125" style="62" customWidth="1"/>
    <col min="15593" max="15593" width="12.42578125" style="62" customWidth="1"/>
    <col min="15594" max="15594" width="15" style="62" customWidth="1"/>
    <col min="15595" max="15595" width="16.28515625" style="62" customWidth="1"/>
    <col min="15596" max="15597" width="17.5703125" style="62" customWidth="1"/>
    <col min="15598" max="15598" width="27.85546875" style="62" customWidth="1"/>
    <col min="15599" max="15599" width="13.7109375" style="62" customWidth="1"/>
    <col min="15600" max="15601" width="17.5703125" style="62" customWidth="1"/>
    <col min="15602" max="15602" width="15" style="62" customWidth="1"/>
    <col min="15603" max="15604" width="12.42578125" style="62" customWidth="1"/>
    <col min="15605" max="15606" width="17.5703125" style="62" customWidth="1"/>
    <col min="15607" max="15607" width="22.7109375" style="62" customWidth="1"/>
    <col min="15608" max="15608" width="17.5703125" style="62" customWidth="1"/>
    <col min="15609" max="15609" width="15" style="62" customWidth="1"/>
    <col min="15610" max="15610" width="17.5703125" style="62" customWidth="1"/>
    <col min="15611" max="15611" width="12.42578125" style="62" customWidth="1"/>
    <col min="15612" max="15612" width="34.28515625" style="62" customWidth="1"/>
    <col min="15613" max="15613" width="26.5703125" style="62" customWidth="1"/>
    <col min="15614" max="15615" width="18.85546875" style="62" customWidth="1"/>
    <col min="15616" max="15616" width="12.42578125" style="62" customWidth="1"/>
    <col min="15617" max="15617" width="20.140625" style="62" customWidth="1"/>
    <col min="15618" max="15618" width="16.28515625" style="62" customWidth="1"/>
    <col min="15619" max="15619" width="17.5703125" style="62" customWidth="1"/>
    <col min="15620" max="15800" width="12.42578125" style="62" customWidth="1"/>
    <col min="15801" max="15801" width="20.140625" style="62" customWidth="1"/>
    <col min="15802" max="15802" width="26.5703125" style="62" customWidth="1"/>
    <col min="15803" max="15803" width="29.140625" style="62" customWidth="1"/>
    <col min="15804" max="15805" width="13.7109375" style="62" customWidth="1"/>
    <col min="15806" max="15807" width="12.42578125" style="62" customWidth="1"/>
    <col min="15808" max="15808" width="20.140625" style="62" customWidth="1"/>
    <col min="15809" max="15809" width="15" style="62" customWidth="1"/>
    <col min="15810" max="15810" width="12.42578125" style="62" customWidth="1"/>
    <col min="15811" max="15811" width="17.5703125" style="62" customWidth="1"/>
    <col min="15812" max="15812" width="15" style="62" customWidth="1"/>
    <col min="15813" max="15813" width="16.28515625" style="62" customWidth="1"/>
    <col min="15814" max="15814" width="24" style="62" customWidth="1"/>
    <col min="15815" max="15815" width="22.7109375" style="62" customWidth="1"/>
    <col min="15816" max="15816" width="30.42578125" style="62" customWidth="1"/>
    <col min="15817" max="15817" width="11.140625" style="62" customWidth="1"/>
    <col min="15818" max="15818" width="20.140625" style="62" customWidth="1"/>
    <col min="15819" max="15819" width="27.85546875" style="62" customWidth="1"/>
    <col min="15820" max="15820" width="17.5703125" style="62" customWidth="1"/>
    <col min="15821" max="15822" width="8.5703125" style="62" customWidth="1"/>
    <col min="15823" max="15823" width="16.28515625" style="62" customWidth="1"/>
    <col min="15824" max="15824" width="25.28515625" style="62" customWidth="1"/>
    <col min="15825" max="15825" width="18.85546875" style="62" customWidth="1"/>
    <col min="15826" max="15826" width="24" style="62" customWidth="1"/>
    <col min="15827" max="15827" width="12.42578125" style="62" customWidth="1"/>
    <col min="15828" max="15828" width="15" style="62" customWidth="1"/>
    <col min="15829" max="15829" width="12.42578125" style="62" customWidth="1"/>
    <col min="15830" max="15830" width="6" style="62" customWidth="1"/>
    <col min="15831" max="15831" width="22.7109375" style="62" customWidth="1"/>
    <col min="15832" max="15832" width="31.7109375" style="62" customWidth="1"/>
    <col min="15833" max="15833" width="13.7109375" style="62" customWidth="1"/>
    <col min="15834" max="15834" width="16.28515625" style="62" customWidth="1"/>
    <col min="15835" max="15835" width="22.7109375" style="62" customWidth="1"/>
    <col min="15836" max="15836" width="21.42578125" style="62" customWidth="1"/>
    <col min="15837" max="15837" width="17.5703125" style="62" customWidth="1"/>
    <col min="15838" max="15838" width="16.28515625" style="62" customWidth="1"/>
    <col min="15839" max="15839" width="13.7109375" style="62" customWidth="1"/>
    <col min="15840" max="15840" width="8.5703125" style="62" customWidth="1"/>
    <col min="15841" max="15841" width="15" style="62" customWidth="1"/>
    <col min="15842" max="15842" width="17.5703125" style="62" customWidth="1"/>
    <col min="15843" max="15843" width="26.5703125" style="62" customWidth="1"/>
    <col min="15844" max="15844" width="25.28515625" style="62" customWidth="1"/>
    <col min="15845" max="15846" width="17.5703125" style="62" customWidth="1"/>
    <col min="15847" max="15847" width="12.42578125" style="62" customWidth="1"/>
    <col min="15848" max="15848" width="17.5703125" style="62" customWidth="1"/>
    <col min="15849" max="15849" width="12.42578125" style="62" customWidth="1"/>
    <col min="15850" max="15850" width="15" style="62" customWidth="1"/>
    <col min="15851" max="15851" width="16.28515625" style="62" customWidth="1"/>
    <col min="15852" max="15853" width="17.5703125" style="62" customWidth="1"/>
    <col min="15854" max="15854" width="27.85546875" style="62" customWidth="1"/>
    <col min="15855" max="15855" width="13.7109375" style="62" customWidth="1"/>
    <col min="15856" max="15857" width="17.5703125" style="62" customWidth="1"/>
    <col min="15858" max="15858" width="15" style="62" customWidth="1"/>
    <col min="15859" max="15860" width="12.42578125" style="62" customWidth="1"/>
    <col min="15861" max="15862" width="17.5703125" style="62" customWidth="1"/>
    <col min="15863" max="15863" width="22.7109375" style="62" customWidth="1"/>
    <col min="15864" max="15864" width="17.5703125" style="62" customWidth="1"/>
    <col min="15865" max="15865" width="15" style="62" customWidth="1"/>
    <col min="15866" max="15866" width="17.5703125" style="62" customWidth="1"/>
    <col min="15867" max="15867" width="12.42578125" style="62" customWidth="1"/>
    <col min="15868" max="15868" width="34.28515625" style="62" customWidth="1"/>
    <col min="15869" max="15869" width="26.5703125" style="62" customWidth="1"/>
    <col min="15870" max="15871" width="18.85546875" style="62" customWidth="1"/>
    <col min="15872" max="15872" width="12.42578125" style="62" customWidth="1"/>
    <col min="15873" max="15873" width="20.140625" style="62" customWidth="1"/>
    <col min="15874" max="15874" width="16.28515625" style="62" customWidth="1"/>
    <col min="15875" max="15875" width="17.5703125" style="62" customWidth="1"/>
    <col min="15876" max="16056" width="12.42578125" style="62" customWidth="1"/>
    <col min="16057" max="16057" width="20.140625" style="62" customWidth="1"/>
    <col min="16058" max="16058" width="26.5703125" style="62" customWidth="1"/>
    <col min="16059" max="16059" width="29.140625" style="62" customWidth="1"/>
    <col min="16060" max="16061" width="13.7109375" style="62" customWidth="1"/>
    <col min="16062" max="16063" width="12.42578125" style="62" customWidth="1"/>
    <col min="16064" max="16064" width="20.140625" style="62" customWidth="1"/>
    <col min="16065" max="16065" width="15" style="62" customWidth="1"/>
    <col min="16066" max="16066" width="12.42578125" style="62" customWidth="1"/>
    <col min="16067" max="16067" width="17.5703125" style="62" customWidth="1"/>
    <col min="16068" max="16068" width="15" style="62" customWidth="1"/>
    <col min="16069" max="16069" width="16.28515625" style="62" customWidth="1"/>
    <col min="16070" max="16070" width="24" style="62" customWidth="1"/>
    <col min="16071" max="16071" width="22.7109375" style="62" customWidth="1"/>
    <col min="16072" max="16072" width="30.42578125" style="62" customWidth="1"/>
    <col min="16073" max="16073" width="11.140625" style="62" customWidth="1"/>
    <col min="16074" max="16074" width="20.140625" style="62" customWidth="1"/>
    <col min="16075" max="16075" width="27.85546875" style="62" customWidth="1"/>
    <col min="16076" max="16076" width="17.5703125" style="62" customWidth="1"/>
    <col min="16077" max="16078" width="8.5703125" style="62" customWidth="1"/>
    <col min="16079" max="16079" width="16.28515625" style="62" customWidth="1"/>
    <col min="16080" max="16080" width="25.28515625" style="62" customWidth="1"/>
    <col min="16081" max="16081" width="18.85546875" style="62" customWidth="1"/>
    <col min="16082" max="16082" width="24" style="62" customWidth="1"/>
    <col min="16083" max="16083" width="12.42578125" style="62" customWidth="1"/>
    <col min="16084" max="16084" width="15" style="62" customWidth="1"/>
    <col min="16085" max="16085" width="12.42578125" style="62" customWidth="1"/>
    <col min="16086" max="16086" width="6" style="62" customWidth="1"/>
    <col min="16087" max="16087" width="22.7109375" style="62" customWidth="1"/>
    <col min="16088" max="16088" width="31.7109375" style="62" customWidth="1"/>
    <col min="16089" max="16089" width="13.7109375" style="62" customWidth="1"/>
    <col min="16090" max="16090" width="16.28515625" style="62" customWidth="1"/>
    <col min="16091" max="16091" width="22.7109375" style="62" customWidth="1"/>
    <col min="16092" max="16092" width="21.42578125" style="62" customWidth="1"/>
    <col min="16093" max="16093" width="17.5703125" style="62" customWidth="1"/>
    <col min="16094" max="16094" width="16.28515625" style="62" customWidth="1"/>
    <col min="16095" max="16095" width="13.7109375" style="62" customWidth="1"/>
    <col min="16096" max="16096" width="8.5703125" style="62" customWidth="1"/>
    <col min="16097" max="16097" width="15" style="62" customWidth="1"/>
    <col min="16098" max="16098" width="17.5703125" style="62" customWidth="1"/>
    <col min="16099" max="16099" width="26.5703125" style="62" customWidth="1"/>
    <col min="16100" max="16100" width="25.28515625" style="62" customWidth="1"/>
    <col min="16101" max="16102" width="17.5703125" style="62" customWidth="1"/>
    <col min="16103" max="16103" width="12.42578125" style="62" customWidth="1"/>
    <col min="16104" max="16104" width="17.5703125" style="62" customWidth="1"/>
    <col min="16105" max="16105" width="12.42578125" style="62" customWidth="1"/>
    <col min="16106" max="16106" width="15" style="62" customWidth="1"/>
    <col min="16107" max="16107" width="16.28515625" style="62" customWidth="1"/>
    <col min="16108" max="16109" width="17.5703125" style="62" customWidth="1"/>
    <col min="16110" max="16110" width="27.85546875" style="62" customWidth="1"/>
    <col min="16111" max="16111" width="13.7109375" style="62" customWidth="1"/>
    <col min="16112" max="16113" width="17.5703125" style="62" customWidth="1"/>
    <col min="16114" max="16114" width="15" style="62" customWidth="1"/>
    <col min="16115" max="16116" width="12.42578125" style="62" customWidth="1"/>
    <col min="16117" max="16118" width="17.5703125" style="62" customWidth="1"/>
    <col min="16119" max="16119" width="22.7109375" style="62" customWidth="1"/>
    <col min="16120" max="16120" width="17.5703125" style="62" customWidth="1"/>
    <col min="16121" max="16121" width="15" style="62" customWidth="1"/>
    <col min="16122" max="16122" width="17.5703125" style="62" customWidth="1"/>
    <col min="16123" max="16123" width="12.42578125" style="62" customWidth="1"/>
    <col min="16124" max="16124" width="34.28515625" style="62" customWidth="1"/>
    <col min="16125" max="16125" width="26.5703125" style="62" customWidth="1"/>
    <col min="16126" max="16127" width="18.85546875" style="62" customWidth="1"/>
    <col min="16128" max="16128" width="12.42578125" style="62" customWidth="1"/>
    <col min="16129" max="16129" width="20.140625" style="62" customWidth="1"/>
    <col min="16130" max="16130" width="16.28515625" style="62" customWidth="1"/>
    <col min="16131" max="16131" width="17.5703125" style="62" customWidth="1"/>
    <col min="16132" max="16384" width="12.42578125" style="62" customWidth="1"/>
  </cols>
  <sheetData>
    <row r="1" spans="1:184" s="86" customFormat="1" x14ac:dyDescent="0.2">
      <c r="A1" s="154" t="s">
        <v>115</v>
      </c>
      <c r="B1" s="163">
        <f ca="1">WORKDAY(TODAY(),1,$AE$118:$AE$502)</f>
        <v>45789</v>
      </c>
      <c r="C1" s="75"/>
      <c r="D1" s="76">
        <v>42628</v>
      </c>
      <c r="E1" s="76">
        <v>42628</v>
      </c>
      <c r="F1" s="77">
        <v>4740.53</v>
      </c>
      <c r="G1" s="78"/>
      <c r="H1" s="78"/>
      <c r="I1" s="75"/>
      <c r="J1" s="79" t="s">
        <v>0</v>
      </c>
      <c r="K1" s="80">
        <v>42690</v>
      </c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81"/>
      <c r="AB1" s="75"/>
      <c r="AC1" s="81"/>
      <c r="AD1" s="75"/>
      <c r="AE1" s="82" t="s">
        <v>1</v>
      </c>
      <c r="AF1" s="83"/>
      <c r="AG1" s="75"/>
      <c r="AH1" s="75"/>
      <c r="AI1" s="82" t="s">
        <v>2</v>
      </c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81"/>
      <c r="CM1" s="75"/>
      <c r="CN1" s="75"/>
      <c r="CO1" s="75"/>
      <c r="CP1" s="75"/>
      <c r="CQ1" s="75"/>
      <c r="CR1" s="75"/>
      <c r="CS1" s="84"/>
      <c r="CT1" s="84"/>
      <c r="CU1" s="84"/>
      <c r="CV1" s="84"/>
      <c r="CW1" s="84"/>
      <c r="CX1" s="84"/>
      <c r="CY1" s="84"/>
      <c r="CZ1" s="84"/>
      <c r="DA1" s="84"/>
      <c r="DB1" s="84"/>
      <c r="DC1" s="84"/>
      <c r="DD1" s="84"/>
      <c r="DE1" s="84"/>
      <c r="DF1" s="84"/>
      <c r="DG1" s="84"/>
      <c r="DH1" s="84"/>
      <c r="DI1" s="84"/>
      <c r="DJ1" s="84"/>
      <c r="DK1" s="84"/>
      <c r="DL1" s="84"/>
      <c r="DM1" s="84"/>
      <c r="DN1" s="84"/>
      <c r="DO1" s="84"/>
      <c r="DP1" s="84"/>
      <c r="DQ1" s="84"/>
      <c r="DR1" s="84"/>
      <c r="DS1" s="84"/>
      <c r="DT1" s="84"/>
      <c r="DU1" s="84"/>
      <c r="DV1" s="84"/>
      <c r="DW1" s="84"/>
      <c r="DX1" s="84"/>
      <c r="DY1" s="84"/>
      <c r="DZ1" s="84"/>
      <c r="EA1" s="85"/>
      <c r="EB1" s="85"/>
      <c r="EC1" s="85"/>
      <c r="ED1" s="85"/>
      <c r="EE1" s="85"/>
      <c r="EF1" s="85"/>
      <c r="EG1" s="85"/>
      <c r="EH1" s="85"/>
      <c r="EI1" s="85"/>
      <c r="EJ1" s="85"/>
      <c r="EK1" s="85"/>
      <c r="EL1" s="85"/>
      <c r="EM1" s="85"/>
      <c r="EN1" s="85"/>
      <c r="EO1" s="85"/>
      <c r="EP1" s="85"/>
      <c r="EQ1" s="85"/>
      <c r="ER1" s="85"/>
      <c r="ES1" s="85"/>
      <c r="ET1" s="85"/>
      <c r="EU1" s="85"/>
      <c r="EV1" s="85"/>
      <c r="EW1" s="85"/>
      <c r="EX1" s="85"/>
      <c r="EY1" s="85"/>
      <c r="EZ1" s="85"/>
      <c r="FA1" s="85"/>
      <c r="FB1" s="85"/>
      <c r="FC1" s="85"/>
      <c r="FD1" s="85"/>
      <c r="FE1" s="85"/>
      <c r="FF1" s="85"/>
      <c r="FG1" s="85"/>
      <c r="FH1" s="85"/>
      <c r="FI1" s="85"/>
      <c r="FJ1" s="85"/>
      <c r="FK1" s="85"/>
      <c r="FL1" s="85"/>
      <c r="FM1" s="85"/>
      <c r="FN1" s="85"/>
      <c r="FO1" s="85"/>
      <c r="FP1" s="85"/>
      <c r="FQ1" s="85"/>
      <c r="FR1" s="85"/>
      <c r="FS1" s="85"/>
      <c r="FT1" s="85"/>
      <c r="FU1" s="85"/>
      <c r="FV1" s="85"/>
      <c r="FW1" s="85"/>
      <c r="FX1" s="85"/>
      <c r="FY1" s="85"/>
      <c r="FZ1" s="85"/>
      <c r="GA1" s="85"/>
      <c r="GB1" s="85"/>
    </row>
    <row r="2" spans="1:184" s="108" customFormat="1" ht="23.25" customHeight="1" x14ac:dyDescent="0.2">
      <c r="A2" s="155"/>
      <c r="B2" s="87" t="s">
        <v>114</v>
      </c>
      <c r="C2" s="88"/>
      <c r="D2" s="89">
        <v>42660</v>
      </c>
      <c r="E2" s="89">
        <v>42660</v>
      </c>
      <c r="F2" s="90">
        <v>4752.8599999999997</v>
      </c>
      <c r="G2" s="91"/>
      <c r="H2" s="91"/>
      <c r="I2" s="91"/>
      <c r="J2" s="92" t="s">
        <v>3</v>
      </c>
      <c r="K2" s="93">
        <v>42709</v>
      </c>
      <c r="L2" s="94"/>
      <c r="M2" s="91"/>
      <c r="N2" s="91"/>
      <c r="O2" s="91"/>
      <c r="P2" s="95"/>
      <c r="Q2" s="91"/>
      <c r="R2" s="96"/>
      <c r="S2" s="95"/>
      <c r="T2" s="97"/>
      <c r="U2" s="91"/>
      <c r="V2" s="91"/>
      <c r="W2" s="91"/>
      <c r="X2" s="98"/>
      <c r="Y2" s="95"/>
      <c r="Z2" s="91"/>
      <c r="AA2" s="99"/>
      <c r="AB2" s="91"/>
      <c r="AC2" s="99"/>
      <c r="AD2" s="91"/>
      <c r="AE2" s="91"/>
      <c r="AF2" s="87"/>
      <c r="AG2" s="94"/>
      <c r="AH2" s="94"/>
      <c r="AI2" s="94"/>
      <c r="AJ2" s="100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105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4"/>
      <c r="CM2" s="106"/>
      <c r="CN2" s="106"/>
      <c r="CO2" s="105"/>
      <c r="CP2" s="94"/>
      <c r="CQ2" s="94"/>
      <c r="CR2" s="94"/>
      <c r="CS2" s="107"/>
      <c r="CT2" s="107"/>
      <c r="CU2" s="107"/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/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  <c r="EA2" s="107"/>
      <c r="EB2" s="107"/>
      <c r="EC2" s="107"/>
      <c r="ED2" s="107"/>
      <c r="EE2" s="107"/>
      <c r="EF2" s="107"/>
      <c r="EG2" s="107"/>
      <c r="EH2" s="107"/>
      <c r="EI2" s="107"/>
      <c r="EJ2" s="107"/>
      <c r="EK2" s="107"/>
      <c r="EL2" s="107"/>
      <c r="EM2" s="107"/>
      <c r="EN2" s="107"/>
      <c r="EO2" s="107"/>
      <c r="EP2" s="107"/>
      <c r="EQ2" s="107"/>
      <c r="ER2" s="107"/>
      <c r="ES2" s="107"/>
      <c r="ET2" s="107"/>
      <c r="EU2" s="107"/>
      <c r="EV2" s="107"/>
      <c r="EW2" s="107"/>
      <c r="EX2" s="107"/>
      <c r="EY2" s="107"/>
      <c r="EZ2" s="107"/>
      <c r="FA2" s="107"/>
      <c r="FB2" s="107"/>
      <c r="FC2" s="107"/>
      <c r="FD2" s="107"/>
      <c r="FE2" s="107"/>
      <c r="FF2" s="107"/>
      <c r="FG2" s="107"/>
      <c r="FH2" s="107"/>
      <c r="FI2" s="107"/>
      <c r="FJ2" s="107"/>
      <c r="FK2" s="107"/>
      <c r="FL2" s="107"/>
      <c r="FM2" s="107"/>
      <c r="FN2" s="107"/>
      <c r="FO2" s="107"/>
      <c r="FP2" s="107"/>
      <c r="FQ2" s="107"/>
      <c r="FR2" s="107"/>
      <c r="FS2" s="107"/>
      <c r="FT2" s="107"/>
      <c r="FU2" s="107"/>
      <c r="FV2" s="107"/>
      <c r="FW2" s="107"/>
      <c r="FX2" s="107"/>
      <c r="FY2" s="107"/>
      <c r="FZ2" s="107"/>
      <c r="GA2" s="107"/>
      <c r="GB2" s="107"/>
    </row>
    <row r="3" spans="1:184" s="108" customFormat="1" x14ac:dyDescent="0.2">
      <c r="A3" s="155"/>
      <c r="B3" s="109" t="s">
        <v>4</v>
      </c>
      <c r="C3" s="95"/>
      <c r="D3" s="89">
        <v>42690</v>
      </c>
      <c r="E3" s="89">
        <v>42690</v>
      </c>
      <c r="F3" s="90">
        <v>4752.8599999999997</v>
      </c>
      <c r="G3" s="110"/>
      <c r="H3" s="110"/>
      <c r="I3" s="110"/>
      <c r="J3" s="111" t="s">
        <v>5</v>
      </c>
      <c r="K3" s="112">
        <f>NETWORKDAYS(K1,K2,AE$118:AE$502)-1</f>
        <v>13</v>
      </c>
      <c r="L3" s="110"/>
      <c r="M3" s="113"/>
      <c r="N3" s="113"/>
      <c r="O3" s="114"/>
      <c r="P3" s="114"/>
      <c r="Q3" s="110"/>
      <c r="R3" s="115"/>
      <c r="S3" s="114"/>
      <c r="T3" s="116" t="s">
        <v>6</v>
      </c>
      <c r="U3" s="94"/>
      <c r="V3" s="94"/>
      <c r="W3" s="103"/>
      <c r="X3" s="101"/>
      <c r="Y3" s="88"/>
      <c r="Z3" s="90"/>
      <c r="AA3" s="104"/>
      <c r="AB3" s="94"/>
      <c r="AC3" s="104"/>
      <c r="AD3" s="94"/>
      <c r="AE3" s="89"/>
      <c r="AF3" s="87"/>
      <c r="AG3" s="94"/>
      <c r="AH3" s="94"/>
      <c r="AI3" s="94"/>
      <c r="AJ3" s="100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106"/>
      <c r="BL3" s="106"/>
      <c r="BM3" s="106"/>
      <c r="BN3" s="117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9"/>
      <c r="CD3" s="94"/>
      <c r="CE3" s="94"/>
      <c r="CF3" s="94"/>
      <c r="CG3" s="94"/>
      <c r="CH3" s="94"/>
      <c r="CI3" s="94"/>
      <c r="CJ3" s="94"/>
      <c r="CK3" s="94"/>
      <c r="CL3" s="104"/>
      <c r="CM3" s="94"/>
      <c r="CN3" s="94"/>
      <c r="CO3" s="105"/>
      <c r="CP3" s="94"/>
      <c r="CQ3" s="94"/>
      <c r="CR3" s="94"/>
      <c r="CS3" s="107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/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  <c r="EA3" s="107"/>
      <c r="EB3" s="107"/>
      <c r="EC3" s="107"/>
      <c r="ED3" s="107"/>
      <c r="EE3" s="107"/>
      <c r="EF3" s="107"/>
      <c r="EG3" s="107"/>
      <c r="EH3" s="107"/>
      <c r="EI3" s="107"/>
      <c r="EJ3" s="107"/>
      <c r="EK3" s="107"/>
      <c r="EL3" s="107"/>
      <c r="EM3" s="107"/>
      <c r="EN3" s="107"/>
      <c r="EO3" s="107"/>
      <c r="EP3" s="107"/>
      <c r="EQ3" s="107"/>
      <c r="ER3" s="107"/>
      <c r="ES3" s="107"/>
      <c r="ET3" s="107"/>
      <c r="EU3" s="107"/>
      <c r="EV3" s="107"/>
      <c r="EW3" s="107"/>
      <c r="EX3" s="107"/>
      <c r="EY3" s="107"/>
      <c r="EZ3" s="107"/>
      <c r="FA3" s="107"/>
      <c r="FB3" s="107"/>
      <c r="FC3" s="107"/>
      <c r="FD3" s="107"/>
      <c r="FE3" s="107"/>
      <c r="FF3" s="107"/>
      <c r="FG3" s="107"/>
      <c r="FH3" s="107"/>
      <c r="FI3" s="107"/>
      <c r="FJ3" s="107"/>
      <c r="FK3" s="107"/>
      <c r="FL3" s="107"/>
      <c r="FM3" s="107"/>
      <c r="FN3" s="107"/>
      <c r="FO3" s="107"/>
      <c r="FP3" s="107"/>
      <c r="FQ3" s="107"/>
      <c r="FR3" s="107"/>
      <c r="FS3" s="107"/>
      <c r="FT3" s="107"/>
      <c r="FU3" s="107"/>
      <c r="FV3" s="107"/>
      <c r="FW3" s="107"/>
      <c r="FX3" s="107"/>
      <c r="FY3" s="107"/>
      <c r="FZ3" s="107"/>
      <c r="GA3" s="107"/>
      <c r="GB3" s="107"/>
    </row>
    <row r="4" spans="1:184" s="108" customFormat="1" x14ac:dyDescent="0.2">
      <c r="A4" s="161" t="str">
        <f ca="1">IF(VLOOKUP($B$1,$A$10:$AB$4692,17)&gt;0,"Sim","não")</f>
        <v>Sim</v>
      </c>
      <c r="B4" s="105">
        <v>1</v>
      </c>
      <c r="C4" s="105">
        <f t="shared" ref="C4:X4" si="0">(B4+1)</f>
        <v>2</v>
      </c>
      <c r="D4" s="105">
        <f t="shared" si="0"/>
        <v>3</v>
      </c>
      <c r="E4" s="105">
        <f t="shared" si="0"/>
        <v>4</v>
      </c>
      <c r="F4" s="105">
        <f t="shared" si="0"/>
        <v>5</v>
      </c>
      <c r="G4" s="105">
        <f t="shared" si="0"/>
        <v>6</v>
      </c>
      <c r="H4" s="105">
        <f t="shared" si="0"/>
        <v>7</v>
      </c>
      <c r="I4" s="105">
        <f t="shared" si="0"/>
        <v>8</v>
      </c>
      <c r="J4" s="105">
        <f t="shared" si="0"/>
        <v>9</v>
      </c>
      <c r="K4" s="105">
        <f t="shared" si="0"/>
        <v>10</v>
      </c>
      <c r="L4" s="105">
        <f t="shared" si="0"/>
        <v>11</v>
      </c>
      <c r="M4" s="105">
        <f t="shared" si="0"/>
        <v>12</v>
      </c>
      <c r="N4" s="105">
        <f t="shared" si="0"/>
        <v>13</v>
      </c>
      <c r="O4" s="105">
        <f t="shared" si="0"/>
        <v>14</v>
      </c>
      <c r="P4" s="105">
        <f t="shared" si="0"/>
        <v>15</v>
      </c>
      <c r="Q4" s="105">
        <f t="shared" si="0"/>
        <v>16</v>
      </c>
      <c r="R4" s="105">
        <f t="shared" si="0"/>
        <v>17</v>
      </c>
      <c r="S4" s="105">
        <f t="shared" si="0"/>
        <v>18</v>
      </c>
      <c r="T4" s="105">
        <f t="shared" si="0"/>
        <v>19</v>
      </c>
      <c r="U4" s="105">
        <f t="shared" si="0"/>
        <v>20</v>
      </c>
      <c r="V4" s="105">
        <f t="shared" si="0"/>
        <v>21</v>
      </c>
      <c r="W4" s="105">
        <f t="shared" si="0"/>
        <v>22</v>
      </c>
      <c r="X4" s="105">
        <f t="shared" si="0"/>
        <v>23</v>
      </c>
      <c r="Y4" s="105">
        <v>24</v>
      </c>
      <c r="Z4" s="105">
        <v>25</v>
      </c>
      <c r="AA4" s="120">
        <v>26</v>
      </c>
      <c r="AB4" s="105">
        <f>(AA4+1)</f>
        <v>27</v>
      </c>
      <c r="AC4" s="120"/>
      <c r="AD4" s="105"/>
      <c r="AE4" s="105"/>
      <c r="AF4" s="87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20"/>
      <c r="CM4" s="105"/>
      <c r="CN4" s="105"/>
      <c r="CO4" s="105"/>
      <c r="CP4" s="105"/>
      <c r="CQ4" s="105"/>
      <c r="CR4" s="105"/>
      <c r="CS4" s="121"/>
      <c r="CT4" s="107"/>
      <c r="CU4" s="107"/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/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  <c r="EA4" s="107"/>
      <c r="EB4" s="107"/>
      <c r="EC4" s="107"/>
      <c r="ED4" s="107"/>
      <c r="EE4" s="107"/>
      <c r="EF4" s="107"/>
      <c r="EG4" s="107"/>
      <c r="EH4" s="107"/>
      <c r="EI4" s="107"/>
      <c r="EJ4" s="107"/>
      <c r="EK4" s="107"/>
      <c r="EL4" s="107"/>
      <c r="EM4" s="107"/>
      <c r="EN4" s="107"/>
      <c r="EO4" s="107"/>
      <c r="EP4" s="107"/>
      <c r="EQ4" s="107"/>
      <c r="ER4" s="107"/>
      <c r="ES4" s="107"/>
      <c r="ET4" s="107"/>
      <c r="EU4" s="107"/>
      <c r="EV4" s="107"/>
      <c r="EW4" s="107"/>
      <c r="EX4" s="107"/>
      <c r="EY4" s="107"/>
      <c r="EZ4" s="107"/>
      <c r="FA4" s="107"/>
      <c r="FB4" s="107"/>
      <c r="FC4" s="107"/>
      <c r="FD4" s="107"/>
      <c r="FE4" s="107"/>
      <c r="FF4" s="107"/>
      <c r="FG4" s="107"/>
      <c r="FH4" s="107"/>
      <c r="FI4" s="107"/>
      <c r="FJ4" s="107"/>
      <c r="FK4" s="107"/>
      <c r="FL4" s="107"/>
      <c r="FM4" s="107"/>
      <c r="FN4" s="107"/>
      <c r="FO4" s="107"/>
      <c r="FP4" s="107"/>
      <c r="FQ4" s="107"/>
      <c r="FR4" s="107"/>
      <c r="FS4" s="107"/>
      <c r="FT4" s="107"/>
      <c r="FU4" s="107"/>
      <c r="FV4" s="107"/>
      <c r="FW4" s="107"/>
      <c r="FX4" s="107"/>
      <c r="FY4" s="107"/>
      <c r="FZ4" s="107"/>
      <c r="GA4" s="107"/>
      <c r="GB4" s="107"/>
    </row>
    <row r="5" spans="1:184" s="108" customFormat="1" x14ac:dyDescent="0.2">
      <c r="A5" s="162">
        <f ca="1">IF(A4="Sim",VLOOKUP($B$1,$A$10:$AB$1837,24),"")</f>
        <v>39.210119710000001</v>
      </c>
      <c r="B5" s="122" t="s">
        <v>8</v>
      </c>
      <c r="C5" s="122" t="s">
        <v>9</v>
      </c>
      <c r="D5" s="123" t="s">
        <v>10</v>
      </c>
      <c r="E5" s="123" t="s">
        <v>10</v>
      </c>
      <c r="F5" s="105" t="s">
        <v>10</v>
      </c>
      <c r="G5" s="105" t="s">
        <v>10</v>
      </c>
      <c r="H5" s="124" t="s">
        <v>11</v>
      </c>
      <c r="I5" s="124" t="s">
        <v>11</v>
      </c>
      <c r="J5" s="105" t="s">
        <v>10</v>
      </c>
      <c r="K5" s="105" t="s">
        <v>10</v>
      </c>
      <c r="L5" s="105" t="s">
        <v>10</v>
      </c>
      <c r="M5" s="105" t="s">
        <v>10</v>
      </c>
      <c r="N5" s="105" t="s">
        <v>10</v>
      </c>
      <c r="O5" s="105" t="s">
        <v>10</v>
      </c>
      <c r="P5" s="122" t="s">
        <v>9</v>
      </c>
      <c r="Q5" s="125" t="s">
        <v>12</v>
      </c>
      <c r="R5" s="126" t="s">
        <v>9</v>
      </c>
      <c r="S5" s="122" t="s">
        <v>9</v>
      </c>
      <c r="T5" s="127" t="s">
        <v>13</v>
      </c>
      <c r="U5" s="128" t="s">
        <v>13</v>
      </c>
      <c r="V5" s="128" t="s">
        <v>13</v>
      </c>
      <c r="W5" s="128" t="s">
        <v>13</v>
      </c>
      <c r="X5" s="129" t="s">
        <v>9</v>
      </c>
      <c r="Y5" s="122" t="s">
        <v>14</v>
      </c>
      <c r="Z5" s="123" t="s">
        <v>15</v>
      </c>
      <c r="AA5" s="120" t="s">
        <v>16</v>
      </c>
      <c r="AB5" s="105" t="s">
        <v>16</v>
      </c>
      <c r="AC5" s="120"/>
      <c r="AD5" s="105"/>
      <c r="AE5" s="102"/>
      <c r="AF5" s="87"/>
      <c r="AG5" s="105"/>
      <c r="AH5" s="105"/>
      <c r="AI5" s="105"/>
      <c r="AJ5" s="124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105"/>
      <c r="BH5" s="105"/>
      <c r="BI5" s="105"/>
      <c r="BJ5" s="105"/>
      <c r="BK5" s="105"/>
      <c r="BL5" s="105"/>
      <c r="BM5" s="105"/>
      <c r="BN5" s="105"/>
      <c r="BO5" s="105"/>
      <c r="BP5" s="105"/>
      <c r="BQ5" s="105"/>
      <c r="BR5" s="105"/>
      <c r="BS5" s="105"/>
      <c r="BT5" s="105"/>
      <c r="BU5" s="105"/>
      <c r="BV5" s="105"/>
      <c r="BW5" s="105"/>
      <c r="BX5" s="105"/>
      <c r="BY5" s="105"/>
      <c r="BZ5" s="105"/>
      <c r="CA5" s="105"/>
      <c r="CB5" s="105"/>
      <c r="CC5" s="105"/>
      <c r="CD5" s="105"/>
      <c r="CE5" s="105"/>
      <c r="CF5" s="105"/>
      <c r="CG5" s="105"/>
      <c r="CH5" s="105"/>
      <c r="CI5" s="105"/>
      <c r="CJ5" s="105"/>
      <c r="CK5" s="105"/>
      <c r="CL5" s="120"/>
      <c r="CM5" s="105"/>
      <c r="CN5" s="105"/>
      <c r="CO5" s="105"/>
      <c r="CP5" s="105"/>
      <c r="CQ5" s="105"/>
      <c r="CR5" s="105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</row>
    <row r="6" spans="1:184" s="108" customFormat="1" x14ac:dyDescent="0.2">
      <c r="A6" s="162">
        <f ca="1">IF(A4="Sim",VLOOKUP($B$1,$A$10:$AB$1837,19),"")</f>
        <v>1264.8821499999999</v>
      </c>
      <c r="B6" s="122" t="s">
        <v>17</v>
      </c>
      <c r="C6" s="122" t="s">
        <v>18</v>
      </c>
      <c r="D6" s="123" t="s">
        <v>19</v>
      </c>
      <c r="E6" s="123" t="s">
        <v>19</v>
      </c>
      <c r="F6" s="130" t="s">
        <v>20</v>
      </c>
      <c r="G6" s="131" t="s">
        <v>21</v>
      </c>
      <c r="H6" s="124" t="s">
        <v>22</v>
      </c>
      <c r="I6" s="124" t="s">
        <v>22</v>
      </c>
      <c r="J6" s="105" t="s">
        <v>23</v>
      </c>
      <c r="K6" s="105" t="s">
        <v>23</v>
      </c>
      <c r="L6" s="105" t="s">
        <v>24</v>
      </c>
      <c r="M6" s="132" t="s">
        <v>24</v>
      </c>
      <c r="N6" s="132" t="s">
        <v>24</v>
      </c>
      <c r="O6" s="122" t="s">
        <v>24</v>
      </c>
      <c r="P6" s="122" t="s">
        <v>18</v>
      </c>
      <c r="Q6" s="125" t="s">
        <v>25</v>
      </c>
      <c r="R6" s="126" t="s">
        <v>15</v>
      </c>
      <c r="S6" s="122" t="s">
        <v>15</v>
      </c>
      <c r="T6" s="124" t="s">
        <v>26</v>
      </c>
      <c r="U6" s="105" t="s">
        <v>27</v>
      </c>
      <c r="V6" s="105" t="s">
        <v>28</v>
      </c>
      <c r="W6" s="105" t="s">
        <v>24</v>
      </c>
      <c r="X6" s="129" t="s">
        <v>13</v>
      </c>
      <c r="Y6" s="122" t="s">
        <v>29</v>
      </c>
      <c r="Z6" s="123" t="s">
        <v>30</v>
      </c>
      <c r="AA6" s="120" t="s">
        <v>31</v>
      </c>
      <c r="AB6" s="105" t="s">
        <v>31</v>
      </c>
      <c r="AC6" s="120"/>
      <c r="AD6" s="105"/>
      <c r="AE6" s="102"/>
      <c r="AF6" s="87"/>
      <c r="AG6" s="105"/>
      <c r="AH6" s="105"/>
      <c r="AI6" s="105"/>
      <c r="AJ6" s="124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5"/>
      <c r="BM6" s="105"/>
      <c r="BN6" s="105"/>
      <c r="BO6" s="105"/>
      <c r="BP6" s="105"/>
      <c r="BQ6" s="105"/>
      <c r="BR6" s="105"/>
      <c r="BS6" s="105"/>
      <c r="BT6" s="105"/>
      <c r="BU6" s="105"/>
      <c r="BV6" s="105"/>
      <c r="BW6" s="105"/>
      <c r="BX6" s="105"/>
      <c r="BY6" s="105"/>
      <c r="BZ6" s="105"/>
      <c r="CA6" s="105"/>
      <c r="CB6" s="105"/>
      <c r="CC6" s="105"/>
      <c r="CD6" s="105"/>
      <c r="CE6" s="105"/>
      <c r="CF6" s="105"/>
      <c r="CG6" s="105"/>
      <c r="CH6" s="105"/>
      <c r="CI6" s="105"/>
      <c r="CJ6" s="105"/>
      <c r="CK6" s="105"/>
      <c r="CL6" s="120"/>
      <c r="CM6" s="105"/>
      <c r="CN6" s="105"/>
      <c r="CO6" s="105"/>
      <c r="CP6" s="105"/>
      <c r="CQ6" s="105"/>
      <c r="CR6" s="105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</row>
    <row r="7" spans="1:184" s="108" customFormat="1" x14ac:dyDescent="0.2">
      <c r="A7" s="156" t="s">
        <v>7</v>
      </c>
      <c r="B7" s="122" t="s">
        <v>32</v>
      </c>
      <c r="C7" s="122"/>
      <c r="D7" s="123" t="s">
        <v>33</v>
      </c>
      <c r="E7" s="123" t="s">
        <v>33</v>
      </c>
      <c r="F7" s="102" t="s">
        <v>34</v>
      </c>
      <c r="G7" s="131" t="s">
        <v>35</v>
      </c>
      <c r="H7" s="124" t="s">
        <v>36</v>
      </c>
      <c r="I7" s="124" t="s">
        <v>36</v>
      </c>
      <c r="J7" s="105" t="s">
        <v>37</v>
      </c>
      <c r="K7" s="105" t="s">
        <v>38</v>
      </c>
      <c r="L7" s="105" t="s">
        <v>39</v>
      </c>
      <c r="M7" s="132" t="s">
        <v>40</v>
      </c>
      <c r="N7" s="105" t="s">
        <v>39</v>
      </c>
      <c r="O7" s="122" t="s">
        <v>39</v>
      </c>
      <c r="P7" s="122" t="s">
        <v>41</v>
      </c>
      <c r="Q7" s="125"/>
      <c r="R7" s="126"/>
      <c r="S7" s="122" t="s">
        <v>41</v>
      </c>
      <c r="T7" s="124" t="s">
        <v>42</v>
      </c>
      <c r="U7" s="105" t="s">
        <v>43</v>
      </c>
      <c r="V7" s="105" t="s">
        <v>27</v>
      </c>
      <c r="W7" s="105" t="s">
        <v>44</v>
      </c>
      <c r="X7" s="129"/>
      <c r="Y7" s="122" t="s">
        <v>45</v>
      </c>
      <c r="Z7" s="123" t="s">
        <v>46</v>
      </c>
      <c r="AA7" s="120" t="s">
        <v>47</v>
      </c>
      <c r="AB7" s="105" t="s">
        <v>7</v>
      </c>
      <c r="AC7" s="120"/>
      <c r="AD7" s="105"/>
      <c r="AE7" s="102"/>
      <c r="AF7" s="87">
        <v>1</v>
      </c>
      <c r="AG7" s="105">
        <v>2</v>
      </c>
      <c r="AH7" s="105">
        <v>3</v>
      </c>
      <c r="AI7" s="105">
        <v>4</v>
      </c>
      <c r="AJ7" s="105">
        <v>5</v>
      </c>
      <c r="AK7" s="105">
        <v>6</v>
      </c>
      <c r="AL7" s="105">
        <v>7</v>
      </c>
      <c r="AM7" s="105">
        <v>8</v>
      </c>
      <c r="AN7" s="125"/>
      <c r="AO7" s="105"/>
      <c r="AP7" s="105"/>
      <c r="AQ7" s="105"/>
      <c r="AR7" s="105"/>
      <c r="AS7" s="105"/>
      <c r="AT7" s="105"/>
      <c r="AU7" s="105"/>
      <c r="AV7" s="105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5"/>
      <c r="BO7" s="105"/>
      <c r="BP7" s="105"/>
      <c r="BQ7" s="105"/>
      <c r="BR7" s="105"/>
      <c r="BS7" s="105"/>
      <c r="BT7" s="105"/>
      <c r="BU7" s="105"/>
      <c r="BV7" s="105"/>
      <c r="BW7" s="105"/>
      <c r="BX7" s="105"/>
      <c r="BY7" s="105"/>
      <c r="BZ7" s="105"/>
      <c r="CA7" s="105"/>
      <c r="CB7" s="105"/>
      <c r="CC7" s="105"/>
      <c r="CD7" s="105"/>
      <c r="CE7" s="105"/>
      <c r="CF7" s="105"/>
      <c r="CG7" s="105"/>
      <c r="CH7" s="105"/>
      <c r="CI7" s="105"/>
      <c r="CJ7" s="105"/>
      <c r="CK7" s="105"/>
      <c r="CL7" s="120"/>
      <c r="CM7" s="105"/>
      <c r="CN7" s="105"/>
      <c r="CO7" s="105"/>
      <c r="CP7" s="105"/>
      <c r="CQ7" s="105"/>
      <c r="CR7" s="105"/>
      <c r="CS7" s="107"/>
      <c r="CT7" s="107"/>
      <c r="CU7" s="107"/>
      <c r="CV7" s="107"/>
      <c r="CW7" s="107"/>
      <c r="CX7" s="107"/>
      <c r="CY7" s="107"/>
      <c r="CZ7" s="107"/>
      <c r="DA7" s="107"/>
      <c r="DB7" s="107"/>
      <c r="DC7" s="107"/>
      <c r="DD7" s="107"/>
      <c r="DE7" s="107"/>
      <c r="DF7" s="107"/>
      <c r="DG7" s="107"/>
      <c r="DH7" s="107"/>
      <c r="DI7" s="107"/>
      <c r="DJ7" s="107"/>
      <c r="DK7" s="107"/>
      <c r="DL7" s="107"/>
      <c r="DM7" s="107"/>
      <c r="DN7" s="107"/>
      <c r="DO7" s="107"/>
      <c r="DP7" s="107"/>
      <c r="DQ7" s="107"/>
      <c r="DR7" s="107"/>
      <c r="DS7" s="107"/>
      <c r="DT7" s="107"/>
      <c r="DU7" s="107"/>
      <c r="DV7" s="107"/>
      <c r="DW7" s="107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7"/>
      <c r="EL7" s="107"/>
      <c r="EM7" s="107"/>
      <c r="EN7" s="107"/>
      <c r="EO7" s="107"/>
      <c r="EP7" s="107"/>
      <c r="EQ7" s="107"/>
      <c r="ER7" s="107"/>
      <c r="ES7" s="107"/>
      <c r="ET7" s="107"/>
      <c r="EU7" s="107"/>
      <c r="EV7" s="107"/>
      <c r="EW7" s="107"/>
      <c r="EX7" s="107"/>
      <c r="EY7" s="107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07"/>
      <c r="FK7" s="107"/>
      <c r="FL7" s="107"/>
      <c r="FM7" s="107"/>
      <c r="FN7" s="107"/>
      <c r="FO7" s="107"/>
      <c r="FP7" s="107"/>
      <c r="FQ7" s="107"/>
      <c r="FR7" s="107"/>
      <c r="FS7" s="107"/>
      <c r="FT7" s="107"/>
      <c r="FU7" s="107"/>
      <c r="FV7" s="107"/>
      <c r="FW7" s="107"/>
      <c r="FX7" s="107"/>
      <c r="FY7" s="107"/>
      <c r="FZ7" s="107"/>
      <c r="GA7" s="107"/>
      <c r="GB7" s="107"/>
    </row>
    <row r="8" spans="1:184" s="108" customFormat="1" x14ac:dyDescent="0.2">
      <c r="A8" s="157" t="s">
        <v>48</v>
      </c>
      <c r="B8" s="122" t="s">
        <v>17</v>
      </c>
      <c r="C8" s="122" t="s">
        <v>49</v>
      </c>
      <c r="D8" s="123" t="s">
        <v>50</v>
      </c>
      <c r="E8" s="123" t="s">
        <v>51</v>
      </c>
      <c r="F8" s="102"/>
      <c r="G8" s="131"/>
      <c r="H8" s="124" t="s">
        <v>52</v>
      </c>
      <c r="I8" s="124"/>
      <c r="J8" s="105" t="s">
        <v>53</v>
      </c>
      <c r="K8" s="105" t="s">
        <v>54</v>
      </c>
      <c r="L8" s="105" t="s">
        <v>20</v>
      </c>
      <c r="M8" s="105" t="s">
        <v>20</v>
      </c>
      <c r="N8" s="105" t="s">
        <v>55</v>
      </c>
      <c r="O8" s="122" t="s">
        <v>56</v>
      </c>
      <c r="P8" s="122" t="s">
        <v>57</v>
      </c>
      <c r="Q8" s="125"/>
      <c r="R8" s="126" t="s">
        <v>58</v>
      </c>
      <c r="S8" s="122" t="s">
        <v>59</v>
      </c>
      <c r="T8" s="124"/>
      <c r="U8" s="105" t="s">
        <v>60</v>
      </c>
      <c r="V8" s="105"/>
      <c r="W8" s="105" t="s">
        <v>61</v>
      </c>
      <c r="X8" s="129"/>
      <c r="Y8" s="122"/>
      <c r="Z8" s="123"/>
      <c r="AA8" s="120" t="s">
        <v>62</v>
      </c>
      <c r="AB8" s="105"/>
      <c r="AC8" s="120"/>
      <c r="AD8" s="133" t="s">
        <v>63</v>
      </c>
      <c r="AE8" s="134" t="s">
        <v>11</v>
      </c>
      <c r="AF8" s="133" t="s">
        <v>64</v>
      </c>
      <c r="AG8" s="133" t="s">
        <v>65</v>
      </c>
      <c r="AH8" s="133" t="s">
        <v>66</v>
      </c>
      <c r="AI8" s="133" t="s">
        <v>67</v>
      </c>
      <c r="AJ8" s="135" t="s">
        <v>67</v>
      </c>
      <c r="AK8" s="133" t="s">
        <v>68</v>
      </c>
      <c r="AL8" s="133" t="s">
        <v>63</v>
      </c>
      <c r="AM8" s="133" t="s">
        <v>22</v>
      </c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5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20"/>
      <c r="CM8" s="133"/>
      <c r="CN8" s="133"/>
      <c r="CO8" s="133"/>
      <c r="CP8" s="133"/>
      <c r="CQ8" s="133"/>
      <c r="CR8" s="133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</row>
    <row r="9" spans="1:184" s="153" customFormat="1" x14ac:dyDescent="0.2">
      <c r="A9" s="157">
        <v>42660</v>
      </c>
      <c r="B9" s="136" t="s">
        <v>69</v>
      </c>
      <c r="C9" s="136" t="s">
        <v>69</v>
      </c>
      <c r="D9" s="137"/>
      <c r="E9" s="137"/>
      <c r="F9" s="138"/>
      <c r="G9" s="139"/>
      <c r="H9" s="140"/>
      <c r="I9" s="140"/>
      <c r="J9" s="140"/>
      <c r="K9" s="140"/>
      <c r="L9" s="141"/>
      <c r="M9" s="142"/>
      <c r="N9" s="142"/>
      <c r="O9" s="136"/>
      <c r="P9" s="136" t="s">
        <v>69</v>
      </c>
      <c r="Q9" s="143"/>
      <c r="R9" s="144" t="s">
        <v>70</v>
      </c>
      <c r="S9" s="136" t="s">
        <v>69</v>
      </c>
      <c r="T9" s="140"/>
      <c r="U9" s="143"/>
      <c r="V9" s="143"/>
      <c r="W9" s="144"/>
      <c r="X9" s="145" t="s">
        <v>69</v>
      </c>
      <c r="Y9" s="136" t="s">
        <v>69</v>
      </c>
      <c r="Z9" s="137" t="s">
        <v>69</v>
      </c>
      <c r="AA9" s="146"/>
      <c r="AB9" s="141"/>
      <c r="AC9" s="146"/>
      <c r="AD9" s="147"/>
      <c r="AE9" s="148"/>
      <c r="AF9" s="149" t="s">
        <v>69</v>
      </c>
      <c r="AG9" s="149" t="s">
        <v>71</v>
      </c>
      <c r="AH9" s="150">
        <f>T10</f>
        <v>6.2959000000000001E-2</v>
      </c>
      <c r="AI9" s="149" t="s">
        <v>69</v>
      </c>
      <c r="AJ9" s="151" t="s">
        <v>70</v>
      </c>
      <c r="AK9" s="149" t="s">
        <v>69</v>
      </c>
      <c r="AL9" s="147"/>
      <c r="AM9" s="149" t="s">
        <v>72</v>
      </c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41"/>
      <c r="BO9" s="141"/>
      <c r="BP9" s="141"/>
      <c r="BQ9" s="141"/>
      <c r="BR9" s="141"/>
      <c r="BS9" s="141"/>
      <c r="BT9" s="141"/>
      <c r="BU9" s="141"/>
      <c r="BV9" s="141"/>
      <c r="BW9" s="141"/>
      <c r="BX9" s="141"/>
      <c r="BY9" s="141"/>
      <c r="BZ9" s="141"/>
      <c r="CA9" s="141"/>
      <c r="CB9" s="141"/>
      <c r="CC9" s="141"/>
      <c r="CD9" s="141"/>
      <c r="CE9" s="141"/>
      <c r="CF9" s="141"/>
      <c r="CG9" s="141"/>
      <c r="CH9" s="141"/>
      <c r="CI9" s="141"/>
      <c r="CJ9" s="141"/>
      <c r="CK9" s="141"/>
      <c r="CL9" s="146"/>
      <c r="CM9" s="147"/>
      <c r="CN9" s="147"/>
      <c r="CO9" s="149"/>
      <c r="CP9" s="149"/>
      <c r="CQ9" s="149"/>
      <c r="CR9" s="149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</row>
    <row r="10" spans="1:184" x14ac:dyDescent="0.2">
      <c r="A10" s="158">
        <v>42689</v>
      </c>
      <c r="B10" s="9">
        <f t="shared" ref="B10:B73" si="1">(P10+X10)</f>
        <v>1000</v>
      </c>
      <c r="C10" s="63">
        <v>1000</v>
      </c>
      <c r="D10" s="64">
        <v>4752.8599999999997</v>
      </c>
      <c r="E10" s="64">
        <v>4761.42</v>
      </c>
      <c r="F10" s="20">
        <f>A10</f>
        <v>42689</v>
      </c>
      <c r="G10" s="13">
        <f t="shared" ref="G10:G73" si="2">(E10/D10)-1</f>
        <v>1.8010208590197863E-3</v>
      </c>
      <c r="H10" s="20">
        <f>AL118</f>
        <v>42719</v>
      </c>
      <c r="I10" s="12">
        <f t="shared" ref="I10:I73" si="3">IF(A10&gt;I9,H10,I9)</f>
        <v>42719</v>
      </c>
      <c r="J10" s="8">
        <f>AM118</f>
        <v>21</v>
      </c>
      <c r="K10" s="65">
        <f t="shared" ref="K10:K40" si="4">IF(A10&lt;K$2,0,(J10-(NETWORKDAYS(A10,I10,AE$118:AE$502)-1))-K$3)</f>
        <v>0</v>
      </c>
      <c r="L10" s="9">
        <f t="shared" ref="L10:L73" si="5">TRUNC((E10/D10)^TRUNC((K10/J10),9),8)</f>
        <v>1</v>
      </c>
      <c r="M10" s="16">
        <v>1</v>
      </c>
      <c r="N10" s="16">
        <v>1</v>
      </c>
      <c r="O10" s="9">
        <f t="shared" ref="O10:O30" si="6">TRUNC(((E10/D10)^(K10/J10)),8)</f>
        <v>1</v>
      </c>
      <c r="P10" s="9">
        <f t="shared" ref="P10:P73" si="7">TRUNC(C10*O10,8)</f>
        <v>1000</v>
      </c>
      <c r="Q10" s="14">
        <f t="shared" ref="Q10:Q73" si="8">IF(VLOOKUP(A10,AE$10:AL$114,8)=VLOOKUP(A9,AE$10:AL$114,8),0,VLOOKUP(A10,AE$10:AL$114,8))</f>
        <v>0</v>
      </c>
      <c r="R10" s="44">
        <f t="shared" ref="R10:R73" si="9">IF(Q10&gt;0,VLOOKUP($A10,$AE$10:$AJ$114,6),0)</f>
        <v>0</v>
      </c>
      <c r="S10" s="9">
        <f t="shared" ref="S10:S73" si="10">IF(R10&gt;0,TRUNC(R10*P10,8),0)</f>
        <v>0</v>
      </c>
      <c r="T10" s="17">
        <v>6.2959000000000001E-2</v>
      </c>
      <c r="U10" s="14">
        <v>0</v>
      </c>
      <c r="V10" s="14">
        <v>252</v>
      </c>
      <c r="W10" s="16">
        <f t="shared" ref="W10:W73" si="11">ROUND((1+T10)^TRUNC((U10/V10),9),9)</f>
        <v>1</v>
      </c>
      <c r="X10" s="9">
        <f t="shared" ref="X10:X73" si="12">TRUNC((P10*(W10-1)),8)</f>
        <v>0</v>
      </c>
      <c r="Y10" s="9">
        <v>0</v>
      </c>
      <c r="Z10" s="15">
        <f t="shared" ref="Z10:Z73" si="13">IF(S10&gt;0,S10+X10,0)</f>
        <v>0</v>
      </c>
      <c r="AA10" s="6" t="s">
        <v>73</v>
      </c>
      <c r="AB10" s="12">
        <v>43055</v>
      </c>
      <c r="AC10" s="6"/>
      <c r="AD10" s="21"/>
      <c r="AE10" s="2">
        <v>42660</v>
      </c>
      <c r="AF10" s="74">
        <v>0</v>
      </c>
      <c r="AG10" s="22">
        <v>0</v>
      </c>
      <c r="AH10" s="23">
        <v>0</v>
      </c>
      <c r="AI10" s="23">
        <v>0</v>
      </c>
      <c r="AJ10" s="24"/>
      <c r="AK10" s="23">
        <v>0</v>
      </c>
      <c r="AL10" s="21"/>
      <c r="AM10" s="2"/>
      <c r="AN10" s="14"/>
      <c r="AO10" s="1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9"/>
      <c r="BM10" s="30"/>
      <c r="BN10" s="28"/>
      <c r="BO10" s="28"/>
      <c r="BP10" s="28"/>
      <c r="BQ10" s="28"/>
      <c r="BR10" s="28"/>
      <c r="BS10" s="29"/>
      <c r="BT10" s="28"/>
      <c r="BU10" s="28"/>
      <c r="BV10" s="28"/>
      <c r="BW10" s="1"/>
      <c r="BX10" s="1"/>
      <c r="BY10" s="1"/>
      <c r="BZ10" s="1"/>
      <c r="CA10" s="1"/>
      <c r="CB10" s="8"/>
      <c r="CC10" s="18"/>
      <c r="CD10" s="1"/>
      <c r="CE10" s="1"/>
      <c r="CF10" s="1"/>
      <c r="CG10" s="1"/>
      <c r="CH10" s="1"/>
      <c r="CI10" s="1"/>
      <c r="CJ10" s="1"/>
      <c r="CK10" s="1"/>
      <c r="CL10" s="6"/>
      <c r="CM10" s="23"/>
      <c r="CN10" s="23"/>
      <c r="CO10" s="23"/>
      <c r="CP10" s="31"/>
      <c r="CQ10" s="23"/>
      <c r="CR10" s="23"/>
    </row>
    <row r="11" spans="1:184" x14ac:dyDescent="0.2">
      <c r="A11" s="159">
        <f t="shared" ref="A11:A74" si="14">(A10+1)</f>
        <v>42690</v>
      </c>
      <c r="B11" s="9">
        <f t="shared" si="1"/>
        <v>1000</v>
      </c>
      <c r="C11" s="9">
        <f t="shared" ref="C11:C74" si="15">TRUNC(IF(Q10&gt;0,VLOOKUP(A10,$AE$12:$AF$114,2),C10),8)</f>
        <v>1000</v>
      </c>
      <c r="D11" s="66">
        <f t="shared" ref="D11:D74" si="16">IF(E11=E10,D10,E10)</f>
        <v>4752.8599999999997</v>
      </c>
      <c r="E11" s="67">
        <f t="shared" ref="E11:E40" si="17">E10</f>
        <v>4761.42</v>
      </c>
      <c r="F11" s="12">
        <f t="shared" ref="F11:F74" si="18">IF(D11=D10,F10,A11)</f>
        <v>42689</v>
      </c>
      <c r="G11" s="13">
        <f t="shared" si="2"/>
        <v>1.8010208590197863E-3</v>
      </c>
      <c r="H11" s="12">
        <f t="shared" ref="H11:H74" si="19">IF(DAY(A11)=15,VLOOKUP(A11,AI$118:AN$450,4),H10)</f>
        <v>42719</v>
      </c>
      <c r="I11" s="12">
        <f t="shared" si="3"/>
        <v>42719</v>
      </c>
      <c r="J11" s="1">
        <f t="shared" ref="J11:J74" si="20">IF(I11=I10,J10,NETWORKDAYS(I10,I11,$AE$118:$AE$502)-1)</f>
        <v>21</v>
      </c>
      <c r="K11" s="65">
        <f t="shared" si="4"/>
        <v>0</v>
      </c>
      <c r="L11" s="9">
        <f t="shared" si="5"/>
        <v>1</v>
      </c>
      <c r="M11" s="16">
        <f t="shared" ref="M11:M74" si="21">IF(I11&gt;I10,L10,M10)</f>
        <v>1</v>
      </c>
      <c r="N11" s="16">
        <v>1</v>
      </c>
      <c r="O11" s="9">
        <f t="shared" si="6"/>
        <v>1</v>
      </c>
      <c r="P11" s="9">
        <f t="shared" si="7"/>
        <v>1000</v>
      </c>
      <c r="Q11" s="14">
        <f t="shared" si="8"/>
        <v>0</v>
      </c>
      <c r="R11" s="44">
        <f t="shared" si="9"/>
        <v>0</v>
      </c>
      <c r="S11" s="9">
        <f t="shared" si="10"/>
        <v>0</v>
      </c>
      <c r="T11" s="10">
        <f t="shared" ref="T11:T74" si="22">(T10)</f>
        <v>6.2959000000000001E-2</v>
      </c>
      <c r="U11" s="14">
        <f t="shared" ref="U11:U36" si="23">IF(A10&lt;K$2,0,IF(Q10&gt;0,1,IF(K11=K10,U10,U10+1)))</f>
        <v>0</v>
      </c>
      <c r="V11" s="14">
        <v>252</v>
      </c>
      <c r="W11" s="16">
        <f t="shared" si="11"/>
        <v>1</v>
      </c>
      <c r="X11" s="9">
        <f t="shared" si="12"/>
        <v>0</v>
      </c>
      <c r="Y11" s="9">
        <v>0</v>
      </c>
      <c r="Z11" s="15">
        <f t="shared" si="13"/>
        <v>0</v>
      </c>
      <c r="AA11" s="6" t="s">
        <v>73</v>
      </c>
      <c r="AB11" s="12">
        <f t="shared" ref="AB11:AB74" si="24">IF(Q10&gt;0,VLOOKUP(A10,$AE$10:$AM$114,9),AB10)</f>
        <v>43055</v>
      </c>
      <c r="AC11" s="6" t="str">
        <f>TEXT(AE11,"dddd")</f>
        <v>segunda-feira</v>
      </c>
      <c r="AD11" s="21">
        <v>0</v>
      </c>
      <c r="AE11" s="33">
        <f>K2</f>
        <v>42709</v>
      </c>
      <c r="AF11" s="3">
        <f>C10</f>
        <v>1000</v>
      </c>
      <c r="AG11" s="23">
        <v>0</v>
      </c>
      <c r="AH11" s="23">
        <v>0</v>
      </c>
      <c r="AI11" s="3">
        <v>0</v>
      </c>
      <c r="AJ11" s="34">
        <v>0</v>
      </c>
      <c r="AK11" s="3">
        <f t="shared" ref="AK11:AK20" si="25">(AH11+AI11)</f>
        <v>0</v>
      </c>
      <c r="AL11" s="21">
        <v>0</v>
      </c>
      <c r="AM11" s="2">
        <f t="shared" ref="AM11:AM20" si="26">AE12</f>
        <v>43055</v>
      </c>
      <c r="AN11" s="14"/>
      <c r="AO11" s="15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35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8"/>
      <c r="CC11" s="1"/>
      <c r="CD11" s="1"/>
      <c r="CE11" s="1"/>
      <c r="CF11" s="1"/>
      <c r="CG11" s="1"/>
      <c r="CH11" s="1"/>
      <c r="CI11" s="1"/>
      <c r="CJ11" s="1"/>
      <c r="CK11" s="1"/>
      <c r="CL11" s="6"/>
      <c r="CM11" s="23"/>
      <c r="CN11" s="23"/>
      <c r="CO11" s="23"/>
      <c r="CP11" s="23"/>
      <c r="CQ11" s="23"/>
      <c r="CR11" s="23"/>
    </row>
    <row r="12" spans="1:184" x14ac:dyDescent="0.2">
      <c r="A12" s="159">
        <f t="shared" si="14"/>
        <v>42691</v>
      </c>
      <c r="B12" s="9">
        <f t="shared" si="1"/>
        <v>1000</v>
      </c>
      <c r="C12" s="9">
        <f t="shared" si="15"/>
        <v>1000</v>
      </c>
      <c r="D12" s="66">
        <f t="shared" si="16"/>
        <v>4752.8599999999997</v>
      </c>
      <c r="E12" s="67">
        <f t="shared" si="17"/>
        <v>4761.42</v>
      </c>
      <c r="F12" s="12">
        <f t="shared" si="18"/>
        <v>42689</v>
      </c>
      <c r="G12" s="13">
        <f t="shared" si="2"/>
        <v>1.8010208590197863E-3</v>
      </c>
      <c r="H12" s="12">
        <f t="shared" si="19"/>
        <v>42719</v>
      </c>
      <c r="I12" s="12">
        <f t="shared" si="3"/>
        <v>42719</v>
      </c>
      <c r="J12" s="1">
        <f t="shared" si="20"/>
        <v>21</v>
      </c>
      <c r="K12" s="65">
        <f t="shared" si="4"/>
        <v>0</v>
      </c>
      <c r="L12" s="9">
        <f t="shared" si="5"/>
        <v>1</v>
      </c>
      <c r="M12" s="16">
        <f t="shared" si="21"/>
        <v>1</v>
      </c>
      <c r="N12" s="16">
        <v>1</v>
      </c>
      <c r="O12" s="9">
        <f t="shared" si="6"/>
        <v>1</v>
      </c>
      <c r="P12" s="9">
        <f t="shared" si="7"/>
        <v>1000</v>
      </c>
      <c r="Q12" s="14">
        <f t="shared" si="8"/>
        <v>0</v>
      </c>
      <c r="R12" s="44">
        <f t="shared" si="9"/>
        <v>0</v>
      </c>
      <c r="S12" s="9">
        <f t="shared" si="10"/>
        <v>0</v>
      </c>
      <c r="T12" s="10">
        <f t="shared" si="22"/>
        <v>6.2959000000000001E-2</v>
      </c>
      <c r="U12" s="14">
        <f t="shared" si="23"/>
        <v>0</v>
      </c>
      <c r="V12" s="14">
        <v>252</v>
      </c>
      <c r="W12" s="16">
        <f t="shared" si="11"/>
        <v>1</v>
      </c>
      <c r="X12" s="9">
        <f t="shared" si="12"/>
        <v>0</v>
      </c>
      <c r="Y12" s="9">
        <v>0</v>
      </c>
      <c r="Z12" s="15">
        <f t="shared" si="13"/>
        <v>0</v>
      </c>
      <c r="AA12" s="6" t="s">
        <v>73</v>
      </c>
      <c r="AB12" s="12">
        <f t="shared" si="24"/>
        <v>43055</v>
      </c>
      <c r="AC12" s="6" t="str">
        <f t="shared" ref="AC12:AC20" si="27">TEXT(AE12,"dddd")</f>
        <v>quinta-feira</v>
      </c>
      <c r="AD12" s="21">
        <f t="shared" ref="AD12:AD20" si="28">AD11+1</f>
        <v>1</v>
      </c>
      <c r="AE12" s="2">
        <f>AL129</f>
        <v>43055</v>
      </c>
      <c r="AF12" s="3">
        <f t="shared" ref="AF12:AF20" si="29">(AF11-AI12)</f>
        <v>1000</v>
      </c>
      <c r="AG12" s="23">
        <f t="shared" ref="AG12:AG20" si="30">NETWORKDAYS(AE11,AE12,AE$118:AE$502)-1</f>
        <v>238</v>
      </c>
      <c r="AH12" s="36">
        <f t="shared" ref="AH12:AH20" si="31">TRUNC(AF11*(ROUND((1+T$10)^(AG12/252),9)-1),8)</f>
        <v>59.359520000000003</v>
      </c>
      <c r="AI12" s="36">
        <f t="shared" ref="AI12:AI20" si="32">TRUNC((AF11*AJ12),8)</f>
        <v>0</v>
      </c>
      <c r="AJ12" s="34">
        <v>0</v>
      </c>
      <c r="AK12" s="3">
        <f t="shared" si="25"/>
        <v>59.359520000000003</v>
      </c>
      <c r="AL12" s="21">
        <f t="shared" ref="AL12:AL20" si="33">AL11+1</f>
        <v>1</v>
      </c>
      <c r="AM12" s="2">
        <f t="shared" si="26"/>
        <v>43235</v>
      </c>
      <c r="AN12" s="14"/>
      <c r="AO12" s="15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35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8"/>
      <c r="CC12" s="1"/>
      <c r="CD12" s="1"/>
      <c r="CE12" s="1"/>
      <c r="CF12" s="1"/>
      <c r="CG12" s="1"/>
      <c r="CH12" s="1"/>
      <c r="CI12" s="1"/>
      <c r="CJ12" s="1"/>
      <c r="CK12" s="1"/>
      <c r="CL12" s="6"/>
      <c r="CM12" s="23"/>
      <c r="CN12" s="23"/>
      <c r="CO12" s="23"/>
      <c r="CP12" s="23"/>
      <c r="CQ12" s="37"/>
      <c r="CR12" s="37"/>
    </row>
    <row r="13" spans="1:184" x14ac:dyDescent="0.2">
      <c r="A13" s="159">
        <f t="shared" si="14"/>
        <v>42692</v>
      </c>
      <c r="B13" s="9">
        <f t="shared" si="1"/>
        <v>1000</v>
      </c>
      <c r="C13" s="9">
        <f t="shared" si="15"/>
        <v>1000</v>
      </c>
      <c r="D13" s="66">
        <f t="shared" si="16"/>
        <v>4752.8599999999997</v>
      </c>
      <c r="E13" s="67">
        <f t="shared" si="17"/>
        <v>4761.42</v>
      </c>
      <c r="F13" s="12">
        <f t="shared" si="18"/>
        <v>42689</v>
      </c>
      <c r="G13" s="13">
        <f t="shared" si="2"/>
        <v>1.8010208590197863E-3</v>
      </c>
      <c r="H13" s="12">
        <f t="shared" si="19"/>
        <v>42719</v>
      </c>
      <c r="I13" s="12">
        <f t="shared" si="3"/>
        <v>42719</v>
      </c>
      <c r="J13" s="1">
        <f t="shared" si="20"/>
        <v>21</v>
      </c>
      <c r="K13" s="65">
        <f t="shared" si="4"/>
        <v>0</v>
      </c>
      <c r="L13" s="9">
        <f t="shared" si="5"/>
        <v>1</v>
      </c>
      <c r="M13" s="16">
        <f t="shared" si="21"/>
        <v>1</v>
      </c>
      <c r="N13" s="16">
        <v>1</v>
      </c>
      <c r="O13" s="9">
        <f t="shared" si="6"/>
        <v>1</v>
      </c>
      <c r="P13" s="9">
        <f t="shared" si="7"/>
        <v>1000</v>
      </c>
      <c r="Q13" s="14">
        <f t="shared" si="8"/>
        <v>0</v>
      </c>
      <c r="R13" s="44">
        <f t="shared" si="9"/>
        <v>0</v>
      </c>
      <c r="S13" s="9">
        <f t="shared" si="10"/>
        <v>0</v>
      </c>
      <c r="T13" s="10">
        <f t="shared" si="22"/>
        <v>6.2959000000000001E-2</v>
      </c>
      <c r="U13" s="14">
        <f t="shared" si="23"/>
        <v>0</v>
      </c>
      <c r="V13" s="14">
        <v>252</v>
      </c>
      <c r="W13" s="16">
        <f t="shared" si="11"/>
        <v>1</v>
      </c>
      <c r="X13" s="9">
        <f t="shared" si="12"/>
        <v>0</v>
      </c>
      <c r="Y13" s="9">
        <v>0</v>
      </c>
      <c r="Z13" s="15">
        <f t="shared" si="13"/>
        <v>0</v>
      </c>
      <c r="AA13" s="6" t="s">
        <v>73</v>
      </c>
      <c r="AB13" s="12">
        <f t="shared" si="24"/>
        <v>43055</v>
      </c>
      <c r="AC13" s="6" t="str">
        <f t="shared" si="27"/>
        <v>terça-feira</v>
      </c>
      <c r="AD13" s="21">
        <f t="shared" si="28"/>
        <v>2</v>
      </c>
      <c r="AE13" s="2">
        <f>AL135</f>
        <v>43235</v>
      </c>
      <c r="AF13" s="3">
        <f t="shared" si="29"/>
        <v>1000</v>
      </c>
      <c r="AG13" s="23">
        <f t="shared" si="30"/>
        <v>122</v>
      </c>
      <c r="AH13" s="36">
        <f t="shared" si="31"/>
        <v>30.000319999999999</v>
      </c>
      <c r="AI13" s="36">
        <f t="shared" si="32"/>
        <v>0</v>
      </c>
      <c r="AJ13" s="34">
        <v>0</v>
      </c>
      <c r="AK13" s="3">
        <f t="shared" si="25"/>
        <v>30.000319999999999</v>
      </c>
      <c r="AL13" s="21">
        <f t="shared" si="33"/>
        <v>2</v>
      </c>
      <c r="AM13" s="2">
        <f t="shared" si="26"/>
        <v>43420</v>
      </c>
      <c r="AN13" s="14"/>
      <c r="AO13" s="15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35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8"/>
      <c r="CC13" s="1"/>
      <c r="CD13" s="1"/>
      <c r="CE13" s="1"/>
      <c r="CF13" s="1"/>
      <c r="CG13" s="1"/>
      <c r="CH13" s="1"/>
      <c r="CI13" s="1"/>
      <c r="CJ13" s="1"/>
      <c r="CK13" s="1"/>
      <c r="CL13" s="6"/>
      <c r="CM13" s="23"/>
      <c r="CN13" s="23"/>
      <c r="CO13" s="23"/>
      <c r="CP13" s="23"/>
      <c r="CQ13" s="37"/>
      <c r="CR13" s="37"/>
    </row>
    <row r="14" spans="1:184" x14ac:dyDescent="0.2">
      <c r="A14" s="159">
        <f t="shared" si="14"/>
        <v>42693</v>
      </c>
      <c r="B14" s="9">
        <f t="shared" si="1"/>
        <v>1000</v>
      </c>
      <c r="C14" s="9">
        <f t="shared" si="15"/>
        <v>1000</v>
      </c>
      <c r="D14" s="66">
        <f t="shared" si="16"/>
        <v>4752.8599999999997</v>
      </c>
      <c r="E14" s="67">
        <f t="shared" si="17"/>
        <v>4761.42</v>
      </c>
      <c r="F14" s="12">
        <f t="shared" si="18"/>
        <v>42689</v>
      </c>
      <c r="G14" s="13">
        <f t="shared" si="2"/>
        <v>1.8010208590197863E-3</v>
      </c>
      <c r="H14" s="12">
        <f t="shared" si="19"/>
        <v>42719</v>
      </c>
      <c r="I14" s="12">
        <f t="shared" si="3"/>
        <v>42719</v>
      </c>
      <c r="J14" s="1">
        <f t="shared" si="20"/>
        <v>21</v>
      </c>
      <c r="K14" s="65">
        <f t="shared" si="4"/>
        <v>0</v>
      </c>
      <c r="L14" s="9">
        <f t="shared" si="5"/>
        <v>1</v>
      </c>
      <c r="M14" s="16">
        <f t="shared" si="21"/>
        <v>1</v>
      </c>
      <c r="N14" s="16">
        <v>1</v>
      </c>
      <c r="O14" s="9">
        <f t="shared" si="6"/>
        <v>1</v>
      </c>
      <c r="P14" s="9">
        <f t="shared" si="7"/>
        <v>1000</v>
      </c>
      <c r="Q14" s="14">
        <f t="shared" si="8"/>
        <v>0</v>
      </c>
      <c r="R14" s="44">
        <f t="shared" si="9"/>
        <v>0</v>
      </c>
      <c r="S14" s="9">
        <f t="shared" si="10"/>
        <v>0</v>
      </c>
      <c r="T14" s="10">
        <f t="shared" si="22"/>
        <v>6.2959000000000001E-2</v>
      </c>
      <c r="U14" s="14">
        <f t="shared" si="23"/>
        <v>0</v>
      </c>
      <c r="V14" s="14">
        <v>252</v>
      </c>
      <c r="W14" s="16">
        <f t="shared" si="11"/>
        <v>1</v>
      </c>
      <c r="X14" s="9">
        <f t="shared" si="12"/>
        <v>0</v>
      </c>
      <c r="Y14" s="9">
        <v>0</v>
      </c>
      <c r="Z14" s="15">
        <f t="shared" si="13"/>
        <v>0</v>
      </c>
      <c r="AA14" s="6" t="s">
        <v>73</v>
      </c>
      <c r="AB14" s="12">
        <f t="shared" si="24"/>
        <v>43055</v>
      </c>
      <c r="AC14" s="6" t="str">
        <f t="shared" si="27"/>
        <v>sexta-feira</v>
      </c>
      <c r="AD14" s="21">
        <f t="shared" si="28"/>
        <v>3</v>
      </c>
      <c r="AE14" s="2">
        <f>AL141</f>
        <v>43420</v>
      </c>
      <c r="AF14" s="3">
        <f t="shared" si="29"/>
        <v>1000</v>
      </c>
      <c r="AG14" s="23">
        <f t="shared" si="30"/>
        <v>128</v>
      </c>
      <c r="AH14" s="36">
        <f t="shared" si="31"/>
        <v>31.498747999999999</v>
      </c>
      <c r="AI14" s="36">
        <f t="shared" si="32"/>
        <v>0</v>
      </c>
      <c r="AJ14" s="34">
        <v>0</v>
      </c>
      <c r="AK14" s="3">
        <f t="shared" si="25"/>
        <v>31.498747999999999</v>
      </c>
      <c r="AL14" s="21">
        <f t="shared" si="33"/>
        <v>3</v>
      </c>
      <c r="AM14" s="2">
        <f t="shared" si="26"/>
        <v>43600</v>
      </c>
      <c r="AN14" s="14"/>
      <c r="AO14" s="15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35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8"/>
      <c r="CC14" s="1"/>
      <c r="CD14" s="1"/>
      <c r="CE14" s="1"/>
      <c r="CF14" s="1"/>
      <c r="CG14" s="1"/>
      <c r="CH14" s="1"/>
      <c r="CI14" s="1"/>
      <c r="CJ14" s="1"/>
      <c r="CK14" s="1"/>
      <c r="CL14" s="6"/>
      <c r="CM14" s="23"/>
      <c r="CN14" s="23"/>
      <c r="CO14" s="23"/>
      <c r="CP14" s="23"/>
      <c r="CQ14" s="37"/>
      <c r="CR14" s="37"/>
    </row>
    <row r="15" spans="1:184" x14ac:dyDescent="0.2">
      <c r="A15" s="159">
        <f t="shared" si="14"/>
        <v>42694</v>
      </c>
      <c r="B15" s="9">
        <f t="shared" si="1"/>
        <v>1000</v>
      </c>
      <c r="C15" s="9">
        <f t="shared" si="15"/>
        <v>1000</v>
      </c>
      <c r="D15" s="66">
        <f t="shared" si="16"/>
        <v>4752.8599999999997</v>
      </c>
      <c r="E15" s="67">
        <f t="shared" si="17"/>
        <v>4761.42</v>
      </c>
      <c r="F15" s="12">
        <f t="shared" si="18"/>
        <v>42689</v>
      </c>
      <c r="G15" s="13">
        <f t="shared" si="2"/>
        <v>1.8010208590197863E-3</v>
      </c>
      <c r="H15" s="12">
        <f t="shared" si="19"/>
        <v>42719</v>
      </c>
      <c r="I15" s="12">
        <f t="shared" si="3"/>
        <v>42719</v>
      </c>
      <c r="J15" s="1">
        <f t="shared" si="20"/>
        <v>21</v>
      </c>
      <c r="K15" s="65">
        <f t="shared" si="4"/>
        <v>0</v>
      </c>
      <c r="L15" s="9">
        <f t="shared" si="5"/>
        <v>1</v>
      </c>
      <c r="M15" s="16">
        <f t="shared" si="21"/>
        <v>1</v>
      </c>
      <c r="N15" s="16">
        <v>1</v>
      </c>
      <c r="O15" s="9">
        <f t="shared" si="6"/>
        <v>1</v>
      </c>
      <c r="P15" s="9">
        <f t="shared" si="7"/>
        <v>1000</v>
      </c>
      <c r="Q15" s="14">
        <f t="shared" si="8"/>
        <v>0</v>
      </c>
      <c r="R15" s="44">
        <f t="shared" si="9"/>
        <v>0</v>
      </c>
      <c r="S15" s="9">
        <f t="shared" si="10"/>
        <v>0</v>
      </c>
      <c r="T15" s="10">
        <f t="shared" si="22"/>
        <v>6.2959000000000001E-2</v>
      </c>
      <c r="U15" s="14">
        <f t="shared" si="23"/>
        <v>0</v>
      </c>
      <c r="V15" s="14">
        <v>252</v>
      </c>
      <c r="W15" s="16">
        <f t="shared" si="11"/>
        <v>1</v>
      </c>
      <c r="X15" s="9">
        <f t="shared" si="12"/>
        <v>0</v>
      </c>
      <c r="Y15" s="9">
        <v>0</v>
      </c>
      <c r="Z15" s="15">
        <f t="shared" si="13"/>
        <v>0</v>
      </c>
      <c r="AA15" s="6" t="s">
        <v>73</v>
      </c>
      <c r="AB15" s="12">
        <f t="shared" si="24"/>
        <v>43055</v>
      </c>
      <c r="AC15" s="6" t="str">
        <f t="shared" si="27"/>
        <v>quarta-feira</v>
      </c>
      <c r="AD15" s="21">
        <f t="shared" si="28"/>
        <v>4</v>
      </c>
      <c r="AE15" s="2">
        <f>AL147</f>
        <v>43600</v>
      </c>
      <c r="AF15" s="3">
        <f t="shared" si="29"/>
        <v>1000</v>
      </c>
      <c r="AG15" s="23">
        <f t="shared" si="30"/>
        <v>122</v>
      </c>
      <c r="AH15" s="36">
        <f t="shared" si="31"/>
        <v>30.000319999999999</v>
      </c>
      <c r="AI15" s="36">
        <f t="shared" si="32"/>
        <v>0</v>
      </c>
      <c r="AJ15" s="34">
        <v>0</v>
      </c>
      <c r="AK15" s="3">
        <f t="shared" si="25"/>
        <v>30.000319999999999</v>
      </c>
      <c r="AL15" s="21">
        <f t="shared" si="33"/>
        <v>4</v>
      </c>
      <c r="AM15" s="2">
        <f t="shared" si="26"/>
        <v>43787</v>
      </c>
      <c r="AN15" s="14"/>
      <c r="AO15" s="15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35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8"/>
      <c r="CC15" s="1"/>
      <c r="CD15" s="1"/>
      <c r="CE15" s="1"/>
      <c r="CF15" s="1"/>
      <c r="CG15" s="1"/>
      <c r="CH15" s="1"/>
      <c r="CI15" s="1"/>
      <c r="CJ15" s="1"/>
      <c r="CK15" s="1"/>
      <c r="CL15" s="6"/>
      <c r="CM15" s="23"/>
      <c r="CN15" s="23"/>
      <c r="CO15" s="23"/>
      <c r="CP15" s="23"/>
      <c r="CQ15" s="37"/>
      <c r="CR15" s="37"/>
    </row>
    <row r="16" spans="1:184" x14ac:dyDescent="0.2">
      <c r="A16" s="159">
        <f t="shared" si="14"/>
        <v>42695</v>
      </c>
      <c r="B16" s="9">
        <f t="shared" si="1"/>
        <v>1000</v>
      </c>
      <c r="C16" s="9">
        <f t="shared" si="15"/>
        <v>1000</v>
      </c>
      <c r="D16" s="66">
        <f t="shared" si="16"/>
        <v>4752.8599999999997</v>
      </c>
      <c r="E16" s="67">
        <f t="shared" si="17"/>
        <v>4761.42</v>
      </c>
      <c r="F16" s="12">
        <f t="shared" si="18"/>
        <v>42689</v>
      </c>
      <c r="G16" s="13">
        <f t="shared" si="2"/>
        <v>1.8010208590197863E-3</v>
      </c>
      <c r="H16" s="12">
        <f t="shared" si="19"/>
        <v>42719</v>
      </c>
      <c r="I16" s="12">
        <f t="shared" si="3"/>
        <v>42719</v>
      </c>
      <c r="J16" s="1">
        <f t="shared" si="20"/>
        <v>21</v>
      </c>
      <c r="K16" s="65">
        <f t="shared" si="4"/>
        <v>0</v>
      </c>
      <c r="L16" s="9">
        <f t="shared" si="5"/>
        <v>1</v>
      </c>
      <c r="M16" s="16">
        <f t="shared" si="21"/>
        <v>1</v>
      </c>
      <c r="N16" s="16">
        <v>1</v>
      </c>
      <c r="O16" s="9">
        <f t="shared" si="6"/>
        <v>1</v>
      </c>
      <c r="P16" s="9">
        <f t="shared" si="7"/>
        <v>1000</v>
      </c>
      <c r="Q16" s="14">
        <f t="shared" si="8"/>
        <v>0</v>
      </c>
      <c r="R16" s="44">
        <f t="shared" si="9"/>
        <v>0</v>
      </c>
      <c r="S16" s="9">
        <f t="shared" si="10"/>
        <v>0</v>
      </c>
      <c r="T16" s="10">
        <f t="shared" si="22"/>
        <v>6.2959000000000001E-2</v>
      </c>
      <c r="U16" s="14">
        <f t="shared" si="23"/>
        <v>0</v>
      </c>
      <c r="V16" s="14">
        <v>252</v>
      </c>
      <c r="W16" s="16">
        <f t="shared" si="11"/>
        <v>1</v>
      </c>
      <c r="X16" s="9">
        <f t="shared" si="12"/>
        <v>0</v>
      </c>
      <c r="Y16" s="9">
        <v>0</v>
      </c>
      <c r="Z16" s="15">
        <f t="shared" si="13"/>
        <v>0</v>
      </c>
      <c r="AA16" s="6" t="s">
        <v>73</v>
      </c>
      <c r="AB16" s="12">
        <f t="shared" si="24"/>
        <v>43055</v>
      </c>
      <c r="AC16" s="6" t="str">
        <f t="shared" si="27"/>
        <v>segunda-feira</v>
      </c>
      <c r="AD16" s="21">
        <f t="shared" si="28"/>
        <v>5</v>
      </c>
      <c r="AE16" s="2">
        <f>AL153</f>
        <v>43787</v>
      </c>
      <c r="AF16" s="3">
        <f t="shared" si="29"/>
        <v>1000</v>
      </c>
      <c r="AG16" s="23">
        <f t="shared" si="30"/>
        <v>131</v>
      </c>
      <c r="AH16" s="36">
        <f t="shared" si="31"/>
        <v>32.248778989999998</v>
      </c>
      <c r="AI16" s="36">
        <f t="shared" si="32"/>
        <v>0</v>
      </c>
      <c r="AJ16" s="34">
        <v>0</v>
      </c>
      <c r="AK16" s="3">
        <f t="shared" si="25"/>
        <v>32.248778989999998</v>
      </c>
      <c r="AL16" s="21">
        <f t="shared" si="33"/>
        <v>5</v>
      </c>
      <c r="AM16" s="2">
        <f t="shared" si="26"/>
        <v>43966</v>
      </c>
      <c r="AN16" s="14"/>
      <c r="AO16" s="15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35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8"/>
      <c r="CC16" s="1"/>
      <c r="CD16" s="1"/>
      <c r="CE16" s="1"/>
      <c r="CF16" s="1"/>
      <c r="CG16" s="1"/>
      <c r="CH16" s="1"/>
      <c r="CI16" s="1"/>
      <c r="CJ16" s="1"/>
      <c r="CK16" s="1"/>
      <c r="CL16" s="6"/>
      <c r="CM16" s="23"/>
      <c r="CN16" s="23"/>
      <c r="CO16" s="23"/>
      <c r="CP16" s="23"/>
      <c r="CQ16" s="37"/>
      <c r="CR16" s="37"/>
    </row>
    <row r="17" spans="1:96" x14ac:dyDescent="0.2">
      <c r="A17" s="159">
        <f t="shared" si="14"/>
        <v>42696</v>
      </c>
      <c r="B17" s="9">
        <f t="shared" si="1"/>
        <v>1000</v>
      </c>
      <c r="C17" s="9">
        <f t="shared" si="15"/>
        <v>1000</v>
      </c>
      <c r="D17" s="66">
        <f t="shared" si="16"/>
        <v>4752.8599999999997</v>
      </c>
      <c r="E17" s="67">
        <f t="shared" si="17"/>
        <v>4761.42</v>
      </c>
      <c r="F17" s="12">
        <f t="shared" si="18"/>
        <v>42689</v>
      </c>
      <c r="G17" s="13">
        <f t="shared" si="2"/>
        <v>1.8010208590197863E-3</v>
      </c>
      <c r="H17" s="12">
        <f t="shared" si="19"/>
        <v>42719</v>
      </c>
      <c r="I17" s="12">
        <f t="shared" si="3"/>
        <v>42719</v>
      </c>
      <c r="J17" s="1">
        <f t="shared" si="20"/>
        <v>21</v>
      </c>
      <c r="K17" s="65">
        <f t="shared" si="4"/>
        <v>0</v>
      </c>
      <c r="L17" s="9">
        <f t="shared" si="5"/>
        <v>1</v>
      </c>
      <c r="M17" s="16">
        <f t="shared" si="21"/>
        <v>1</v>
      </c>
      <c r="N17" s="16">
        <v>1</v>
      </c>
      <c r="O17" s="9">
        <f t="shared" si="6"/>
        <v>1</v>
      </c>
      <c r="P17" s="9">
        <f t="shared" si="7"/>
        <v>1000</v>
      </c>
      <c r="Q17" s="14">
        <f t="shared" si="8"/>
        <v>0</v>
      </c>
      <c r="R17" s="44">
        <f t="shared" si="9"/>
        <v>0</v>
      </c>
      <c r="S17" s="9">
        <f t="shared" si="10"/>
        <v>0</v>
      </c>
      <c r="T17" s="10">
        <f t="shared" si="22"/>
        <v>6.2959000000000001E-2</v>
      </c>
      <c r="U17" s="14">
        <f t="shared" si="23"/>
        <v>0</v>
      </c>
      <c r="V17" s="14">
        <v>252</v>
      </c>
      <c r="W17" s="16">
        <f t="shared" si="11"/>
        <v>1</v>
      </c>
      <c r="X17" s="9">
        <f t="shared" si="12"/>
        <v>0</v>
      </c>
      <c r="Y17" s="9">
        <v>0</v>
      </c>
      <c r="Z17" s="15">
        <f t="shared" si="13"/>
        <v>0</v>
      </c>
      <c r="AA17" s="6" t="s">
        <v>73</v>
      </c>
      <c r="AB17" s="12">
        <f t="shared" si="24"/>
        <v>43055</v>
      </c>
      <c r="AC17" s="6" t="str">
        <f t="shared" si="27"/>
        <v>sexta-feira</v>
      </c>
      <c r="AD17" s="21">
        <f t="shared" si="28"/>
        <v>6</v>
      </c>
      <c r="AE17" s="2">
        <f>AL159</f>
        <v>43966</v>
      </c>
      <c r="AF17" s="3">
        <f t="shared" si="29"/>
        <v>1000</v>
      </c>
      <c r="AG17" s="23">
        <f t="shared" si="30"/>
        <v>122</v>
      </c>
      <c r="AH17" s="36">
        <f t="shared" si="31"/>
        <v>30.000319999999999</v>
      </c>
      <c r="AI17" s="36">
        <f t="shared" si="32"/>
        <v>0</v>
      </c>
      <c r="AJ17" s="34">
        <v>0</v>
      </c>
      <c r="AK17" s="3">
        <f t="shared" si="25"/>
        <v>30.000319999999999</v>
      </c>
      <c r="AL17" s="21">
        <f t="shared" si="33"/>
        <v>6</v>
      </c>
      <c r="AM17" s="2">
        <f t="shared" si="26"/>
        <v>44151</v>
      </c>
      <c r="AN17" s="14"/>
      <c r="AO17" s="15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35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8"/>
      <c r="CC17" s="1"/>
      <c r="CD17" s="1"/>
      <c r="CE17" s="1"/>
      <c r="CF17" s="1"/>
      <c r="CG17" s="1"/>
      <c r="CH17" s="1"/>
      <c r="CI17" s="1"/>
      <c r="CJ17" s="1"/>
      <c r="CK17" s="1"/>
      <c r="CL17" s="6"/>
      <c r="CM17" s="23"/>
      <c r="CN17" s="23"/>
      <c r="CO17" s="23"/>
      <c r="CP17" s="23"/>
      <c r="CQ17" s="37"/>
      <c r="CR17" s="37"/>
    </row>
    <row r="18" spans="1:96" x14ac:dyDescent="0.2">
      <c r="A18" s="159">
        <f t="shared" si="14"/>
        <v>42697</v>
      </c>
      <c r="B18" s="9">
        <f t="shared" si="1"/>
        <v>1000</v>
      </c>
      <c r="C18" s="9">
        <f t="shared" si="15"/>
        <v>1000</v>
      </c>
      <c r="D18" s="66">
        <f t="shared" si="16"/>
        <v>4752.8599999999997</v>
      </c>
      <c r="E18" s="67">
        <f t="shared" si="17"/>
        <v>4761.42</v>
      </c>
      <c r="F18" s="12">
        <f t="shared" si="18"/>
        <v>42689</v>
      </c>
      <c r="G18" s="13">
        <f t="shared" si="2"/>
        <v>1.8010208590197863E-3</v>
      </c>
      <c r="H18" s="12">
        <f t="shared" si="19"/>
        <v>42719</v>
      </c>
      <c r="I18" s="12">
        <f t="shared" si="3"/>
        <v>42719</v>
      </c>
      <c r="J18" s="1">
        <f t="shared" si="20"/>
        <v>21</v>
      </c>
      <c r="K18" s="65">
        <f t="shared" si="4"/>
        <v>0</v>
      </c>
      <c r="L18" s="9">
        <f t="shared" si="5"/>
        <v>1</v>
      </c>
      <c r="M18" s="16">
        <f t="shared" si="21"/>
        <v>1</v>
      </c>
      <c r="N18" s="16">
        <v>1</v>
      </c>
      <c r="O18" s="9">
        <f t="shared" si="6"/>
        <v>1</v>
      </c>
      <c r="P18" s="9">
        <f t="shared" si="7"/>
        <v>1000</v>
      </c>
      <c r="Q18" s="14">
        <f t="shared" si="8"/>
        <v>0</v>
      </c>
      <c r="R18" s="44">
        <f t="shared" si="9"/>
        <v>0</v>
      </c>
      <c r="S18" s="9">
        <f t="shared" si="10"/>
        <v>0</v>
      </c>
      <c r="T18" s="10">
        <f t="shared" si="22"/>
        <v>6.2959000000000001E-2</v>
      </c>
      <c r="U18" s="14">
        <f t="shared" si="23"/>
        <v>0</v>
      </c>
      <c r="V18" s="14">
        <v>252</v>
      </c>
      <c r="W18" s="16">
        <f t="shared" si="11"/>
        <v>1</v>
      </c>
      <c r="X18" s="9">
        <f t="shared" si="12"/>
        <v>0</v>
      </c>
      <c r="Y18" s="9">
        <v>0</v>
      </c>
      <c r="Z18" s="15">
        <f t="shared" si="13"/>
        <v>0</v>
      </c>
      <c r="AA18" s="6" t="s">
        <v>73</v>
      </c>
      <c r="AB18" s="12">
        <f t="shared" si="24"/>
        <v>43055</v>
      </c>
      <c r="AC18" s="6" t="str">
        <f t="shared" si="27"/>
        <v>segunda-feira</v>
      </c>
      <c r="AD18" s="21">
        <f t="shared" si="28"/>
        <v>7</v>
      </c>
      <c r="AE18" s="2">
        <f>AL165</f>
        <v>44151</v>
      </c>
      <c r="AF18" s="3">
        <f t="shared" si="29"/>
        <v>1000</v>
      </c>
      <c r="AG18" s="23">
        <f t="shared" si="30"/>
        <v>127</v>
      </c>
      <c r="AH18" s="36">
        <f t="shared" si="31"/>
        <v>31.248858999999999</v>
      </c>
      <c r="AI18" s="36">
        <f t="shared" si="32"/>
        <v>0</v>
      </c>
      <c r="AJ18" s="34">
        <v>0</v>
      </c>
      <c r="AK18" s="3">
        <f t="shared" si="25"/>
        <v>31.248858999999999</v>
      </c>
      <c r="AL18" s="21">
        <f t="shared" si="33"/>
        <v>7</v>
      </c>
      <c r="AM18" s="2">
        <f t="shared" si="26"/>
        <v>44333</v>
      </c>
      <c r="AN18" s="14"/>
      <c r="AO18" s="15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35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8"/>
      <c r="CC18" s="1"/>
      <c r="CD18" s="1"/>
      <c r="CE18" s="1"/>
      <c r="CF18" s="1"/>
      <c r="CG18" s="1"/>
      <c r="CH18" s="1"/>
      <c r="CI18" s="1"/>
      <c r="CJ18" s="1"/>
      <c r="CK18" s="1"/>
      <c r="CL18" s="6"/>
      <c r="CM18" s="23"/>
      <c r="CN18" s="23"/>
      <c r="CO18" s="23"/>
      <c r="CP18" s="23"/>
      <c r="CQ18" s="37"/>
      <c r="CR18" s="37"/>
    </row>
    <row r="19" spans="1:96" x14ac:dyDescent="0.2">
      <c r="A19" s="159">
        <f t="shared" si="14"/>
        <v>42698</v>
      </c>
      <c r="B19" s="9">
        <f t="shared" si="1"/>
        <v>1000</v>
      </c>
      <c r="C19" s="9">
        <f t="shared" si="15"/>
        <v>1000</v>
      </c>
      <c r="D19" s="66">
        <f t="shared" si="16"/>
        <v>4752.8599999999997</v>
      </c>
      <c r="E19" s="67">
        <f t="shared" si="17"/>
        <v>4761.42</v>
      </c>
      <c r="F19" s="12">
        <f t="shared" si="18"/>
        <v>42689</v>
      </c>
      <c r="G19" s="13">
        <f t="shared" si="2"/>
        <v>1.8010208590197863E-3</v>
      </c>
      <c r="H19" s="12">
        <f t="shared" si="19"/>
        <v>42719</v>
      </c>
      <c r="I19" s="12">
        <f t="shared" si="3"/>
        <v>42719</v>
      </c>
      <c r="J19" s="1">
        <f t="shared" si="20"/>
        <v>21</v>
      </c>
      <c r="K19" s="65">
        <f t="shared" si="4"/>
        <v>0</v>
      </c>
      <c r="L19" s="9">
        <f t="shared" si="5"/>
        <v>1</v>
      </c>
      <c r="M19" s="16">
        <f t="shared" si="21"/>
        <v>1</v>
      </c>
      <c r="N19" s="16">
        <v>1</v>
      </c>
      <c r="O19" s="9">
        <f t="shared" si="6"/>
        <v>1</v>
      </c>
      <c r="P19" s="9">
        <f t="shared" si="7"/>
        <v>1000</v>
      </c>
      <c r="Q19" s="14">
        <f t="shared" si="8"/>
        <v>0</v>
      </c>
      <c r="R19" s="44">
        <f t="shared" si="9"/>
        <v>0</v>
      </c>
      <c r="S19" s="9">
        <f t="shared" si="10"/>
        <v>0</v>
      </c>
      <c r="T19" s="10">
        <f t="shared" si="22"/>
        <v>6.2959000000000001E-2</v>
      </c>
      <c r="U19" s="14">
        <f t="shared" si="23"/>
        <v>0</v>
      </c>
      <c r="V19" s="14">
        <v>252</v>
      </c>
      <c r="W19" s="16">
        <f t="shared" si="11"/>
        <v>1</v>
      </c>
      <c r="X19" s="9">
        <f t="shared" si="12"/>
        <v>0</v>
      </c>
      <c r="Y19" s="9">
        <v>0</v>
      </c>
      <c r="Z19" s="15">
        <f t="shared" si="13"/>
        <v>0</v>
      </c>
      <c r="AA19" s="6" t="s">
        <v>73</v>
      </c>
      <c r="AB19" s="12">
        <f t="shared" si="24"/>
        <v>43055</v>
      </c>
      <c r="AC19" s="6" t="str">
        <f t="shared" si="27"/>
        <v>segunda-feira</v>
      </c>
      <c r="AD19" s="21">
        <f t="shared" si="28"/>
        <v>8</v>
      </c>
      <c r="AE19" s="2">
        <f>AL171</f>
        <v>44333</v>
      </c>
      <c r="AF19" s="3">
        <f t="shared" si="29"/>
        <v>1000</v>
      </c>
      <c r="AG19" s="23">
        <f t="shared" si="30"/>
        <v>124</v>
      </c>
      <c r="AH19" s="36">
        <f t="shared" si="31"/>
        <v>30.499553989999999</v>
      </c>
      <c r="AI19" s="36">
        <f t="shared" si="32"/>
        <v>0</v>
      </c>
      <c r="AJ19" s="34">
        <v>0</v>
      </c>
      <c r="AK19" s="3">
        <f t="shared" si="25"/>
        <v>30.499553989999999</v>
      </c>
      <c r="AL19" s="21">
        <f t="shared" si="33"/>
        <v>8</v>
      </c>
      <c r="AM19" s="2">
        <f t="shared" si="26"/>
        <v>44516</v>
      </c>
      <c r="AN19" s="14"/>
      <c r="AO19" s="15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35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8"/>
      <c r="CC19" s="1"/>
      <c r="CD19" s="1"/>
      <c r="CE19" s="1"/>
      <c r="CF19" s="1"/>
      <c r="CG19" s="1"/>
      <c r="CH19" s="1"/>
      <c r="CI19" s="1"/>
      <c r="CJ19" s="1"/>
      <c r="CK19" s="1"/>
      <c r="CL19" s="6"/>
      <c r="CM19" s="23"/>
      <c r="CN19" s="23"/>
      <c r="CO19" s="23"/>
      <c r="CP19" s="23"/>
      <c r="CQ19" s="37"/>
      <c r="CR19" s="37"/>
    </row>
    <row r="20" spans="1:96" x14ac:dyDescent="0.2">
      <c r="A20" s="159">
        <f t="shared" si="14"/>
        <v>42699</v>
      </c>
      <c r="B20" s="9">
        <f t="shared" si="1"/>
        <v>1000</v>
      </c>
      <c r="C20" s="9">
        <f t="shared" si="15"/>
        <v>1000</v>
      </c>
      <c r="D20" s="66">
        <f t="shared" si="16"/>
        <v>4752.8599999999997</v>
      </c>
      <c r="E20" s="67">
        <f t="shared" si="17"/>
        <v>4761.42</v>
      </c>
      <c r="F20" s="12">
        <f t="shared" si="18"/>
        <v>42689</v>
      </c>
      <c r="G20" s="13">
        <f t="shared" si="2"/>
        <v>1.8010208590197863E-3</v>
      </c>
      <c r="H20" s="12">
        <f t="shared" si="19"/>
        <v>42719</v>
      </c>
      <c r="I20" s="12">
        <f t="shared" si="3"/>
        <v>42719</v>
      </c>
      <c r="J20" s="1">
        <f t="shared" si="20"/>
        <v>21</v>
      </c>
      <c r="K20" s="65">
        <f t="shared" si="4"/>
        <v>0</v>
      </c>
      <c r="L20" s="9">
        <f t="shared" si="5"/>
        <v>1</v>
      </c>
      <c r="M20" s="16">
        <f t="shared" si="21"/>
        <v>1</v>
      </c>
      <c r="N20" s="16">
        <v>1</v>
      </c>
      <c r="O20" s="9">
        <f t="shared" si="6"/>
        <v>1</v>
      </c>
      <c r="P20" s="9">
        <f t="shared" si="7"/>
        <v>1000</v>
      </c>
      <c r="Q20" s="14">
        <f t="shared" si="8"/>
        <v>0</v>
      </c>
      <c r="R20" s="44">
        <f t="shared" si="9"/>
        <v>0</v>
      </c>
      <c r="S20" s="9">
        <f t="shared" si="10"/>
        <v>0</v>
      </c>
      <c r="T20" s="10">
        <f t="shared" si="22"/>
        <v>6.2959000000000001E-2</v>
      </c>
      <c r="U20" s="14">
        <f t="shared" si="23"/>
        <v>0</v>
      </c>
      <c r="V20" s="14">
        <v>252</v>
      </c>
      <c r="W20" s="16">
        <f t="shared" si="11"/>
        <v>1</v>
      </c>
      <c r="X20" s="9">
        <f t="shared" si="12"/>
        <v>0</v>
      </c>
      <c r="Y20" s="9">
        <v>0</v>
      </c>
      <c r="Z20" s="15">
        <f t="shared" si="13"/>
        <v>0</v>
      </c>
      <c r="AA20" s="6" t="s">
        <v>73</v>
      </c>
      <c r="AB20" s="12">
        <f t="shared" si="24"/>
        <v>43055</v>
      </c>
      <c r="AC20" s="6" t="str">
        <f t="shared" si="27"/>
        <v>terça-feira</v>
      </c>
      <c r="AD20" s="21">
        <f t="shared" si="28"/>
        <v>9</v>
      </c>
      <c r="AE20" s="2">
        <f>AL177</f>
        <v>44516</v>
      </c>
      <c r="AF20" s="3">
        <f t="shared" si="29"/>
        <v>0</v>
      </c>
      <c r="AG20" s="23">
        <f t="shared" si="30"/>
        <v>126</v>
      </c>
      <c r="AH20" s="36">
        <f t="shared" si="31"/>
        <v>30.999030000000001</v>
      </c>
      <c r="AI20" s="36">
        <f t="shared" si="32"/>
        <v>1000</v>
      </c>
      <c r="AJ20" s="34">
        <v>1</v>
      </c>
      <c r="AK20" s="3">
        <f t="shared" si="25"/>
        <v>1030.9990299999999</v>
      </c>
      <c r="AL20" s="21">
        <f t="shared" si="33"/>
        <v>9</v>
      </c>
      <c r="AM20" s="2">
        <f t="shared" si="26"/>
        <v>0</v>
      </c>
      <c r="AN20" s="14"/>
      <c r="AO20" s="15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35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8"/>
      <c r="CC20" s="1"/>
      <c r="CD20" s="1"/>
      <c r="CE20" s="1"/>
      <c r="CF20" s="1"/>
      <c r="CG20" s="1"/>
      <c r="CH20" s="1"/>
      <c r="CI20" s="1"/>
      <c r="CJ20" s="1"/>
      <c r="CK20" s="1"/>
      <c r="CL20" s="6"/>
      <c r="CM20" s="23"/>
      <c r="CN20" s="23"/>
      <c r="CO20" s="23"/>
      <c r="CP20" s="23"/>
      <c r="CQ20" s="37"/>
      <c r="CR20" s="37"/>
    </row>
    <row r="21" spans="1:96" x14ac:dyDescent="0.2">
      <c r="A21" s="159">
        <f t="shared" si="14"/>
        <v>42700</v>
      </c>
      <c r="B21" s="9">
        <f t="shared" si="1"/>
        <v>1000</v>
      </c>
      <c r="C21" s="9">
        <f t="shared" si="15"/>
        <v>1000</v>
      </c>
      <c r="D21" s="66">
        <f t="shared" si="16"/>
        <v>4752.8599999999997</v>
      </c>
      <c r="E21" s="67">
        <f t="shared" si="17"/>
        <v>4761.42</v>
      </c>
      <c r="F21" s="12">
        <f t="shared" si="18"/>
        <v>42689</v>
      </c>
      <c r="G21" s="13">
        <f t="shared" si="2"/>
        <v>1.8010208590197863E-3</v>
      </c>
      <c r="H21" s="12">
        <f t="shared" si="19"/>
        <v>42719</v>
      </c>
      <c r="I21" s="12">
        <f t="shared" si="3"/>
        <v>42719</v>
      </c>
      <c r="J21" s="1">
        <f t="shared" si="20"/>
        <v>21</v>
      </c>
      <c r="K21" s="65">
        <f t="shared" si="4"/>
        <v>0</v>
      </c>
      <c r="L21" s="9">
        <f t="shared" si="5"/>
        <v>1</v>
      </c>
      <c r="M21" s="16">
        <f t="shared" si="21"/>
        <v>1</v>
      </c>
      <c r="N21" s="16">
        <v>1</v>
      </c>
      <c r="O21" s="9">
        <f t="shared" si="6"/>
        <v>1</v>
      </c>
      <c r="P21" s="9">
        <f t="shared" si="7"/>
        <v>1000</v>
      </c>
      <c r="Q21" s="14">
        <f t="shared" si="8"/>
        <v>0</v>
      </c>
      <c r="R21" s="44">
        <f t="shared" si="9"/>
        <v>0</v>
      </c>
      <c r="S21" s="9">
        <f t="shared" si="10"/>
        <v>0</v>
      </c>
      <c r="T21" s="10">
        <f t="shared" si="22"/>
        <v>6.2959000000000001E-2</v>
      </c>
      <c r="U21" s="14">
        <f t="shared" si="23"/>
        <v>0</v>
      </c>
      <c r="V21" s="14">
        <v>252</v>
      </c>
      <c r="W21" s="16">
        <f t="shared" si="11"/>
        <v>1</v>
      </c>
      <c r="X21" s="9">
        <f t="shared" si="12"/>
        <v>0</v>
      </c>
      <c r="Y21" s="9">
        <v>0</v>
      </c>
      <c r="Z21" s="15">
        <f t="shared" si="13"/>
        <v>0</v>
      </c>
      <c r="AA21" s="6" t="s">
        <v>73</v>
      </c>
      <c r="AB21" s="12">
        <f t="shared" si="24"/>
        <v>43055</v>
      </c>
      <c r="AC21" s="6"/>
      <c r="AD21" s="21"/>
      <c r="AE21" s="2"/>
      <c r="AF21" s="3"/>
      <c r="AG21" s="23"/>
      <c r="AH21" s="36"/>
      <c r="AI21" s="36"/>
      <c r="AJ21" s="34"/>
      <c r="AK21" s="3"/>
      <c r="AL21" s="21"/>
      <c r="AM21" s="2"/>
      <c r="AO21" s="15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35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8"/>
      <c r="CC21" s="1"/>
      <c r="CD21" s="1"/>
      <c r="CE21" s="1"/>
      <c r="CF21" s="1"/>
      <c r="CG21" s="1"/>
      <c r="CH21" s="1"/>
      <c r="CI21" s="1"/>
      <c r="CJ21" s="1"/>
      <c r="CK21" s="1"/>
      <c r="CL21" s="6"/>
      <c r="CM21" s="23"/>
      <c r="CN21" s="23"/>
      <c r="CO21" s="23"/>
      <c r="CP21" s="23"/>
      <c r="CQ21" s="37"/>
      <c r="CR21" s="37"/>
    </row>
    <row r="22" spans="1:96" x14ac:dyDescent="0.2">
      <c r="A22" s="159">
        <f t="shared" si="14"/>
        <v>42701</v>
      </c>
      <c r="B22" s="9">
        <f t="shared" si="1"/>
        <v>1000</v>
      </c>
      <c r="C22" s="9">
        <f t="shared" si="15"/>
        <v>1000</v>
      </c>
      <c r="D22" s="66">
        <f t="shared" si="16"/>
        <v>4752.8599999999997</v>
      </c>
      <c r="E22" s="67">
        <f t="shared" si="17"/>
        <v>4761.42</v>
      </c>
      <c r="F22" s="12">
        <f t="shared" si="18"/>
        <v>42689</v>
      </c>
      <c r="G22" s="13">
        <f t="shared" si="2"/>
        <v>1.8010208590197863E-3</v>
      </c>
      <c r="H22" s="12">
        <f t="shared" si="19"/>
        <v>42719</v>
      </c>
      <c r="I22" s="12">
        <f t="shared" si="3"/>
        <v>42719</v>
      </c>
      <c r="J22" s="1">
        <f t="shared" si="20"/>
        <v>21</v>
      </c>
      <c r="K22" s="65">
        <f t="shared" si="4"/>
        <v>0</v>
      </c>
      <c r="L22" s="9">
        <f t="shared" si="5"/>
        <v>1</v>
      </c>
      <c r="M22" s="16">
        <f t="shared" si="21"/>
        <v>1</v>
      </c>
      <c r="N22" s="16">
        <v>1</v>
      </c>
      <c r="O22" s="9">
        <f t="shared" si="6"/>
        <v>1</v>
      </c>
      <c r="P22" s="9">
        <f t="shared" si="7"/>
        <v>1000</v>
      </c>
      <c r="Q22" s="14">
        <f t="shared" si="8"/>
        <v>0</v>
      </c>
      <c r="R22" s="44">
        <f t="shared" si="9"/>
        <v>0</v>
      </c>
      <c r="S22" s="9">
        <f t="shared" si="10"/>
        <v>0</v>
      </c>
      <c r="T22" s="10">
        <f t="shared" si="22"/>
        <v>6.2959000000000001E-2</v>
      </c>
      <c r="U22" s="14">
        <f t="shared" si="23"/>
        <v>0</v>
      </c>
      <c r="V22" s="14">
        <v>252</v>
      </c>
      <c r="W22" s="16">
        <f t="shared" si="11"/>
        <v>1</v>
      </c>
      <c r="X22" s="9">
        <f t="shared" si="12"/>
        <v>0</v>
      </c>
      <c r="Y22" s="9">
        <v>0</v>
      </c>
      <c r="Z22" s="15">
        <f t="shared" si="13"/>
        <v>0</v>
      </c>
      <c r="AA22" s="6" t="s">
        <v>73</v>
      </c>
      <c r="AB22" s="12">
        <f t="shared" si="24"/>
        <v>43055</v>
      </c>
      <c r="AC22" s="6"/>
      <c r="AD22" s="21"/>
      <c r="AE22" s="2"/>
      <c r="AF22" s="3"/>
      <c r="AG22" s="23"/>
      <c r="AH22" s="36"/>
      <c r="AI22" s="36"/>
      <c r="AJ22" s="34"/>
      <c r="AK22" s="3"/>
      <c r="AL22" s="21"/>
      <c r="AM22" s="2"/>
      <c r="AO22" s="15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35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8"/>
      <c r="CC22" s="1"/>
      <c r="CD22" s="1"/>
      <c r="CE22" s="1"/>
      <c r="CF22" s="1"/>
      <c r="CG22" s="1"/>
      <c r="CH22" s="1"/>
      <c r="CI22" s="1"/>
      <c r="CJ22" s="1"/>
      <c r="CK22" s="1"/>
      <c r="CL22" s="6"/>
      <c r="CM22" s="23"/>
      <c r="CN22" s="23"/>
      <c r="CO22" s="23"/>
      <c r="CP22" s="23"/>
      <c r="CQ22" s="37"/>
      <c r="CR22" s="37"/>
    </row>
    <row r="23" spans="1:96" x14ac:dyDescent="0.2">
      <c r="A23" s="159">
        <f t="shared" si="14"/>
        <v>42702</v>
      </c>
      <c r="B23" s="9">
        <f t="shared" si="1"/>
        <v>1000</v>
      </c>
      <c r="C23" s="9">
        <f t="shared" si="15"/>
        <v>1000</v>
      </c>
      <c r="D23" s="66">
        <f t="shared" si="16"/>
        <v>4752.8599999999997</v>
      </c>
      <c r="E23" s="67">
        <f t="shared" si="17"/>
        <v>4761.42</v>
      </c>
      <c r="F23" s="12">
        <f t="shared" si="18"/>
        <v>42689</v>
      </c>
      <c r="G23" s="13">
        <f t="shared" si="2"/>
        <v>1.8010208590197863E-3</v>
      </c>
      <c r="H23" s="12">
        <f t="shared" si="19"/>
        <v>42719</v>
      </c>
      <c r="I23" s="12">
        <f t="shared" si="3"/>
        <v>42719</v>
      </c>
      <c r="J23" s="1">
        <f t="shared" si="20"/>
        <v>21</v>
      </c>
      <c r="K23" s="65">
        <f t="shared" si="4"/>
        <v>0</v>
      </c>
      <c r="L23" s="9">
        <f t="shared" si="5"/>
        <v>1</v>
      </c>
      <c r="M23" s="16">
        <f t="shared" si="21"/>
        <v>1</v>
      </c>
      <c r="N23" s="16">
        <v>1</v>
      </c>
      <c r="O23" s="9">
        <f t="shared" si="6"/>
        <v>1</v>
      </c>
      <c r="P23" s="9">
        <f t="shared" si="7"/>
        <v>1000</v>
      </c>
      <c r="Q23" s="14">
        <f t="shared" si="8"/>
        <v>0</v>
      </c>
      <c r="R23" s="44">
        <f t="shared" si="9"/>
        <v>0</v>
      </c>
      <c r="S23" s="9">
        <f t="shared" si="10"/>
        <v>0</v>
      </c>
      <c r="T23" s="10">
        <f t="shared" si="22"/>
        <v>6.2959000000000001E-2</v>
      </c>
      <c r="U23" s="14">
        <f t="shared" si="23"/>
        <v>0</v>
      </c>
      <c r="V23" s="14">
        <v>252</v>
      </c>
      <c r="W23" s="16">
        <f t="shared" si="11"/>
        <v>1</v>
      </c>
      <c r="X23" s="9">
        <f t="shared" si="12"/>
        <v>0</v>
      </c>
      <c r="Y23" s="9">
        <v>0</v>
      </c>
      <c r="Z23" s="15">
        <f t="shared" si="13"/>
        <v>0</v>
      </c>
      <c r="AA23" s="6" t="s">
        <v>73</v>
      </c>
      <c r="AB23" s="12">
        <f t="shared" si="24"/>
        <v>43055</v>
      </c>
      <c r="AC23" s="6"/>
      <c r="AD23" s="21"/>
      <c r="AE23" s="2"/>
      <c r="AF23" s="3"/>
      <c r="AG23" s="23"/>
      <c r="AH23" s="36"/>
      <c r="AI23" s="36"/>
      <c r="AJ23" s="34"/>
      <c r="AK23" s="3"/>
      <c r="AL23" s="21"/>
      <c r="AM23" s="2"/>
      <c r="AO23" s="15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35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8"/>
      <c r="CC23" s="1"/>
      <c r="CD23" s="1"/>
      <c r="CE23" s="1"/>
      <c r="CF23" s="1"/>
      <c r="CG23" s="1"/>
      <c r="CH23" s="1"/>
      <c r="CI23" s="1"/>
      <c r="CJ23" s="1"/>
      <c r="CK23" s="1"/>
      <c r="CL23" s="6"/>
      <c r="CM23" s="23"/>
      <c r="CN23" s="23"/>
      <c r="CO23" s="23"/>
      <c r="CP23" s="23"/>
      <c r="CQ23" s="37"/>
      <c r="CR23" s="37"/>
    </row>
    <row r="24" spans="1:96" x14ac:dyDescent="0.2">
      <c r="A24" s="159">
        <f t="shared" si="14"/>
        <v>42703</v>
      </c>
      <c r="B24" s="9">
        <f t="shared" si="1"/>
        <v>1000</v>
      </c>
      <c r="C24" s="9">
        <f t="shared" si="15"/>
        <v>1000</v>
      </c>
      <c r="D24" s="66">
        <f t="shared" si="16"/>
        <v>4752.8599999999997</v>
      </c>
      <c r="E24" s="67">
        <f t="shared" si="17"/>
        <v>4761.42</v>
      </c>
      <c r="F24" s="12">
        <f t="shared" si="18"/>
        <v>42689</v>
      </c>
      <c r="G24" s="13">
        <f t="shared" si="2"/>
        <v>1.8010208590197863E-3</v>
      </c>
      <c r="H24" s="12">
        <f t="shared" si="19"/>
        <v>42719</v>
      </c>
      <c r="I24" s="12">
        <f t="shared" si="3"/>
        <v>42719</v>
      </c>
      <c r="J24" s="1">
        <f t="shared" si="20"/>
        <v>21</v>
      </c>
      <c r="K24" s="65">
        <f t="shared" si="4"/>
        <v>0</v>
      </c>
      <c r="L24" s="9">
        <f t="shared" si="5"/>
        <v>1</v>
      </c>
      <c r="M24" s="16">
        <f t="shared" si="21"/>
        <v>1</v>
      </c>
      <c r="N24" s="16">
        <v>1</v>
      </c>
      <c r="O24" s="9">
        <f t="shared" si="6"/>
        <v>1</v>
      </c>
      <c r="P24" s="9">
        <f t="shared" si="7"/>
        <v>1000</v>
      </c>
      <c r="Q24" s="14">
        <f t="shared" si="8"/>
        <v>0</v>
      </c>
      <c r="R24" s="44">
        <f t="shared" si="9"/>
        <v>0</v>
      </c>
      <c r="S24" s="9">
        <f t="shared" si="10"/>
        <v>0</v>
      </c>
      <c r="T24" s="10">
        <f t="shared" si="22"/>
        <v>6.2959000000000001E-2</v>
      </c>
      <c r="U24" s="14">
        <f t="shared" si="23"/>
        <v>0</v>
      </c>
      <c r="V24" s="14">
        <v>252</v>
      </c>
      <c r="W24" s="16">
        <f t="shared" si="11"/>
        <v>1</v>
      </c>
      <c r="X24" s="9">
        <f t="shared" si="12"/>
        <v>0</v>
      </c>
      <c r="Y24" s="9">
        <v>0</v>
      </c>
      <c r="Z24" s="15">
        <f t="shared" si="13"/>
        <v>0</v>
      </c>
      <c r="AA24" s="6" t="s">
        <v>73</v>
      </c>
      <c r="AB24" s="12">
        <f t="shared" si="24"/>
        <v>43055</v>
      </c>
      <c r="AC24" s="6"/>
      <c r="AD24" s="21"/>
      <c r="AE24" s="2"/>
      <c r="AF24" s="3"/>
      <c r="AG24" s="23"/>
      <c r="AH24" s="36"/>
      <c r="AI24" s="36"/>
      <c r="AJ24" s="34"/>
      <c r="AK24" s="3"/>
      <c r="AL24" s="21"/>
      <c r="AM24" s="2"/>
      <c r="AO24" s="15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35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8"/>
      <c r="CC24" s="1"/>
      <c r="CD24" s="1"/>
      <c r="CE24" s="1"/>
      <c r="CF24" s="1"/>
      <c r="CG24" s="1"/>
      <c r="CH24" s="1"/>
      <c r="CI24" s="1"/>
      <c r="CJ24" s="1"/>
      <c r="CK24" s="1"/>
      <c r="CL24" s="6"/>
      <c r="CM24" s="23"/>
      <c r="CN24" s="23"/>
      <c r="CO24" s="23"/>
      <c r="CP24" s="23"/>
      <c r="CQ24" s="37"/>
      <c r="CR24" s="37"/>
    </row>
    <row r="25" spans="1:96" x14ac:dyDescent="0.2">
      <c r="A25" s="159">
        <f t="shared" si="14"/>
        <v>42704</v>
      </c>
      <c r="B25" s="9">
        <f t="shared" si="1"/>
        <v>1000</v>
      </c>
      <c r="C25" s="9">
        <f t="shared" si="15"/>
        <v>1000</v>
      </c>
      <c r="D25" s="66">
        <f t="shared" si="16"/>
        <v>4752.8599999999997</v>
      </c>
      <c r="E25" s="67">
        <f t="shared" si="17"/>
        <v>4761.42</v>
      </c>
      <c r="F25" s="12">
        <f t="shared" si="18"/>
        <v>42689</v>
      </c>
      <c r="G25" s="13">
        <f t="shared" si="2"/>
        <v>1.8010208590197863E-3</v>
      </c>
      <c r="H25" s="12">
        <f t="shared" si="19"/>
        <v>42719</v>
      </c>
      <c r="I25" s="12">
        <f t="shared" si="3"/>
        <v>42719</v>
      </c>
      <c r="J25" s="1">
        <f t="shared" si="20"/>
        <v>21</v>
      </c>
      <c r="K25" s="65">
        <f t="shared" si="4"/>
        <v>0</v>
      </c>
      <c r="L25" s="9">
        <f t="shared" si="5"/>
        <v>1</v>
      </c>
      <c r="M25" s="16">
        <f t="shared" si="21"/>
        <v>1</v>
      </c>
      <c r="N25" s="16">
        <v>1</v>
      </c>
      <c r="O25" s="9">
        <f t="shared" si="6"/>
        <v>1</v>
      </c>
      <c r="P25" s="9">
        <f t="shared" si="7"/>
        <v>1000</v>
      </c>
      <c r="Q25" s="14">
        <f t="shared" si="8"/>
        <v>0</v>
      </c>
      <c r="R25" s="44">
        <f t="shared" si="9"/>
        <v>0</v>
      </c>
      <c r="S25" s="9">
        <f t="shared" si="10"/>
        <v>0</v>
      </c>
      <c r="T25" s="10">
        <f t="shared" si="22"/>
        <v>6.2959000000000001E-2</v>
      </c>
      <c r="U25" s="14">
        <f t="shared" si="23"/>
        <v>0</v>
      </c>
      <c r="V25" s="14">
        <v>252</v>
      </c>
      <c r="W25" s="16">
        <f t="shared" si="11"/>
        <v>1</v>
      </c>
      <c r="X25" s="9">
        <f t="shared" si="12"/>
        <v>0</v>
      </c>
      <c r="Y25" s="9">
        <v>0</v>
      </c>
      <c r="Z25" s="15">
        <f t="shared" si="13"/>
        <v>0</v>
      </c>
      <c r="AA25" s="6" t="s">
        <v>73</v>
      </c>
      <c r="AB25" s="12">
        <f t="shared" si="24"/>
        <v>43055</v>
      </c>
      <c r="AC25" s="6"/>
      <c r="AD25" s="21"/>
      <c r="AE25" s="2"/>
      <c r="AF25" s="3"/>
      <c r="AG25" s="23"/>
      <c r="AH25" s="36"/>
      <c r="AI25" s="36"/>
      <c r="AJ25" s="34"/>
      <c r="AK25" s="3"/>
      <c r="AL25" s="21"/>
      <c r="AM25" s="2"/>
      <c r="AN25" s="8"/>
      <c r="AO25" s="5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39"/>
      <c r="BN25" s="1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40"/>
      <c r="CM25" s="41"/>
      <c r="CN25" s="41"/>
      <c r="CO25" s="41"/>
      <c r="CP25" s="41"/>
      <c r="CQ25" s="41"/>
      <c r="CR25" s="41"/>
    </row>
    <row r="26" spans="1:96" x14ac:dyDescent="0.2">
      <c r="A26" s="159">
        <f t="shared" si="14"/>
        <v>42705</v>
      </c>
      <c r="B26" s="9">
        <f t="shared" si="1"/>
        <v>1000</v>
      </c>
      <c r="C26" s="9">
        <f t="shared" si="15"/>
        <v>1000</v>
      </c>
      <c r="D26" s="66">
        <f t="shared" si="16"/>
        <v>4752.8599999999997</v>
      </c>
      <c r="E26" s="67">
        <f t="shared" si="17"/>
        <v>4761.42</v>
      </c>
      <c r="F26" s="12">
        <f t="shared" si="18"/>
        <v>42689</v>
      </c>
      <c r="G26" s="13">
        <f t="shared" si="2"/>
        <v>1.8010208590197863E-3</v>
      </c>
      <c r="H26" s="12">
        <f t="shared" si="19"/>
        <v>42719</v>
      </c>
      <c r="I26" s="12">
        <f t="shared" si="3"/>
        <v>42719</v>
      </c>
      <c r="J26" s="1">
        <f t="shared" si="20"/>
        <v>21</v>
      </c>
      <c r="K26" s="65">
        <f t="shared" si="4"/>
        <v>0</v>
      </c>
      <c r="L26" s="9">
        <f t="shared" si="5"/>
        <v>1</v>
      </c>
      <c r="M26" s="16">
        <f t="shared" si="21"/>
        <v>1</v>
      </c>
      <c r="N26" s="16">
        <v>1</v>
      </c>
      <c r="O26" s="9">
        <f t="shared" si="6"/>
        <v>1</v>
      </c>
      <c r="P26" s="9">
        <f t="shared" si="7"/>
        <v>1000</v>
      </c>
      <c r="Q26" s="14">
        <f t="shared" si="8"/>
        <v>0</v>
      </c>
      <c r="R26" s="44">
        <f t="shared" si="9"/>
        <v>0</v>
      </c>
      <c r="S26" s="9">
        <f t="shared" si="10"/>
        <v>0</v>
      </c>
      <c r="T26" s="10">
        <f t="shared" si="22"/>
        <v>6.2959000000000001E-2</v>
      </c>
      <c r="U26" s="14">
        <f t="shared" si="23"/>
        <v>0</v>
      </c>
      <c r="V26" s="14">
        <v>252</v>
      </c>
      <c r="W26" s="16">
        <f t="shared" si="11"/>
        <v>1</v>
      </c>
      <c r="X26" s="9">
        <f t="shared" si="12"/>
        <v>0</v>
      </c>
      <c r="Y26" s="9">
        <v>0</v>
      </c>
      <c r="Z26" s="15">
        <f t="shared" si="13"/>
        <v>0</v>
      </c>
      <c r="AA26" s="6" t="s">
        <v>73</v>
      </c>
      <c r="AB26" s="12">
        <f t="shared" si="24"/>
        <v>43055</v>
      </c>
      <c r="AC26" s="6"/>
      <c r="AD26" s="21"/>
      <c r="AE26" s="2"/>
      <c r="AF26" s="3"/>
      <c r="AG26" s="23"/>
      <c r="AH26" s="36"/>
      <c r="AI26" s="36"/>
      <c r="AJ26" s="34"/>
      <c r="AK26" s="3"/>
      <c r="AL26" s="21"/>
      <c r="AM26" s="2"/>
      <c r="AO26" s="10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35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8"/>
      <c r="CC26" s="1"/>
      <c r="CD26" s="1"/>
      <c r="CE26" s="1"/>
      <c r="CF26" s="1"/>
      <c r="CG26" s="1"/>
      <c r="CH26" s="1"/>
      <c r="CI26" s="1"/>
      <c r="CJ26" s="1"/>
      <c r="CK26" s="1"/>
      <c r="CL26" s="6"/>
      <c r="CM26" s="23"/>
      <c r="CN26" s="23"/>
      <c r="CO26" s="23"/>
      <c r="CP26" s="23"/>
      <c r="CQ26" s="37"/>
      <c r="CR26" s="37"/>
    </row>
    <row r="27" spans="1:96" x14ac:dyDescent="0.2">
      <c r="A27" s="159">
        <f t="shared" si="14"/>
        <v>42706</v>
      </c>
      <c r="B27" s="9">
        <f t="shared" si="1"/>
        <v>1000</v>
      </c>
      <c r="C27" s="9">
        <f t="shared" si="15"/>
        <v>1000</v>
      </c>
      <c r="D27" s="66">
        <f t="shared" si="16"/>
        <v>4752.8599999999997</v>
      </c>
      <c r="E27" s="67">
        <f t="shared" si="17"/>
        <v>4761.42</v>
      </c>
      <c r="F27" s="12">
        <f t="shared" si="18"/>
        <v>42689</v>
      </c>
      <c r="G27" s="13">
        <f t="shared" si="2"/>
        <v>1.8010208590197863E-3</v>
      </c>
      <c r="H27" s="12">
        <f t="shared" si="19"/>
        <v>42719</v>
      </c>
      <c r="I27" s="12">
        <f t="shared" si="3"/>
        <v>42719</v>
      </c>
      <c r="J27" s="1">
        <f t="shared" si="20"/>
        <v>21</v>
      </c>
      <c r="K27" s="65">
        <f t="shared" si="4"/>
        <v>0</v>
      </c>
      <c r="L27" s="9">
        <f t="shared" si="5"/>
        <v>1</v>
      </c>
      <c r="M27" s="16">
        <f t="shared" si="21"/>
        <v>1</v>
      </c>
      <c r="N27" s="16">
        <v>1</v>
      </c>
      <c r="O27" s="9">
        <f t="shared" si="6"/>
        <v>1</v>
      </c>
      <c r="P27" s="9">
        <f t="shared" si="7"/>
        <v>1000</v>
      </c>
      <c r="Q27" s="14">
        <f t="shared" si="8"/>
        <v>0</v>
      </c>
      <c r="R27" s="44">
        <f t="shared" si="9"/>
        <v>0</v>
      </c>
      <c r="S27" s="9">
        <f t="shared" si="10"/>
        <v>0</v>
      </c>
      <c r="T27" s="10">
        <f t="shared" si="22"/>
        <v>6.2959000000000001E-2</v>
      </c>
      <c r="U27" s="14">
        <f t="shared" si="23"/>
        <v>0</v>
      </c>
      <c r="V27" s="14">
        <v>252</v>
      </c>
      <c r="W27" s="16">
        <f t="shared" si="11"/>
        <v>1</v>
      </c>
      <c r="X27" s="9">
        <f t="shared" si="12"/>
        <v>0</v>
      </c>
      <c r="Y27" s="9">
        <v>0</v>
      </c>
      <c r="Z27" s="15">
        <f t="shared" si="13"/>
        <v>0</v>
      </c>
      <c r="AA27" s="6" t="s">
        <v>73</v>
      </c>
      <c r="AB27" s="12">
        <f t="shared" si="24"/>
        <v>43055</v>
      </c>
      <c r="AC27" s="6"/>
      <c r="AD27" s="21"/>
      <c r="AE27" s="2"/>
      <c r="AF27" s="3"/>
      <c r="AG27" s="23"/>
      <c r="AH27" s="36"/>
      <c r="AI27" s="36"/>
      <c r="AJ27" s="34"/>
      <c r="AK27" s="3"/>
      <c r="AL27" s="21"/>
      <c r="AM27" s="2"/>
      <c r="AO27" s="10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35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8"/>
      <c r="CC27" s="1"/>
      <c r="CD27" s="1"/>
      <c r="CE27" s="1"/>
      <c r="CF27" s="1"/>
      <c r="CG27" s="1"/>
      <c r="CH27" s="1"/>
      <c r="CI27" s="1"/>
      <c r="CJ27" s="1"/>
      <c r="CK27" s="1"/>
      <c r="CL27" s="6"/>
      <c r="CM27" s="23"/>
      <c r="CN27" s="23"/>
      <c r="CO27" s="23"/>
      <c r="CP27" s="23"/>
      <c r="CQ27" s="37"/>
      <c r="CR27" s="37"/>
    </row>
    <row r="28" spans="1:96" x14ac:dyDescent="0.2">
      <c r="A28" s="159">
        <f t="shared" si="14"/>
        <v>42707</v>
      </c>
      <c r="B28" s="9">
        <f t="shared" si="1"/>
        <v>1000</v>
      </c>
      <c r="C28" s="9">
        <f t="shared" si="15"/>
        <v>1000</v>
      </c>
      <c r="D28" s="66">
        <f t="shared" si="16"/>
        <v>4752.8599999999997</v>
      </c>
      <c r="E28" s="67">
        <f t="shared" si="17"/>
        <v>4761.42</v>
      </c>
      <c r="F28" s="12">
        <f t="shared" si="18"/>
        <v>42689</v>
      </c>
      <c r="G28" s="13">
        <f t="shared" si="2"/>
        <v>1.8010208590197863E-3</v>
      </c>
      <c r="H28" s="12">
        <f t="shared" si="19"/>
        <v>42719</v>
      </c>
      <c r="I28" s="12">
        <f t="shared" si="3"/>
        <v>42719</v>
      </c>
      <c r="J28" s="1">
        <f t="shared" si="20"/>
        <v>21</v>
      </c>
      <c r="K28" s="65">
        <f t="shared" si="4"/>
        <v>0</v>
      </c>
      <c r="L28" s="9">
        <f t="shared" si="5"/>
        <v>1</v>
      </c>
      <c r="M28" s="16">
        <f t="shared" si="21"/>
        <v>1</v>
      </c>
      <c r="N28" s="16">
        <v>1</v>
      </c>
      <c r="O28" s="9">
        <f t="shared" si="6"/>
        <v>1</v>
      </c>
      <c r="P28" s="9">
        <f t="shared" si="7"/>
        <v>1000</v>
      </c>
      <c r="Q28" s="14">
        <f t="shared" si="8"/>
        <v>0</v>
      </c>
      <c r="R28" s="44">
        <f t="shared" si="9"/>
        <v>0</v>
      </c>
      <c r="S28" s="9">
        <f t="shared" si="10"/>
        <v>0</v>
      </c>
      <c r="T28" s="10">
        <f t="shared" si="22"/>
        <v>6.2959000000000001E-2</v>
      </c>
      <c r="U28" s="14">
        <f t="shared" si="23"/>
        <v>0</v>
      </c>
      <c r="V28" s="14">
        <v>252</v>
      </c>
      <c r="W28" s="16">
        <f t="shared" si="11"/>
        <v>1</v>
      </c>
      <c r="X28" s="9">
        <f t="shared" si="12"/>
        <v>0</v>
      </c>
      <c r="Y28" s="9">
        <v>0</v>
      </c>
      <c r="Z28" s="15">
        <f t="shared" si="13"/>
        <v>0</v>
      </c>
      <c r="AA28" s="6" t="s">
        <v>73</v>
      </c>
      <c r="AB28" s="12">
        <f t="shared" si="24"/>
        <v>43055</v>
      </c>
      <c r="AC28" s="6"/>
      <c r="AD28" s="21"/>
      <c r="AE28" s="2"/>
      <c r="AF28" s="3"/>
      <c r="AG28" s="23"/>
      <c r="AH28" s="36"/>
      <c r="AI28" s="36"/>
      <c r="AJ28" s="34"/>
      <c r="AK28" s="3"/>
      <c r="AL28" s="21"/>
      <c r="AM28" s="2"/>
      <c r="AO28" s="10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35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8"/>
      <c r="CC28" s="1"/>
      <c r="CD28" s="1"/>
      <c r="CE28" s="1"/>
      <c r="CF28" s="1"/>
      <c r="CG28" s="1"/>
      <c r="CH28" s="1"/>
      <c r="CI28" s="1"/>
      <c r="CJ28" s="1"/>
      <c r="CK28" s="1"/>
      <c r="CL28" s="6"/>
      <c r="CM28" s="23"/>
      <c r="CN28" s="23"/>
      <c r="CO28" s="23"/>
      <c r="CP28" s="23"/>
      <c r="CQ28" s="37"/>
      <c r="CR28" s="37"/>
    </row>
    <row r="29" spans="1:96" x14ac:dyDescent="0.2">
      <c r="A29" s="159">
        <f t="shared" si="14"/>
        <v>42708</v>
      </c>
      <c r="B29" s="9">
        <f t="shared" si="1"/>
        <v>1000</v>
      </c>
      <c r="C29" s="9">
        <f t="shared" si="15"/>
        <v>1000</v>
      </c>
      <c r="D29" s="66">
        <f t="shared" si="16"/>
        <v>4752.8599999999997</v>
      </c>
      <c r="E29" s="67">
        <f t="shared" si="17"/>
        <v>4761.42</v>
      </c>
      <c r="F29" s="12">
        <f t="shared" si="18"/>
        <v>42689</v>
      </c>
      <c r="G29" s="13">
        <f t="shared" si="2"/>
        <v>1.8010208590197863E-3</v>
      </c>
      <c r="H29" s="12">
        <f t="shared" si="19"/>
        <v>42719</v>
      </c>
      <c r="I29" s="12">
        <f t="shared" si="3"/>
        <v>42719</v>
      </c>
      <c r="J29" s="1">
        <f t="shared" si="20"/>
        <v>21</v>
      </c>
      <c r="K29" s="65">
        <f t="shared" si="4"/>
        <v>0</v>
      </c>
      <c r="L29" s="9">
        <f t="shared" si="5"/>
        <v>1</v>
      </c>
      <c r="M29" s="16">
        <f t="shared" si="21"/>
        <v>1</v>
      </c>
      <c r="N29" s="16">
        <v>1</v>
      </c>
      <c r="O29" s="9">
        <f t="shared" si="6"/>
        <v>1</v>
      </c>
      <c r="P29" s="9">
        <f t="shared" si="7"/>
        <v>1000</v>
      </c>
      <c r="Q29" s="14">
        <f t="shared" si="8"/>
        <v>0</v>
      </c>
      <c r="R29" s="44">
        <f t="shared" si="9"/>
        <v>0</v>
      </c>
      <c r="S29" s="9">
        <f t="shared" si="10"/>
        <v>0</v>
      </c>
      <c r="T29" s="10">
        <f t="shared" si="22"/>
        <v>6.2959000000000001E-2</v>
      </c>
      <c r="U29" s="14">
        <f t="shared" si="23"/>
        <v>0</v>
      </c>
      <c r="V29" s="14">
        <v>252</v>
      </c>
      <c r="W29" s="16">
        <f t="shared" si="11"/>
        <v>1</v>
      </c>
      <c r="X29" s="9">
        <f t="shared" si="12"/>
        <v>0</v>
      </c>
      <c r="Y29" s="9">
        <v>0</v>
      </c>
      <c r="Z29" s="15">
        <f t="shared" si="13"/>
        <v>0</v>
      </c>
      <c r="AA29" s="6" t="s">
        <v>73</v>
      </c>
      <c r="AB29" s="12">
        <f t="shared" si="24"/>
        <v>43055</v>
      </c>
      <c r="AC29" s="6"/>
      <c r="AD29" s="21"/>
      <c r="AE29" s="2"/>
      <c r="AF29" s="3"/>
      <c r="AG29" s="23"/>
      <c r="AH29" s="36"/>
      <c r="AI29" s="36"/>
      <c r="AJ29" s="34"/>
      <c r="AK29" s="3"/>
      <c r="AL29" s="21"/>
      <c r="AM29" s="2"/>
      <c r="AO29" s="10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35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8"/>
      <c r="CC29" s="1"/>
      <c r="CD29" s="1"/>
      <c r="CE29" s="1"/>
      <c r="CF29" s="1"/>
      <c r="CG29" s="1"/>
      <c r="CH29" s="1"/>
      <c r="CI29" s="1"/>
      <c r="CJ29" s="1"/>
      <c r="CK29" s="1"/>
      <c r="CL29" s="6"/>
      <c r="CM29" s="23"/>
      <c r="CN29" s="23"/>
      <c r="CO29" s="23"/>
      <c r="CP29" s="23"/>
      <c r="CQ29" s="37"/>
      <c r="CR29" s="37"/>
    </row>
    <row r="30" spans="1:96" x14ac:dyDescent="0.2">
      <c r="A30" s="157">
        <f t="shared" si="14"/>
        <v>42709</v>
      </c>
      <c r="B30" s="68">
        <f t="shared" si="1"/>
        <v>1000</v>
      </c>
      <c r="C30" s="68">
        <f t="shared" si="15"/>
        <v>1000</v>
      </c>
      <c r="D30" s="69">
        <f t="shared" si="16"/>
        <v>4752.8599999999997</v>
      </c>
      <c r="E30" s="64">
        <f t="shared" si="17"/>
        <v>4761.42</v>
      </c>
      <c r="F30" s="20">
        <f t="shared" si="18"/>
        <v>42689</v>
      </c>
      <c r="G30" s="70">
        <f t="shared" si="2"/>
        <v>1.8010208590197863E-3</v>
      </c>
      <c r="H30" s="20">
        <f t="shared" si="19"/>
        <v>42719</v>
      </c>
      <c r="I30" s="20">
        <f t="shared" si="3"/>
        <v>42719</v>
      </c>
      <c r="J30" s="8">
        <f t="shared" si="20"/>
        <v>21</v>
      </c>
      <c r="K30" s="8">
        <f t="shared" si="4"/>
        <v>0</v>
      </c>
      <c r="L30" s="68">
        <f t="shared" si="5"/>
        <v>1</v>
      </c>
      <c r="M30" s="16">
        <f t="shared" si="21"/>
        <v>1</v>
      </c>
      <c r="N30" s="71">
        <v>1</v>
      </c>
      <c r="O30" s="68">
        <f t="shared" si="6"/>
        <v>1</v>
      </c>
      <c r="P30" s="68">
        <f t="shared" si="7"/>
        <v>1000</v>
      </c>
      <c r="Q30" s="72">
        <f t="shared" si="8"/>
        <v>0</v>
      </c>
      <c r="R30" s="73">
        <f t="shared" si="9"/>
        <v>0</v>
      </c>
      <c r="S30" s="68">
        <f t="shared" si="10"/>
        <v>0</v>
      </c>
      <c r="T30" s="58">
        <f t="shared" si="22"/>
        <v>6.2959000000000001E-2</v>
      </c>
      <c r="U30" s="72">
        <f t="shared" si="23"/>
        <v>0</v>
      </c>
      <c r="V30" s="72">
        <v>252</v>
      </c>
      <c r="W30" s="71">
        <f t="shared" si="11"/>
        <v>1</v>
      </c>
      <c r="X30" s="68">
        <f t="shared" si="12"/>
        <v>0</v>
      </c>
      <c r="Y30" s="68">
        <v>0</v>
      </c>
      <c r="Z30" s="64">
        <f t="shared" si="13"/>
        <v>0</v>
      </c>
      <c r="AA30" s="40" t="s">
        <v>73</v>
      </c>
      <c r="AB30" s="20">
        <f t="shared" si="24"/>
        <v>43055</v>
      </c>
      <c r="AC30" s="6"/>
      <c r="AD30" s="21"/>
      <c r="AE30" s="2"/>
      <c r="AF30" s="3"/>
      <c r="AG30" s="23"/>
      <c r="AH30" s="36"/>
      <c r="AI30" s="36"/>
      <c r="AJ30" s="34"/>
      <c r="AK30" s="3"/>
      <c r="AL30" s="21"/>
      <c r="AM30" s="2"/>
      <c r="AO30" s="10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35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8"/>
      <c r="CC30" s="1"/>
      <c r="CD30" s="1"/>
      <c r="CE30" s="1"/>
      <c r="CF30" s="1"/>
      <c r="CG30" s="1"/>
      <c r="CH30" s="1"/>
      <c r="CI30" s="1"/>
      <c r="CJ30" s="1"/>
      <c r="CK30" s="1"/>
      <c r="CL30" s="6"/>
      <c r="CM30" s="23"/>
      <c r="CN30" s="23"/>
      <c r="CO30" s="23"/>
      <c r="CP30" s="23"/>
      <c r="CQ30" s="37"/>
      <c r="CR30" s="37"/>
    </row>
    <row r="31" spans="1:96" x14ac:dyDescent="0.2">
      <c r="A31" s="159">
        <f t="shared" si="14"/>
        <v>42710</v>
      </c>
      <c r="B31" s="9">
        <f t="shared" si="1"/>
        <v>1000.3280177600001</v>
      </c>
      <c r="C31" s="9">
        <f t="shared" si="15"/>
        <v>1000</v>
      </c>
      <c r="D31" s="66">
        <f t="shared" si="16"/>
        <v>4752.8599999999997</v>
      </c>
      <c r="E31" s="67">
        <f t="shared" si="17"/>
        <v>4761.42</v>
      </c>
      <c r="F31" s="12">
        <f t="shared" si="18"/>
        <v>42689</v>
      </c>
      <c r="G31" s="13">
        <f t="shared" si="2"/>
        <v>1.8010208590197863E-3</v>
      </c>
      <c r="H31" s="12">
        <f t="shared" si="19"/>
        <v>42719</v>
      </c>
      <c r="I31" s="12">
        <f t="shared" si="3"/>
        <v>42719</v>
      </c>
      <c r="J31" s="1">
        <f t="shared" si="20"/>
        <v>21</v>
      </c>
      <c r="K31" s="65">
        <f t="shared" si="4"/>
        <v>1</v>
      </c>
      <c r="L31" s="9">
        <f t="shared" si="5"/>
        <v>1.00008568</v>
      </c>
      <c r="M31" s="16">
        <f t="shared" si="21"/>
        <v>1</v>
      </c>
      <c r="N31" s="16">
        <f t="shared" ref="N31:N94" si="34">IF(I31&gt;I30,N30*M31,N30)</f>
        <v>1</v>
      </c>
      <c r="O31" s="9">
        <f t="shared" ref="O31:O94" si="35">TRUNC(TRUNC((L31*N31),15),8)</f>
        <v>1.00008568</v>
      </c>
      <c r="P31" s="9">
        <f t="shared" si="7"/>
        <v>1000.08568</v>
      </c>
      <c r="Q31" s="14">
        <f t="shared" si="8"/>
        <v>0</v>
      </c>
      <c r="R31" s="44">
        <f t="shared" si="9"/>
        <v>0</v>
      </c>
      <c r="S31" s="9">
        <f t="shared" si="10"/>
        <v>0</v>
      </c>
      <c r="T31" s="10">
        <f t="shared" si="22"/>
        <v>6.2959000000000001E-2</v>
      </c>
      <c r="U31" s="14">
        <f t="shared" si="23"/>
        <v>1</v>
      </c>
      <c r="V31" s="14">
        <v>252</v>
      </c>
      <c r="W31" s="16">
        <f t="shared" si="11"/>
        <v>1.0002423170000001</v>
      </c>
      <c r="X31" s="9">
        <f t="shared" si="12"/>
        <v>0.24233776000000001</v>
      </c>
      <c r="Y31" s="9">
        <v>0</v>
      </c>
      <c r="Z31" s="15">
        <f t="shared" si="13"/>
        <v>0</v>
      </c>
      <c r="AA31" s="6" t="s">
        <v>73</v>
      </c>
      <c r="AB31" s="12">
        <f t="shared" si="24"/>
        <v>43055</v>
      </c>
      <c r="AC31" s="6"/>
      <c r="AD31" s="21"/>
      <c r="AE31" s="2"/>
      <c r="AF31" s="3"/>
      <c r="AG31" s="23"/>
      <c r="AH31" s="36"/>
      <c r="AI31" s="36"/>
      <c r="AJ31" s="34"/>
      <c r="AK31" s="3"/>
      <c r="AL31" s="21"/>
      <c r="AM31" s="2"/>
      <c r="AO31" s="10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35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8"/>
      <c r="CC31" s="1"/>
      <c r="CD31" s="1"/>
      <c r="CE31" s="1"/>
      <c r="CF31" s="1"/>
      <c r="CG31" s="1"/>
      <c r="CH31" s="1"/>
      <c r="CI31" s="1"/>
      <c r="CJ31" s="1"/>
      <c r="CK31" s="1"/>
      <c r="CL31" s="6"/>
      <c r="CM31" s="23"/>
      <c r="CN31" s="23"/>
      <c r="CO31" s="23"/>
      <c r="CP31" s="23"/>
      <c r="CQ31" s="37"/>
      <c r="CR31" s="37"/>
    </row>
    <row r="32" spans="1:96" x14ac:dyDescent="0.2">
      <c r="A32" s="159">
        <f t="shared" si="14"/>
        <v>42711</v>
      </c>
      <c r="B32" s="9">
        <f t="shared" si="1"/>
        <v>1000.6561560599999</v>
      </c>
      <c r="C32" s="9">
        <f t="shared" si="15"/>
        <v>1000</v>
      </c>
      <c r="D32" s="66">
        <f t="shared" si="16"/>
        <v>4752.8599999999997</v>
      </c>
      <c r="E32" s="67">
        <f t="shared" si="17"/>
        <v>4761.42</v>
      </c>
      <c r="F32" s="12">
        <f t="shared" si="18"/>
        <v>42689</v>
      </c>
      <c r="G32" s="13">
        <f t="shared" si="2"/>
        <v>1.8010208590197863E-3</v>
      </c>
      <c r="H32" s="12">
        <f t="shared" si="19"/>
        <v>42719</v>
      </c>
      <c r="I32" s="12">
        <f t="shared" si="3"/>
        <v>42719</v>
      </c>
      <c r="J32" s="1">
        <f t="shared" si="20"/>
        <v>21</v>
      </c>
      <c r="K32" s="65">
        <f t="shared" si="4"/>
        <v>2</v>
      </c>
      <c r="L32" s="9">
        <f t="shared" si="5"/>
        <v>1.0001713800000001</v>
      </c>
      <c r="M32" s="16">
        <f t="shared" si="21"/>
        <v>1</v>
      </c>
      <c r="N32" s="16">
        <f t="shared" si="34"/>
        <v>1</v>
      </c>
      <c r="O32" s="9">
        <f t="shared" si="35"/>
        <v>1.0001713800000001</v>
      </c>
      <c r="P32" s="9">
        <f t="shared" si="7"/>
        <v>1000.17138</v>
      </c>
      <c r="Q32" s="14">
        <f t="shared" si="8"/>
        <v>0</v>
      </c>
      <c r="R32" s="44">
        <f t="shared" si="9"/>
        <v>0</v>
      </c>
      <c r="S32" s="9">
        <f t="shared" si="10"/>
        <v>0</v>
      </c>
      <c r="T32" s="10">
        <f t="shared" si="22"/>
        <v>6.2959000000000001E-2</v>
      </c>
      <c r="U32" s="14">
        <f t="shared" si="23"/>
        <v>2</v>
      </c>
      <c r="V32" s="14">
        <v>252</v>
      </c>
      <c r="W32" s="16">
        <f t="shared" si="11"/>
        <v>1.000484693</v>
      </c>
      <c r="X32" s="9">
        <f t="shared" si="12"/>
        <v>0.48477606000000001</v>
      </c>
      <c r="Y32" s="9">
        <v>0</v>
      </c>
      <c r="Z32" s="15">
        <f t="shared" si="13"/>
        <v>0</v>
      </c>
      <c r="AA32" s="6" t="s">
        <v>73</v>
      </c>
      <c r="AB32" s="12">
        <f t="shared" si="24"/>
        <v>43055</v>
      </c>
      <c r="AC32" s="6"/>
      <c r="AD32" s="21"/>
      <c r="AE32" s="2"/>
      <c r="AF32" s="3"/>
      <c r="AG32" s="23"/>
      <c r="AH32" s="36"/>
      <c r="AI32" s="36"/>
      <c r="AJ32" s="34"/>
      <c r="AK32" s="3"/>
      <c r="AL32" s="21"/>
      <c r="AM32" s="2"/>
      <c r="AO32" s="10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35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8"/>
      <c r="CC32" s="1"/>
      <c r="CD32" s="1"/>
      <c r="CE32" s="1"/>
      <c r="CF32" s="1"/>
      <c r="CG32" s="1"/>
      <c r="CH32" s="1"/>
      <c r="CI32" s="1"/>
      <c r="CJ32" s="1"/>
      <c r="CK32" s="1"/>
      <c r="CL32" s="6"/>
      <c r="CM32" s="23"/>
      <c r="CN32" s="23"/>
      <c r="CO32" s="23"/>
      <c r="CP32" s="23"/>
      <c r="CQ32" s="37"/>
      <c r="CR32" s="37"/>
    </row>
    <row r="33" spans="1:96" x14ac:dyDescent="0.2">
      <c r="A33" s="159">
        <f t="shared" si="14"/>
        <v>42712</v>
      </c>
      <c r="B33" s="9">
        <f t="shared" si="1"/>
        <v>1000.98440493</v>
      </c>
      <c r="C33" s="9">
        <f t="shared" si="15"/>
        <v>1000</v>
      </c>
      <c r="D33" s="66">
        <f t="shared" si="16"/>
        <v>4752.8599999999997</v>
      </c>
      <c r="E33" s="67">
        <f t="shared" si="17"/>
        <v>4761.42</v>
      </c>
      <c r="F33" s="12">
        <f t="shared" si="18"/>
        <v>42689</v>
      </c>
      <c r="G33" s="13">
        <f t="shared" si="2"/>
        <v>1.8010208590197863E-3</v>
      </c>
      <c r="H33" s="12">
        <f t="shared" si="19"/>
        <v>42719</v>
      </c>
      <c r="I33" s="12">
        <f t="shared" si="3"/>
        <v>42719</v>
      </c>
      <c r="J33" s="1">
        <f t="shared" si="20"/>
        <v>21</v>
      </c>
      <c r="K33" s="65">
        <f t="shared" si="4"/>
        <v>3</v>
      </c>
      <c r="L33" s="9">
        <f t="shared" si="5"/>
        <v>1.0002570900000001</v>
      </c>
      <c r="M33" s="16">
        <f t="shared" si="21"/>
        <v>1</v>
      </c>
      <c r="N33" s="16">
        <f t="shared" si="34"/>
        <v>1</v>
      </c>
      <c r="O33" s="9">
        <f t="shared" si="35"/>
        <v>1.0002570900000001</v>
      </c>
      <c r="P33" s="9">
        <f t="shared" si="7"/>
        <v>1000.2570899999999</v>
      </c>
      <c r="Q33" s="14">
        <f t="shared" si="8"/>
        <v>0</v>
      </c>
      <c r="R33" s="44">
        <f t="shared" si="9"/>
        <v>0</v>
      </c>
      <c r="S33" s="9">
        <f t="shared" si="10"/>
        <v>0</v>
      </c>
      <c r="T33" s="10">
        <f t="shared" si="22"/>
        <v>6.2959000000000001E-2</v>
      </c>
      <c r="U33" s="14">
        <f t="shared" si="23"/>
        <v>3</v>
      </c>
      <c r="V33" s="14">
        <v>252</v>
      </c>
      <c r="W33" s="16">
        <f t="shared" si="11"/>
        <v>1.0007271280000001</v>
      </c>
      <c r="X33" s="9">
        <f t="shared" si="12"/>
        <v>0.72731493000000003</v>
      </c>
      <c r="Y33" s="9">
        <v>0</v>
      </c>
      <c r="Z33" s="15">
        <f t="shared" si="13"/>
        <v>0</v>
      </c>
      <c r="AA33" s="6" t="s">
        <v>73</v>
      </c>
      <c r="AB33" s="12">
        <f t="shared" si="24"/>
        <v>43055</v>
      </c>
      <c r="AC33" s="6"/>
      <c r="AD33" s="21"/>
      <c r="AE33" s="2"/>
      <c r="AF33" s="3"/>
      <c r="AG33" s="23"/>
      <c r="AH33" s="36"/>
      <c r="AI33" s="36"/>
      <c r="AJ33" s="34"/>
      <c r="AK33" s="3"/>
      <c r="AL33" s="21"/>
      <c r="AM33" s="2"/>
      <c r="AO33" s="10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35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8"/>
      <c r="CC33" s="1"/>
      <c r="CD33" s="1"/>
      <c r="CE33" s="1"/>
      <c r="CF33" s="1"/>
      <c r="CG33" s="1"/>
      <c r="CH33" s="1"/>
      <c r="CI33" s="1"/>
      <c r="CJ33" s="1"/>
      <c r="CK33" s="1"/>
      <c r="CL33" s="6"/>
      <c r="CM33" s="23"/>
      <c r="CN33" s="23"/>
      <c r="CO33" s="23"/>
      <c r="CP33" s="23"/>
      <c r="CQ33" s="37"/>
      <c r="CR33" s="37"/>
    </row>
    <row r="34" spans="1:96" x14ac:dyDescent="0.2">
      <c r="A34" s="159">
        <f t="shared" si="14"/>
        <v>42713</v>
      </c>
      <c r="B34" s="9">
        <f t="shared" si="1"/>
        <v>1001.31275338</v>
      </c>
      <c r="C34" s="9">
        <f t="shared" si="15"/>
        <v>1000</v>
      </c>
      <c r="D34" s="66">
        <f t="shared" si="16"/>
        <v>4752.8599999999997</v>
      </c>
      <c r="E34" s="67">
        <f t="shared" si="17"/>
        <v>4761.42</v>
      </c>
      <c r="F34" s="12">
        <f t="shared" si="18"/>
        <v>42689</v>
      </c>
      <c r="G34" s="13">
        <f t="shared" si="2"/>
        <v>1.8010208590197863E-3</v>
      </c>
      <c r="H34" s="12">
        <f t="shared" si="19"/>
        <v>42719</v>
      </c>
      <c r="I34" s="12">
        <f t="shared" si="3"/>
        <v>42719</v>
      </c>
      <c r="J34" s="1">
        <f t="shared" si="20"/>
        <v>21</v>
      </c>
      <c r="K34" s="65">
        <f t="shared" si="4"/>
        <v>4</v>
      </c>
      <c r="L34" s="9">
        <f t="shared" si="5"/>
        <v>1.0003428000000001</v>
      </c>
      <c r="M34" s="16">
        <f t="shared" si="21"/>
        <v>1</v>
      </c>
      <c r="N34" s="16">
        <f t="shared" si="34"/>
        <v>1</v>
      </c>
      <c r="O34" s="9">
        <f t="shared" si="35"/>
        <v>1.0003428000000001</v>
      </c>
      <c r="P34" s="9">
        <f t="shared" si="7"/>
        <v>1000.3428</v>
      </c>
      <c r="Q34" s="14">
        <f t="shared" si="8"/>
        <v>0</v>
      </c>
      <c r="R34" s="44">
        <f t="shared" si="9"/>
        <v>0</v>
      </c>
      <c r="S34" s="9">
        <f t="shared" si="10"/>
        <v>0</v>
      </c>
      <c r="T34" s="10">
        <f t="shared" si="22"/>
        <v>6.2959000000000001E-2</v>
      </c>
      <c r="U34" s="14">
        <f t="shared" si="23"/>
        <v>4</v>
      </c>
      <c r="V34" s="14">
        <v>252</v>
      </c>
      <c r="W34" s="16">
        <f t="shared" si="11"/>
        <v>1.0009696210000001</v>
      </c>
      <c r="X34" s="9">
        <f t="shared" si="12"/>
        <v>0.96995337999999998</v>
      </c>
      <c r="Y34" s="9">
        <v>0</v>
      </c>
      <c r="Z34" s="15">
        <f t="shared" si="13"/>
        <v>0</v>
      </c>
      <c r="AA34" s="6" t="s">
        <v>73</v>
      </c>
      <c r="AB34" s="12">
        <f t="shared" si="24"/>
        <v>43055</v>
      </c>
      <c r="AC34" s="6"/>
      <c r="AD34" s="21"/>
      <c r="AE34" s="2"/>
      <c r="AF34" s="3"/>
      <c r="AG34" s="23"/>
      <c r="AH34" s="36"/>
      <c r="AI34" s="36"/>
      <c r="AJ34" s="34"/>
      <c r="AK34" s="3"/>
      <c r="AL34" s="21"/>
      <c r="AM34" s="2"/>
      <c r="AO34" s="10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35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8"/>
      <c r="CC34" s="1"/>
      <c r="CD34" s="1"/>
      <c r="CE34" s="1"/>
      <c r="CF34" s="1"/>
      <c r="CG34" s="1"/>
      <c r="CH34" s="1"/>
      <c r="CI34" s="1"/>
      <c r="CJ34" s="1"/>
      <c r="CK34" s="1"/>
      <c r="CL34" s="6"/>
      <c r="CM34" s="23"/>
      <c r="CN34" s="23"/>
      <c r="CO34" s="23"/>
      <c r="CP34" s="23"/>
      <c r="CQ34" s="37"/>
      <c r="CR34" s="37"/>
    </row>
    <row r="35" spans="1:96" x14ac:dyDescent="0.2">
      <c r="A35" s="159">
        <f t="shared" si="14"/>
        <v>42714</v>
      </c>
      <c r="B35" s="9">
        <f t="shared" si="1"/>
        <v>1001.64121244</v>
      </c>
      <c r="C35" s="9">
        <f t="shared" si="15"/>
        <v>1000</v>
      </c>
      <c r="D35" s="66">
        <f t="shared" si="16"/>
        <v>4752.8599999999997</v>
      </c>
      <c r="E35" s="67">
        <f t="shared" si="17"/>
        <v>4761.42</v>
      </c>
      <c r="F35" s="12">
        <f t="shared" si="18"/>
        <v>42689</v>
      </c>
      <c r="G35" s="13">
        <f t="shared" si="2"/>
        <v>1.8010208590197863E-3</v>
      </c>
      <c r="H35" s="12">
        <f t="shared" si="19"/>
        <v>42719</v>
      </c>
      <c r="I35" s="12">
        <f t="shared" si="3"/>
        <v>42719</v>
      </c>
      <c r="J35" s="1">
        <f t="shared" si="20"/>
        <v>21</v>
      </c>
      <c r="K35" s="65">
        <f t="shared" si="4"/>
        <v>5</v>
      </c>
      <c r="L35" s="9">
        <f t="shared" si="5"/>
        <v>1.00042852</v>
      </c>
      <c r="M35" s="16">
        <f t="shared" si="21"/>
        <v>1</v>
      </c>
      <c r="N35" s="16">
        <f t="shared" si="34"/>
        <v>1</v>
      </c>
      <c r="O35" s="9">
        <f t="shared" si="35"/>
        <v>1.00042852</v>
      </c>
      <c r="P35" s="9">
        <f t="shared" si="7"/>
        <v>1000.42852</v>
      </c>
      <c r="Q35" s="14">
        <f t="shared" si="8"/>
        <v>0</v>
      </c>
      <c r="R35" s="44">
        <f t="shared" si="9"/>
        <v>0</v>
      </c>
      <c r="S35" s="9">
        <f t="shared" si="10"/>
        <v>0</v>
      </c>
      <c r="T35" s="10">
        <f t="shared" si="22"/>
        <v>6.2959000000000001E-2</v>
      </c>
      <c r="U35" s="14">
        <f t="shared" si="23"/>
        <v>5</v>
      </c>
      <c r="V35" s="14">
        <v>252</v>
      </c>
      <c r="W35" s="16">
        <f t="shared" si="11"/>
        <v>1.0012121730000001</v>
      </c>
      <c r="X35" s="9">
        <f t="shared" si="12"/>
        <v>1.2126924400000001</v>
      </c>
      <c r="Y35" s="9">
        <v>0</v>
      </c>
      <c r="Z35" s="15">
        <f t="shared" si="13"/>
        <v>0</v>
      </c>
      <c r="AA35" s="6" t="s">
        <v>73</v>
      </c>
      <c r="AB35" s="12">
        <f t="shared" si="24"/>
        <v>43055</v>
      </c>
      <c r="AC35" s="6"/>
      <c r="AD35" s="21"/>
      <c r="AE35" s="2"/>
      <c r="AF35" s="3"/>
      <c r="AG35" s="23"/>
      <c r="AH35" s="36"/>
      <c r="AI35" s="36"/>
      <c r="AJ35" s="34"/>
      <c r="AK35" s="3"/>
      <c r="AL35" s="21"/>
      <c r="AM35" s="2"/>
      <c r="AO35" s="10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35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8"/>
      <c r="CC35" s="1"/>
      <c r="CD35" s="1"/>
      <c r="CE35" s="1"/>
      <c r="CF35" s="1"/>
      <c r="CG35" s="1"/>
      <c r="CH35" s="1"/>
      <c r="CI35" s="1"/>
      <c r="CJ35" s="1"/>
      <c r="CK35" s="1"/>
      <c r="CL35" s="6"/>
      <c r="CM35" s="23"/>
      <c r="CN35" s="23"/>
      <c r="CO35" s="23"/>
      <c r="CP35" s="23"/>
      <c r="CQ35" s="37"/>
      <c r="CR35" s="37"/>
    </row>
    <row r="36" spans="1:96" x14ac:dyDescent="0.2">
      <c r="A36" s="159">
        <f t="shared" si="14"/>
        <v>42715</v>
      </c>
      <c r="B36" s="9">
        <f t="shared" si="1"/>
        <v>1001.64121244</v>
      </c>
      <c r="C36" s="9">
        <f t="shared" si="15"/>
        <v>1000</v>
      </c>
      <c r="D36" s="66">
        <f t="shared" si="16"/>
        <v>4752.8599999999997</v>
      </c>
      <c r="E36" s="67">
        <f t="shared" si="17"/>
        <v>4761.42</v>
      </c>
      <c r="F36" s="12">
        <f t="shared" si="18"/>
        <v>42689</v>
      </c>
      <c r="G36" s="13">
        <f t="shared" si="2"/>
        <v>1.8010208590197863E-3</v>
      </c>
      <c r="H36" s="12">
        <f t="shared" si="19"/>
        <v>42719</v>
      </c>
      <c r="I36" s="12">
        <f t="shared" si="3"/>
        <v>42719</v>
      </c>
      <c r="J36" s="1">
        <f t="shared" si="20"/>
        <v>21</v>
      </c>
      <c r="K36" s="65">
        <f t="shared" si="4"/>
        <v>5</v>
      </c>
      <c r="L36" s="9">
        <f t="shared" si="5"/>
        <v>1.00042852</v>
      </c>
      <c r="M36" s="16">
        <f t="shared" si="21"/>
        <v>1</v>
      </c>
      <c r="N36" s="16">
        <f t="shared" si="34"/>
        <v>1</v>
      </c>
      <c r="O36" s="9">
        <f t="shared" si="35"/>
        <v>1.00042852</v>
      </c>
      <c r="P36" s="9">
        <f t="shared" si="7"/>
        <v>1000.42852</v>
      </c>
      <c r="Q36" s="14">
        <f t="shared" si="8"/>
        <v>0</v>
      </c>
      <c r="R36" s="44">
        <f t="shared" si="9"/>
        <v>0</v>
      </c>
      <c r="S36" s="9">
        <f t="shared" si="10"/>
        <v>0</v>
      </c>
      <c r="T36" s="10">
        <f t="shared" si="22"/>
        <v>6.2959000000000001E-2</v>
      </c>
      <c r="U36" s="14">
        <f t="shared" si="23"/>
        <v>5</v>
      </c>
      <c r="V36" s="14">
        <v>252</v>
      </c>
      <c r="W36" s="16">
        <f t="shared" si="11"/>
        <v>1.0012121730000001</v>
      </c>
      <c r="X36" s="9">
        <f t="shared" si="12"/>
        <v>1.2126924400000001</v>
      </c>
      <c r="Y36" s="9">
        <v>0</v>
      </c>
      <c r="Z36" s="15">
        <f t="shared" si="13"/>
        <v>0</v>
      </c>
      <c r="AA36" s="6" t="s">
        <v>73</v>
      </c>
      <c r="AB36" s="12">
        <f t="shared" si="24"/>
        <v>43055</v>
      </c>
      <c r="AC36" s="6"/>
      <c r="AD36" s="21"/>
      <c r="AE36" s="2"/>
      <c r="AF36" s="3"/>
      <c r="AG36" s="23"/>
      <c r="AH36" s="36"/>
      <c r="AI36" s="36"/>
      <c r="AJ36" s="34"/>
      <c r="AK36" s="3"/>
      <c r="AL36" s="21"/>
      <c r="AM36" s="2"/>
      <c r="AO36" s="10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35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8"/>
      <c r="CC36" s="1"/>
      <c r="CD36" s="1"/>
      <c r="CE36" s="1"/>
      <c r="CF36" s="1"/>
      <c r="CG36" s="1"/>
      <c r="CH36" s="1"/>
      <c r="CI36" s="1"/>
      <c r="CJ36" s="1"/>
      <c r="CK36" s="1"/>
      <c r="CL36" s="6"/>
      <c r="CM36" s="23"/>
      <c r="CN36" s="23"/>
      <c r="CO36" s="23"/>
      <c r="CP36" s="23"/>
      <c r="CQ36" s="37"/>
      <c r="CR36" s="37"/>
    </row>
    <row r="37" spans="1:96" x14ac:dyDescent="0.2">
      <c r="A37" s="159">
        <f t="shared" si="14"/>
        <v>42716</v>
      </c>
      <c r="B37" s="9">
        <f t="shared" si="1"/>
        <v>1001.64121244</v>
      </c>
      <c r="C37" s="9">
        <f t="shared" si="15"/>
        <v>1000</v>
      </c>
      <c r="D37" s="66">
        <f t="shared" si="16"/>
        <v>4752.8599999999997</v>
      </c>
      <c r="E37" s="67">
        <f t="shared" si="17"/>
        <v>4761.42</v>
      </c>
      <c r="F37" s="12">
        <f t="shared" si="18"/>
        <v>42689</v>
      </c>
      <c r="G37" s="13">
        <f t="shared" si="2"/>
        <v>1.8010208590197863E-3</v>
      </c>
      <c r="H37" s="12">
        <f t="shared" si="19"/>
        <v>42719</v>
      </c>
      <c r="I37" s="12">
        <f t="shared" si="3"/>
        <v>42719</v>
      </c>
      <c r="J37" s="1">
        <f t="shared" si="20"/>
        <v>21</v>
      </c>
      <c r="K37" s="65">
        <f t="shared" si="4"/>
        <v>5</v>
      </c>
      <c r="L37" s="9">
        <f t="shared" si="5"/>
        <v>1.00042852</v>
      </c>
      <c r="M37" s="16">
        <f t="shared" si="21"/>
        <v>1</v>
      </c>
      <c r="N37" s="16">
        <f t="shared" si="34"/>
        <v>1</v>
      </c>
      <c r="O37" s="9">
        <f t="shared" si="35"/>
        <v>1.00042852</v>
      </c>
      <c r="P37" s="9">
        <f t="shared" si="7"/>
        <v>1000.42852</v>
      </c>
      <c r="Q37" s="14">
        <f t="shared" si="8"/>
        <v>0</v>
      </c>
      <c r="R37" s="44">
        <f t="shared" si="9"/>
        <v>0</v>
      </c>
      <c r="S37" s="9">
        <f t="shared" si="10"/>
        <v>0</v>
      </c>
      <c r="T37" s="10">
        <f t="shared" si="22"/>
        <v>6.2959000000000001E-2</v>
      </c>
      <c r="U37" s="14">
        <f t="shared" ref="U37:U100" si="36">IF(Q36&gt;0,1,IF(K37=K36,U36,U36+1))</f>
        <v>5</v>
      </c>
      <c r="V37" s="14">
        <v>252</v>
      </c>
      <c r="W37" s="16">
        <f t="shared" si="11"/>
        <v>1.0012121730000001</v>
      </c>
      <c r="X37" s="9">
        <f t="shared" si="12"/>
        <v>1.2126924400000001</v>
      </c>
      <c r="Y37" s="9">
        <v>0</v>
      </c>
      <c r="Z37" s="15">
        <f t="shared" si="13"/>
        <v>0</v>
      </c>
      <c r="AA37" s="6" t="s">
        <v>73</v>
      </c>
      <c r="AB37" s="12">
        <f t="shared" si="24"/>
        <v>43055</v>
      </c>
      <c r="AC37" s="6"/>
      <c r="AD37" s="21"/>
      <c r="AE37" s="2"/>
      <c r="AF37" s="3"/>
      <c r="AG37" s="23"/>
      <c r="AH37" s="36"/>
      <c r="AI37" s="36"/>
      <c r="AJ37" s="34"/>
      <c r="AK37" s="3"/>
      <c r="AL37" s="21"/>
      <c r="AM37" s="2"/>
      <c r="AO37" s="10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35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8"/>
      <c r="CC37" s="1"/>
      <c r="CD37" s="1"/>
      <c r="CE37" s="1"/>
      <c r="CF37" s="1"/>
      <c r="CG37" s="1"/>
      <c r="CH37" s="1"/>
      <c r="CI37" s="1"/>
      <c r="CJ37" s="1"/>
      <c r="CK37" s="1"/>
      <c r="CL37" s="6"/>
      <c r="CM37" s="23"/>
      <c r="CN37" s="23"/>
      <c r="CO37" s="23"/>
      <c r="CP37" s="23"/>
      <c r="CQ37" s="37"/>
      <c r="CR37" s="37"/>
    </row>
    <row r="38" spans="1:96" x14ac:dyDescent="0.2">
      <c r="A38" s="159">
        <f t="shared" si="14"/>
        <v>42717</v>
      </c>
      <c r="B38" s="9">
        <f t="shared" si="1"/>
        <v>1001.9697721</v>
      </c>
      <c r="C38" s="9">
        <f t="shared" si="15"/>
        <v>1000</v>
      </c>
      <c r="D38" s="66">
        <f t="shared" si="16"/>
        <v>4752.8599999999997</v>
      </c>
      <c r="E38" s="67">
        <f t="shared" si="17"/>
        <v>4761.42</v>
      </c>
      <c r="F38" s="12">
        <f t="shared" si="18"/>
        <v>42689</v>
      </c>
      <c r="G38" s="13">
        <f t="shared" si="2"/>
        <v>1.8010208590197863E-3</v>
      </c>
      <c r="H38" s="12">
        <f t="shared" si="19"/>
        <v>42719</v>
      </c>
      <c r="I38" s="12">
        <f t="shared" si="3"/>
        <v>42719</v>
      </c>
      <c r="J38" s="1">
        <f t="shared" si="20"/>
        <v>21</v>
      </c>
      <c r="K38" s="65">
        <f t="shared" si="4"/>
        <v>6</v>
      </c>
      <c r="L38" s="9">
        <f t="shared" si="5"/>
        <v>1.00051424</v>
      </c>
      <c r="M38" s="16">
        <f t="shared" si="21"/>
        <v>1</v>
      </c>
      <c r="N38" s="16">
        <f t="shared" si="34"/>
        <v>1</v>
      </c>
      <c r="O38" s="9">
        <f t="shared" si="35"/>
        <v>1.00051424</v>
      </c>
      <c r="P38" s="9">
        <f t="shared" si="7"/>
        <v>1000.51424</v>
      </c>
      <c r="Q38" s="14">
        <f t="shared" si="8"/>
        <v>0</v>
      </c>
      <c r="R38" s="44">
        <f t="shared" si="9"/>
        <v>0</v>
      </c>
      <c r="S38" s="9">
        <f t="shared" si="10"/>
        <v>0</v>
      </c>
      <c r="T38" s="10">
        <f t="shared" si="22"/>
        <v>6.2959000000000001E-2</v>
      </c>
      <c r="U38" s="14">
        <f t="shared" si="36"/>
        <v>6</v>
      </c>
      <c r="V38" s="14">
        <v>252</v>
      </c>
      <c r="W38" s="16">
        <f t="shared" si="11"/>
        <v>1.0014547840000001</v>
      </c>
      <c r="X38" s="9">
        <f t="shared" si="12"/>
        <v>1.4555321000000001</v>
      </c>
      <c r="Y38" s="9">
        <v>0</v>
      </c>
      <c r="Z38" s="15">
        <f t="shared" si="13"/>
        <v>0</v>
      </c>
      <c r="AA38" s="6" t="s">
        <v>73</v>
      </c>
      <c r="AB38" s="12">
        <f t="shared" si="24"/>
        <v>43055</v>
      </c>
      <c r="AC38" s="6"/>
      <c r="AD38" s="21"/>
      <c r="AE38" s="2"/>
      <c r="AF38" s="3"/>
      <c r="AG38" s="23"/>
      <c r="AH38" s="36"/>
      <c r="AI38" s="36"/>
      <c r="AJ38" s="34"/>
      <c r="AK38" s="3"/>
      <c r="AL38" s="21"/>
      <c r="AM38" s="2"/>
      <c r="AO38" s="10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35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8"/>
      <c r="CC38" s="1"/>
      <c r="CD38" s="1"/>
      <c r="CE38" s="1"/>
      <c r="CF38" s="1"/>
      <c r="CG38" s="1"/>
      <c r="CH38" s="1"/>
      <c r="CI38" s="1"/>
      <c r="CJ38" s="1"/>
      <c r="CK38" s="1"/>
      <c r="CL38" s="6"/>
      <c r="CM38" s="23"/>
      <c r="CN38" s="23"/>
      <c r="CO38" s="23"/>
      <c r="CP38" s="23"/>
      <c r="CQ38" s="37"/>
      <c r="CR38" s="37"/>
    </row>
    <row r="39" spans="1:96" x14ac:dyDescent="0.2">
      <c r="A39" s="159">
        <f t="shared" si="14"/>
        <v>42718</v>
      </c>
      <c r="B39" s="9">
        <f t="shared" si="1"/>
        <v>1002.29845243</v>
      </c>
      <c r="C39" s="9">
        <f t="shared" si="15"/>
        <v>1000</v>
      </c>
      <c r="D39" s="66">
        <f t="shared" si="16"/>
        <v>4752.8599999999997</v>
      </c>
      <c r="E39" s="67">
        <f t="shared" si="17"/>
        <v>4761.42</v>
      </c>
      <c r="F39" s="12">
        <f t="shared" si="18"/>
        <v>42689</v>
      </c>
      <c r="G39" s="13">
        <f t="shared" si="2"/>
        <v>1.8010208590197863E-3</v>
      </c>
      <c r="H39" s="12">
        <f t="shared" si="19"/>
        <v>42719</v>
      </c>
      <c r="I39" s="12">
        <f t="shared" si="3"/>
        <v>42719</v>
      </c>
      <c r="J39" s="1">
        <f t="shared" si="20"/>
        <v>21</v>
      </c>
      <c r="K39" s="65">
        <f t="shared" si="4"/>
        <v>7</v>
      </c>
      <c r="L39" s="9">
        <f t="shared" si="5"/>
        <v>1.0005999800000001</v>
      </c>
      <c r="M39" s="16">
        <f t="shared" si="21"/>
        <v>1</v>
      </c>
      <c r="N39" s="16">
        <f t="shared" si="34"/>
        <v>1</v>
      </c>
      <c r="O39" s="9">
        <f t="shared" si="35"/>
        <v>1.0005999800000001</v>
      </c>
      <c r="P39" s="9">
        <f t="shared" si="7"/>
        <v>1000.59998</v>
      </c>
      <c r="Q39" s="14">
        <f t="shared" si="8"/>
        <v>0</v>
      </c>
      <c r="R39" s="44">
        <f t="shared" si="9"/>
        <v>0</v>
      </c>
      <c r="S39" s="9">
        <f t="shared" si="10"/>
        <v>0</v>
      </c>
      <c r="T39" s="10">
        <f t="shared" si="22"/>
        <v>6.2959000000000001E-2</v>
      </c>
      <c r="U39" s="14">
        <f t="shared" si="36"/>
        <v>7</v>
      </c>
      <c r="V39" s="14">
        <v>252</v>
      </c>
      <c r="W39" s="16">
        <f t="shared" si="11"/>
        <v>1.0016974540000001</v>
      </c>
      <c r="X39" s="9">
        <f t="shared" si="12"/>
        <v>1.69847243</v>
      </c>
      <c r="Y39" s="9">
        <v>0</v>
      </c>
      <c r="Z39" s="15">
        <f t="shared" si="13"/>
        <v>0</v>
      </c>
      <c r="AA39" s="6" t="s">
        <v>73</v>
      </c>
      <c r="AB39" s="12">
        <f t="shared" si="24"/>
        <v>43055</v>
      </c>
      <c r="AC39" s="6"/>
      <c r="AD39" s="21"/>
      <c r="AE39" s="2"/>
      <c r="AF39" s="3"/>
      <c r="AG39" s="23"/>
      <c r="AH39" s="36"/>
      <c r="AI39" s="36"/>
      <c r="AJ39" s="34"/>
      <c r="AK39" s="3"/>
      <c r="AL39" s="21"/>
      <c r="AM39" s="2"/>
      <c r="AO39" s="10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35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8"/>
      <c r="CC39" s="1"/>
      <c r="CD39" s="1"/>
      <c r="CE39" s="1"/>
      <c r="CF39" s="1"/>
      <c r="CG39" s="1"/>
      <c r="CH39" s="1"/>
      <c r="CI39" s="1"/>
      <c r="CJ39" s="1"/>
      <c r="CK39" s="1"/>
      <c r="CL39" s="6"/>
      <c r="CM39" s="23"/>
      <c r="CN39" s="23"/>
      <c r="CO39" s="23"/>
      <c r="CP39" s="23"/>
      <c r="CQ39" s="37"/>
      <c r="CR39" s="37"/>
    </row>
    <row r="40" spans="1:96" x14ac:dyDescent="0.2">
      <c r="A40" s="157">
        <f t="shared" si="14"/>
        <v>42719</v>
      </c>
      <c r="B40" s="68">
        <f t="shared" si="1"/>
        <v>1002.6272324199999</v>
      </c>
      <c r="C40" s="68">
        <f t="shared" si="15"/>
        <v>1000</v>
      </c>
      <c r="D40" s="69">
        <f t="shared" si="16"/>
        <v>4752.8599999999997</v>
      </c>
      <c r="E40" s="64">
        <f t="shared" si="17"/>
        <v>4761.42</v>
      </c>
      <c r="F40" s="20">
        <f t="shared" si="18"/>
        <v>42689</v>
      </c>
      <c r="G40" s="70">
        <f t="shared" si="2"/>
        <v>1.8010208590197863E-3</v>
      </c>
      <c r="H40" s="20">
        <f t="shared" si="19"/>
        <v>42751</v>
      </c>
      <c r="I40" s="20">
        <f t="shared" si="3"/>
        <v>42719</v>
      </c>
      <c r="J40" s="8">
        <f t="shared" si="20"/>
        <v>21</v>
      </c>
      <c r="K40" s="8">
        <f t="shared" si="4"/>
        <v>8</v>
      </c>
      <c r="L40" s="68">
        <f t="shared" si="5"/>
        <v>1.0006857199999999</v>
      </c>
      <c r="M40" s="16">
        <f t="shared" si="21"/>
        <v>1</v>
      </c>
      <c r="N40" s="71">
        <f t="shared" si="34"/>
        <v>1</v>
      </c>
      <c r="O40" s="9">
        <f t="shared" si="35"/>
        <v>1.0006857199999999</v>
      </c>
      <c r="P40" s="68">
        <f t="shared" si="7"/>
        <v>1000.6857199999999</v>
      </c>
      <c r="Q40" s="72">
        <f t="shared" si="8"/>
        <v>0</v>
      </c>
      <c r="R40" s="73">
        <f t="shared" si="9"/>
        <v>0</v>
      </c>
      <c r="S40" s="68">
        <f t="shared" si="10"/>
        <v>0</v>
      </c>
      <c r="T40" s="58">
        <f t="shared" si="22"/>
        <v>6.2959000000000001E-2</v>
      </c>
      <c r="U40" s="72">
        <f t="shared" si="36"/>
        <v>8</v>
      </c>
      <c r="V40" s="72">
        <v>252</v>
      </c>
      <c r="W40" s="71">
        <f t="shared" si="11"/>
        <v>1.001940182</v>
      </c>
      <c r="X40" s="9">
        <f t="shared" si="12"/>
        <v>1.94151242</v>
      </c>
      <c r="Y40" s="68">
        <v>0</v>
      </c>
      <c r="Z40" s="64">
        <f t="shared" si="13"/>
        <v>0</v>
      </c>
      <c r="AA40" s="40" t="s">
        <v>73</v>
      </c>
      <c r="AB40" s="20">
        <f t="shared" si="24"/>
        <v>43055</v>
      </c>
      <c r="AC40" s="6"/>
      <c r="AD40" s="21"/>
      <c r="AE40" s="2"/>
      <c r="AF40" s="3"/>
      <c r="AG40" s="23"/>
      <c r="AH40" s="36"/>
      <c r="AI40" s="36"/>
      <c r="AJ40" s="34"/>
      <c r="AK40" s="3"/>
      <c r="AL40" s="21"/>
      <c r="AM40" s="2"/>
      <c r="AO40" s="10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35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8"/>
      <c r="CC40" s="1"/>
      <c r="CD40" s="1"/>
      <c r="CE40" s="1"/>
      <c r="CF40" s="1"/>
      <c r="CG40" s="1"/>
      <c r="CH40" s="1"/>
      <c r="CI40" s="1"/>
      <c r="CJ40" s="1"/>
      <c r="CK40" s="1"/>
      <c r="CL40" s="6"/>
      <c r="CM40" s="23"/>
      <c r="CN40" s="23"/>
      <c r="CO40" s="23"/>
      <c r="CP40" s="23"/>
      <c r="CQ40" s="37"/>
      <c r="CR40" s="37"/>
    </row>
    <row r="41" spans="1:96" x14ac:dyDescent="0.2">
      <c r="A41" s="159">
        <f t="shared" si="14"/>
        <v>42720</v>
      </c>
      <c r="B41" s="9">
        <f t="shared" si="1"/>
        <v>1003.00669324</v>
      </c>
      <c r="C41" s="9">
        <f t="shared" si="15"/>
        <v>1000</v>
      </c>
      <c r="D41" s="66">
        <f t="shared" si="16"/>
        <v>4761.42</v>
      </c>
      <c r="E41" s="15">
        <f>VLOOKUP(A40,[1]Plan1!$BO$120:$BQ$240,3)</f>
        <v>4775.7</v>
      </c>
      <c r="F41" s="12">
        <f t="shared" si="18"/>
        <v>42720</v>
      </c>
      <c r="G41" s="13">
        <f t="shared" si="2"/>
        <v>2.9991053089204467E-3</v>
      </c>
      <c r="H41" s="12">
        <f t="shared" si="19"/>
        <v>42751</v>
      </c>
      <c r="I41" s="12">
        <f t="shared" si="3"/>
        <v>42751</v>
      </c>
      <c r="J41" s="1">
        <f t="shared" si="20"/>
        <v>22</v>
      </c>
      <c r="K41" s="1">
        <f t="shared" ref="K41:K104" si="37">(J41-(NETWORKDAYS(A41,I41,AE$118:AE$502)-1))</f>
        <v>1</v>
      </c>
      <c r="L41" s="9">
        <f t="shared" si="5"/>
        <v>1.0001361200000001</v>
      </c>
      <c r="M41" s="16">
        <f t="shared" si="21"/>
        <v>1.0006857199999999</v>
      </c>
      <c r="N41" s="16">
        <f t="shared" si="34"/>
        <v>1.0006857199999999</v>
      </c>
      <c r="O41" s="9">
        <f t="shared" si="35"/>
        <v>1.0008219300000001</v>
      </c>
      <c r="P41" s="9">
        <f t="shared" si="7"/>
        <v>1000.82193</v>
      </c>
      <c r="Q41" s="14">
        <f t="shared" si="8"/>
        <v>0</v>
      </c>
      <c r="R41" s="44">
        <f t="shared" si="9"/>
        <v>0</v>
      </c>
      <c r="S41" s="9">
        <f t="shared" si="10"/>
        <v>0</v>
      </c>
      <c r="T41" s="10">
        <f t="shared" si="22"/>
        <v>6.2959000000000001E-2</v>
      </c>
      <c r="U41" s="14">
        <f t="shared" si="36"/>
        <v>9</v>
      </c>
      <c r="V41" s="14">
        <v>252</v>
      </c>
      <c r="W41" s="16">
        <f t="shared" si="11"/>
        <v>1.0021829689999999</v>
      </c>
      <c r="X41" s="9">
        <f t="shared" si="12"/>
        <v>2.1847632400000001</v>
      </c>
      <c r="Y41" s="9">
        <v>0</v>
      </c>
      <c r="Z41" s="15">
        <f t="shared" si="13"/>
        <v>0</v>
      </c>
      <c r="AA41" s="6" t="s">
        <v>73</v>
      </c>
      <c r="AB41" s="12">
        <f t="shared" si="24"/>
        <v>43055</v>
      </c>
      <c r="AC41" s="6"/>
      <c r="AD41" s="21"/>
      <c r="AE41" s="2"/>
      <c r="AF41" s="3"/>
      <c r="AG41" s="23"/>
      <c r="AH41" s="36"/>
      <c r="AI41" s="36"/>
      <c r="AJ41" s="34"/>
      <c r="AK41" s="3"/>
      <c r="AL41" s="21"/>
      <c r="AM41" s="2"/>
      <c r="AO41" s="10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35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8"/>
      <c r="CC41" s="1"/>
      <c r="CD41" s="1"/>
      <c r="CE41" s="1"/>
      <c r="CF41" s="1"/>
      <c r="CG41" s="1"/>
      <c r="CH41" s="1"/>
      <c r="CI41" s="1"/>
      <c r="CJ41" s="1"/>
      <c r="CK41" s="1"/>
      <c r="CL41" s="6"/>
      <c r="CM41" s="23"/>
      <c r="CN41" s="23"/>
      <c r="CO41" s="23"/>
      <c r="CP41" s="23"/>
      <c r="CQ41" s="37"/>
      <c r="CR41" s="37"/>
    </row>
    <row r="42" spans="1:96" x14ac:dyDescent="0.2">
      <c r="A42" s="159">
        <f t="shared" si="14"/>
        <v>42721</v>
      </c>
      <c r="B42" s="9">
        <f t="shared" si="1"/>
        <v>1003.38631034</v>
      </c>
      <c r="C42" s="9">
        <f t="shared" si="15"/>
        <v>1000</v>
      </c>
      <c r="D42" s="66">
        <f t="shared" si="16"/>
        <v>4761.42</v>
      </c>
      <c r="E42" s="15">
        <f>VLOOKUP(A41,[1]Plan1!$BO$120:$BQ$240,3)</f>
        <v>4775.7</v>
      </c>
      <c r="F42" s="12">
        <f t="shared" si="18"/>
        <v>42720</v>
      </c>
      <c r="G42" s="13">
        <f t="shared" si="2"/>
        <v>2.9991053089204467E-3</v>
      </c>
      <c r="H42" s="12">
        <f t="shared" si="19"/>
        <v>42751</v>
      </c>
      <c r="I42" s="12">
        <f t="shared" si="3"/>
        <v>42751</v>
      </c>
      <c r="J42" s="1">
        <f t="shared" si="20"/>
        <v>22</v>
      </c>
      <c r="K42" s="1">
        <f t="shared" si="37"/>
        <v>2</v>
      </c>
      <c r="L42" s="9">
        <f t="shared" si="5"/>
        <v>1.00027227</v>
      </c>
      <c r="M42" s="16">
        <f t="shared" si="21"/>
        <v>1.0006857199999999</v>
      </c>
      <c r="N42" s="16">
        <f t="shared" si="34"/>
        <v>1.0006857199999999</v>
      </c>
      <c r="O42" s="9">
        <f t="shared" si="35"/>
        <v>1.0009581700000001</v>
      </c>
      <c r="P42" s="9">
        <f t="shared" si="7"/>
        <v>1000.95817</v>
      </c>
      <c r="Q42" s="14">
        <f t="shared" si="8"/>
        <v>0</v>
      </c>
      <c r="R42" s="44">
        <f t="shared" si="9"/>
        <v>0</v>
      </c>
      <c r="S42" s="9">
        <f t="shared" si="10"/>
        <v>0</v>
      </c>
      <c r="T42" s="10">
        <f t="shared" si="22"/>
        <v>6.2959000000000001E-2</v>
      </c>
      <c r="U42" s="14">
        <f t="shared" si="36"/>
        <v>10</v>
      </c>
      <c r="V42" s="14">
        <v>252</v>
      </c>
      <c r="W42" s="16">
        <f t="shared" si="11"/>
        <v>1.0024258159999999</v>
      </c>
      <c r="X42" s="9">
        <f t="shared" si="12"/>
        <v>2.4281403400000001</v>
      </c>
      <c r="Y42" s="9">
        <v>0</v>
      </c>
      <c r="Z42" s="15">
        <f t="shared" si="13"/>
        <v>0</v>
      </c>
      <c r="AA42" s="6" t="s">
        <v>73</v>
      </c>
      <c r="AB42" s="12">
        <f t="shared" si="24"/>
        <v>43055</v>
      </c>
      <c r="AC42" s="6"/>
      <c r="AD42" s="21"/>
      <c r="AE42" s="2"/>
      <c r="AF42" s="3"/>
      <c r="AG42" s="23"/>
      <c r="AH42" s="36"/>
      <c r="AI42" s="36"/>
      <c r="AJ42" s="34"/>
      <c r="AK42" s="3"/>
      <c r="AL42" s="21"/>
      <c r="AM42" s="2"/>
      <c r="AN42" s="8"/>
      <c r="AO42" s="5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39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40"/>
      <c r="CM42" s="41"/>
      <c r="CN42" s="41"/>
      <c r="CO42" s="41"/>
      <c r="CP42" s="41"/>
      <c r="CQ42" s="41"/>
      <c r="CR42" s="41"/>
    </row>
    <row r="43" spans="1:96" x14ac:dyDescent="0.2">
      <c r="A43" s="159">
        <f t="shared" si="14"/>
        <v>42722</v>
      </c>
      <c r="B43" s="9">
        <f t="shared" si="1"/>
        <v>1003.38631034</v>
      </c>
      <c r="C43" s="9">
        <f t="shared" si="15"/>
        <v>1000</v>
      </c>
      <c r="D43" s="66">
        <f t="shared" si="16"/>
        <v>4761.42</v>
      </c>
      <c r="E43" s="15">
        <f>VLOOKUP(A42,[1]Plan1!$BO$120:$BQ$240,3)</f>
        <v>4775.7</v>
      </c>
      <c r="F43" s="12">
        <f t="shared" si="18"/>
        <v>42720</v>
      </c>
      <c r="G43" s="13">
        <f t="shared" si="2"/>
        <v>2.9991053089204467E-3</v>
      </c>
      <c r="H43" s="12">
        <f t="shared" si="19"/>
        <v>42751</v>
      </c>
      <c r="I43" s="12">
        <f t="shared" si="3"/>
        <v>42751</v>
      </c>
      <c r="J43" s="1">
        <f t="shared" si="20"/>
        <v>22</v>
      </c>
      <c r="K43" s="1">
        <f t="shared" si="37"/>
        <v>2</v>
      </c>
      <c r="L43" s="9">
        <f t="shared" si="5"/>
        <v>1.00027227</v>
      </c>
      <c r="M43" s="16">
        <f t="shared" si="21"/>
        <v>1.0006857199999999</v>
      </c>
      <c r="N43" s="16">
        <f t="shared" si="34"/>
        <v>1.0006857199999999</v>
      </c>
      <c r="O43" s="9">
        <f t="shared" si="35"/>
        <v>1.0009581700000001</v>
      </c>
      <c r="P43" s="9">
        <f t="shared" si="7"/>
        <v>1000.95817</v>
      </c>
      <c r="Q43" s="14">
        <f t="shared" si="8"/>
        <v>0</v>
      </c>
      <c r="R43" s="44">
        <f t="shared" si="9"/>
        <v>0</v>
      </c>
      <c r="S43" s="9">
        <f t="shared" si="10"/>
        <v>0</v>
      </c>
      <c r="T43" s="10">
        <f t="shared" si="22"/>
        <v>6.2959000000000001E-2</v>
      </c>
      <c r="U43" s="14">
        <f t="shared" si="36"/>
        <v>10</v>
      </c>
      <c r="V43" s="14">
        <v>252</v>
      </c>
      <c r="W43" s="16">
        <f t="shared" si="11"/>
        <v>1.0024258159999999</v>
      </c>
      <c r="X43" s="9">
        <f t="shared" si="12"/>
        <v>2.4281403400000001</v>
      </c>
      <c r="Y43" s="9">
        <v>0</v>
      </c>
      <c r="Z43" s="15">
        <f t="shared" si="13"/>
        <v>0</v>
      </c>
      <c r="AA43" s="6" t="s">
        <v>73</v>
      </c>
      <c r="AB43" s="12">
        <f t="shared" si="24"/>
        <v>43055</v>
      </c>
      <c r="AC43" s="6"/>
      <c r="AD43" s="21"/>
      <c r="AE43" s="2"/>
      <c r="AF43" s="3"/>
      <c r="AG43" s="23"/>
      <c r="AH43" s="36"/>
      <c r="AI43" s="36"/>
      <c r="AJ43" s="34"/>
      <c r="AK43" s="3"/>
      <c r="AL43" s="21"/>
      <c r="AM43" s="2"/>
      <c r="AO43" s="10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35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8"/>
      <c r="CC43" s="1"/>
      <c r="CD43" s="1"/>
      <c r="CE43" s="1"/>
      <c r="CF43" s="1"/>
      <c r="CG43" s="1"/>
      <c r="CH43" s="1"/>
      <c r="CI43" s="1"/>
      <c r="CJ43" s="1"/>
      <c r="CK43" s="1"/>
      <c r="CL43" s="6"/>
      <c r="CM43" s="23"/>
      <c r="CN43" s="23"/>
      <c r="CO43" s="23"/>
      <c r="CP43" s="23"/>
      <c r="CQ43" s="37"/>
      <c r="CR43" s="37"/>
    </row>
    <row r="44" spans="1:96" x14ac:dyDescent="0.2">
      <c r="A44" s="159">
        <f t="shared" si="14"/>
        <v>42723</v>
      </c>
      <c r="B44" s="9">
        <f t="shared" si="1"/>
        <v>1003.38631034</v>
      </c>
      <c r="C44" s="9">
        <f t="shared" si="15"/>
        <v>1000</v>
      </c>
      <c r="D44" s="66">
        <f t="shared" si="16"/>
        <v>4761.42</v>
      </c>
      <c r="E44" s="15">
        <f>VLOOKUP(A43,[1]Plan1!$BO$120:$BQ$240,3)</f>
        <v>4775.7</v>
      </c>
      <c r="F44" s="12">
        <f t="shared" si="18"/>
        <v>42720</v>
      </c>
      <c r="G44" s="13">
        <f t="shared" si="2"/>
        <v>2.9991053089204467E-3</v>
      </c>
      <c r="H44" s="12">
        <f t="shared" si="19"/>
        <v>42751</v>
      </c>
      <c r="I44" s="12">
        <f t="shared" si="3"/>
        <v>42751</v>
      </c>
      <c r="J44" s="1">
        <f t="shared" si="20"/>
        <v>22</v>
      </c>
      <c r="K44" s="1">
        <f t="shared" si="37"/>
        <v>2</v>
      </c>
      <c r="L44" s="9">
        <f t="shared" si="5"/>
        <v>1.00027227</v>
      </c>
      <c r="M44" s="16">
        <f t="shared" si="21"/>
        <v>1.0006857199999999</v>
      </c>
      <c r="N44" s="16">
        <f t="shared" si="34"/>
        <v>1.0006857199999999</v>
      </c>
      <c r="O44" s="9">
        <f t="shared" si="35"/>
        <v>1.0009581700000001</v>
      </c>
      <c r="P44" s="9">
        <f t="shared" si="7"/>
        <v>1000.95817</v>
      </c>
      <c r="Q44" s="14">
        <f t="shared" si="8"/>
        <v>0</v>
      </c>
      <c r="R44" s="44">
        <f t="shared" si="9"/>
        <v>0</v>
      </c>
      <c r="S44" s="9">
        <f t="shared" si="10"/>
        <v>0</v>
      </c>
      <c r="T44" s="10">
        <f t="shared" si="22"/>
        <v>6.2959000000000001E-2</v>
      </c>
      <c r="U44" s="14">
        <f t="shared" si="36"/>
        <v>10</v>
      </c>
      <c r="V44" s="14">
        <v>252</v>
      </c>
      <c r="W44" s="16">
        <f t="shared" si="11"/>
        <v>1.0024258159999999</v>
      </c>
      <c r="X44" s="9">
        <f t="shared" si="12"/>
        <v>2.4281403400000001</v>
      </c>
      <c r="Y44" s="9">
        <v>0</v>
      </c>
      <c r="Z44" s="15">
        <f t="shared" si="13"/>
        <v>0</v>
      </c>
      <c r="AA44" s="6" t="s">
        <v>73</v>
      </c>
      <c r="AB44" s="12">
        <f t="shared" si="24"/>
        <v>43055</v>
      </c>
      <c r="AC44" s="6"/>
      <c r="AD44" s="21"/>
      <c r="AE44" s="2"/>
      <c r="AF44" s="3"/>
      <c r="AG44" s="23"/>
      <c r="AH44" s="36"/>
      <c r="AI44" s="36"/>
      <c r="AJ44" s="34"/>
      <c r="AK44" s="3"/>
      <c r="AL44" s="21"/>
      <c r="AM44" s="2"/>
      <c r="AO44" s="10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35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8"/>
      <c r="CC44" s="1"/>
      <c r="CD44" s="1"/>
      <c r="CE44" s="1"/>
      <c r="CF44" s="1"/>
      <c r="CG44" s="1"/>
      <c r="CH44" s="1"/>
      <c r="CI44" s="1"/>
      <c r="CJ44" s="1"/>
      <c r="CK44" s="1"/>
      <c r="CL44" s="6"/>
      <c r="CM44" s="23"/>
      <c r="CN44" s="23"/>
      <c r="CO44" s="23"/>
      <c r="CP44" s="23"/>
      <c r="CQ44" s="37"/>
      <c r="CR44" s="37"/>
    </row>
    <row r="45" spans="1:96" x14ac:dyDescent="0.2">
      <c r="A45" s="159">
        <f t="shared" si="14"/>
        <v>42724</v>
      </c>
      <c r="B45" s="9">
        <f t="shared" si="1"/>
        <v>1003.76608175</v>
      </c>
      <c r="C45" s="9">
        <f t="shared" si="15"/>
        <v>1000</v>
      </c>
      <c r="D45" s="66">
        <f t="shared" si="16"/>
        <v>4761.42</v>
      </c>
      <c r="E45" s="15">
        <f>VLOOKUP(A44,[1]Plan1!$BO$120:$BQ$240,3)</f>
        <v>4775.7</v>
      </c>
      <c r="F45" s="12">
        <f t="shared" si="18"/>
        <v>42720</v>
      </c>
      <c r="G45" s="13">
        <f t="shared" si="2"/>
        <v>2.9991053089204467E-3</v>
      </c>
      <c r="H45" s="12">
        <f t="shared" si="19"/>
        <v>42751</v>
      </c>
      <c r="I45" s="12">
        <f t="shared" si="3"/>
        <v>42751</v>
      </c>
      <c r="J45" s="1">
        <f t="shared" si="20"/>
        <v>22</v>
      </c>
      <c r="K45" s="1">
        <f t="shared" si="37"/>
        <v>3</v>
      </c>
      <c r="L45" s="9">
        <f t="shared" si="5"/>
        <v>1.00040844</v>
      </c>
      <c r="M45" s="16">
        <f t="shared" si="21"/>
        <v>1.0006857199999999</v>
      </c>
      <c r="N45" s="16">
        <f t="shared" si="34"/>
        <v>1.0006857199999999</v>
      </c>
      <c r="O45" s="9">
        <f t="shared" si="35"/>
        <v>1.0010944399999999</v>
      </c>
      <c r="P45" s="9">
        <f t="shared" si="7"/>
        <v>1001.09444</v>
      </c>
      <c r="Q45" s="14">
        <f t="shared" si="8"/>
        <v>0</v>
      </c>
      <c r="R45" s="44">
        <f t="shared" si="9"/>
        <v>0</v>
      </c>
      <c r="S45" s="9">
        <f t="shared" si="10"/>
        <v>0</v>
      </c>
      <c r="T45" s="10">
        <f t="shared" si="22"/>
        <v>6.2959000000000001E-2</v>
      </c>
      <c r="U45" s="14">
        <f t="shared" si="36"/>
        <v>11</v>
      </c>
      <c r="V45" s="14">
        <v>252</v>
      </c>
      <c r="W45" s="16">
        <f t="shared" si="11"/>
        <v>1.002668721</v>
      </c>
      <c r="X45" s="9">
        <f t="shared" si="12"/>
        <v>2.67164175</v>
      </c>
      <c r="Y45" s="9">
        <v>0</v>
      </c>
      <c r="Z45" s="15">
        <f t="shared" si="13"/>
        <v>0</v>
      </c>
      <c r="AA45" s="6" t="s">
        <v>73</v>
      </c>
      <c r="AB45" s="12">
        <f t="shared" si="24"/>
        <v>43055</v>
      </c>
      <c r="AC45" s="6"/>
      <c r="AD45" s="21"/>
      <c r="AE45" s="2"/>
      <c r="AF45" s="3"/>
      <c r="AG45" s="23"/>
      <c r="AH45" s="36"/>
      <c r="AI45" s="36"/>
      <c r="AJ45" s="34"/>
      <c r="AK45" s="3"/>
      <c r="AL45" s="21"/>
      <c r="AM45" s="2"/>
      <c r="AO45" s="10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35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8"/>
      <c r="CC45" s="1"/>
      <c r="CD45" s="1"/>
      <c r="CE45" s="1"/>
      <c r="CF45" s="1"/>
      <c r="CG45" s="1"/>
      <c r="CH45" s="1"/>
      <c r="CI45" s="1"/>
      <c r="CJ45" s="1"/>
      <c r="CK45" s="1"/>
      <c r="CL45" s="6"/>
      <c r="CM45" s="23"/>
      <c r="CN45" s="23"/>
      <c r="CO45" s="23"/>
      <c r="CP45" s="23"/>
      <c r="CQ45" s="37"/>
      <c r="CR45" s="37"/>
    </row>
    <row r="46" spans="1:96" x14ac:dyDescent="0.2">
      <c r="A46" s="159">
        <f t="shared" si="14"/>
        <v>42725</v>
      </c>
      <c r="B46" s="9">
        <f t="shared" si="1"/>
        <v>1004.14597743</v>
      </c>
      <c r="C46" s="9">
        <f t="shared" si="15"/>
        <v>1000</v>
      </c>
      <c r="D46" s="66">
        <f t="shared" si="16"/>
        <v>4761.42</v>
      </c>
      <c r="E46" s="15">
        <f>VLOOKUP(A45,[1]Plan1!$BO$120:$BQ$240,3)</f>
        <v>4775.7</v>
      </c>
      <c r="F46" s="12">
        <f t="shared" si="18"/>
        <v>42720</v>
      </c>
      <c r="G46" s="13">
        <f t="shared" si="2"/>
        <v>2.9991053089204467E-3</v>
      </c>
      <c r="H46" s="12">
        <f t="shared" si="19"/>
        <v>42751</v>
      </c>
      <c r="I46" s="12">
        <f t="shared" si="3"/>
        <v>42751</v>
      </c>
      <c r="J46" s="1">
        <f t="shared" si="20"/>
        <v>22</v>
      </c>
      <c r="K46" s="1">
        <f t="shared" si="37"/>
        <v>4</v>
      </c>
      <c r="L46" s="9">
        <f t="shared" si="5"/>
        <v>1.0005446200000001</v>
      </c>
      <c r="M46" s="16">
        <f t="shared" si="21"/>
        <v>1.0006857199999999</v>
      </c>
      <c r="N46" s="16">
        <f t="shared" si="34"/>
        <v>1.0006857199999999</v>
      </c>
      <c r="O46" s="9">
        <f t="shared" si="35"/>
        <v>1.00123071</v>
      </c>
      <c r="P46" s="9">
        <f t="shared" si="7"/>
        <v>1001.23071</v>
      </c>
      <c r="Q46" s="14">
        <f t="shared" si="8"/>
        <v>0</v>
      </c>
      <c r="R46" s="44">
        <f t="shared" si="9"/>
        <v>0</v>
      </c>
      <c r="S46" s="9">
        <f t="shared" si="10"/>
        <v>0</v>
      </c>
      <c r="T46" s="10">
        <f t="shared" si="22"/>
        <v>6.2959000000000001E-2</v>
      </c>
      <c r="U46" s="14">
        <f t="shared" si="36"/>
        <v>12</v>
      </c>
      <c r="V46" s="14">
        <v>252</v>
      </c>
      <c r="W46" s="16">
        <f t="shared" si="11"/>
        <v>1.0029116840000001</v>
      </c>
      <c r="X46" s="9">
        <f t="shared" si="12"/>
        <v>2.9152674300000001</v>
      </c>
      <c r="Y46" s="9">
        <v>0</v>
      </c>
      <c r="Z46" s="15">
        <f t="shared" si="13"/>
        <v>0</v>
      </c>
      <c r="AA46" s="6" t="s">
        <v>73</v>
      </c>
      <c r="AB46" s="12">
        <f t="shared" si="24"/>
        <v>43055</v>
      </c>
      <c r="AC46" s="6"/>
      <c r="AD46" s="21"/>
      <c r="AE46" s="2"/>
      <c r="AF46" s="3"/>
      <c r="AG46" s="23"/>
      <c r="AH46" s="36"/>
      <c r="AI46" s="36"/>
      <c r="AJ46" s="34"/>
      <c r="AK46" s="3"/>
      <c r="AL46" s="21"/>
      <c r="AM46" s="2"/>
      <c r="AO46" s="10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35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8"/>
      <c r="CC46" s="1"/>
      <c r="CD46" s="1"/>
      <c r="CE46" s="1"/>
      <c r="CF46" s="1"/>
      <c r="CG46" s="1"/>
      <c r="CH46" s="1"/>
      <c r="CI46" s="1"/>
      <c r="CJ46" s="1"/>
      <c r="CK46" s="1"/>
      <c r="CL46" s="6"/>
      <c r="CM46" s="23"/>
      <c r="CN46" s="23"/>
      <c r="CO46" s="23"/>
      <c r="CP46" s="23"/>
      <c r="CQ46" s="37"/>
      <c r="CR46" s="37"/>
    </row>
    <row r="47" spans="1:96" x14ac:dyDescent="0.2">
      <c r="A47" s="159">
        <f t="shared" si="14"/>
        <v>42726</v>
      </c>
      <c r="B47" s="9">
        <f t="shared" si="1"/>
        <v>1004.5260194799999</v>
      </c>
      <c r="C47" s="9">
        <f t="shared" si="15"/>
        <v>1000</v>
      </c>
      <c r="D47" s="66">
        <f t="shared" si="16"/>
        <v>4761.42</v>
      </c>
      <c r="E47" s="15">
        <f>VLOOKUP(A46,[1]Plan1!$BO$120:$BQ$240,3)</f>
        <v>4775.7</v>
      </c>
      <c r="F47" s="12">
        <f t="shared" si="18"/>
        <v>42720</v>
      </c>
      <c r="G47" s="13">
        <f t="shared" si="2"/>
        <v>2.9991053089204467E-3</v>
      </c>
      <c r="H47" s="12">
        <f t="shared" si="19"/>
        <v>42751</v>
      </c>
      <c r="I47" s="12">
        <f t="shared" si="3"/>
        <v>42751</v>
      </c>
      <c r="J47" s="1">
        <f t="shared" si="20"/>
        <v>22</v>
      </c>
      <c r="K47" s="1">
        <f t="shared" si="37"/>
        <v>5</v>
      </c>
      <c r="L47" s="9">
        <f t="shared" si="5"/>
        <v>1.0006808199999999</v>
      </c>
      <c r="M47" s="16">
        <f t="shared" si="21"/>
        <v>1.0006857199999999</v>
      </c>
      <c r="N47" s="16">
        <f t="shared" si="34"/>
        <v>1.0006857199999999</v>
      </c>
      <c r="O47" s="9">
        <f t="shared" si="35"/>
        <v>1.0013669999999999</v>
      </c>
      <c r="P47" s="9">
        <f t="shared" si="7"/>
        <v>1001.367</v>
      </c>
      <c r="Q47" s="14">
        <f t="shared" si="8"/>
        <v>0</v>
      </c>
      <c r="R47" s="44">
        <f t="shared" si="9"/>
        <v>0</v>
      </c>
      <c r="S47" s="9">
        <f t="shared" si="10"/>
        <v>0</v>
      </c>
      <c r="T47" s="10">
        <f t="shared" si="22"/>
        <v>6.2959000000000001E-2</v>
      </c>
      <c r="U47" s="14">
        <f t="shared" si="36"/>
        <v>13</v>
      </c>
      <c r="V47" s="14">
        <v>252</v>
      </c>
      <c r="W47" s="16">
        <f t="shared" si="11"/>
        <v>1.003154707</v>
      </c>
      <c r="X47" s="9">
        <f t="shared" si="12"/>
        <v>3.15901948</v>
      </c>
      <c r="Y47" s="9">
        <v>0</v>
      </c>
      <c r="Z47" s="15">
        <f t="shared" si="13"/>
        <v>0</v>
      </c>
      <c r="AA47" s="6" t="s">
        <v>73</v>
      </c>
      <c r="AB47" s="12">
        <f t="shared" si="24"/>
        <v>43055</v>
      </c>
      <c r="AC47" s="6"/>
      <c r="AD47" s="21"/>
      <c r="AE47" s="2"/>
      <c r="AF47" s="3"/>
      <c r="AG47" s="23"/>
      <c r="AH47" s="36"/>
      <c r="AI47" s="36"/>
      <c r="AJ47" s="34"/>
      <c r="AK47" s="3"/>
      <c r="AL47" s="21"/>
      <c r="AM47" s="2"/>
      <c r="AO47" s="10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35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8"/>
      <c r="CC47" s="1"/>
      <c r="CD47" s="1"/>
      <c r="CE47" s="1"/>
      <c r="CF47" s="1"/>
      <c r="CG47" s="1"/>
      <c r="CH47" s="1"/>
      <c r="CI47" s="1"/>
      <c r="CJ47" s="1"/>
      <c r="CK47" s="1"/>
      <c r="CL47" s="6"/>
      <c r="CM47" s="23"/>
      <c r="CN47" s="23"/>
      <c r="CO47" s="23"/>
      <c r="CP47" s="23"/>
      <c r="CQ47" s="37"/>
      <c r="CR47" s="37"/>
    </row>
    <row r="48" spans="1:96" x14ac:dyDescent="0.2">
      <c r="A48" s="159">
        <f t="shared" si="14"/>
        <v>42727</v>
      </c>
      <c r="B48" s="9">
        <f t="shared" si="1"/>
        <v>1004.9062169600001</v>
      </c>
      <c r="C48" s="9">
        <f t="shared" si="15"/>
        <v>1000</v>
      </c>
      <c r="D48" s="66">
        <f t="shared" si="16"/>
        <v>4761.42</v>
      </c>
      <c r="E48" s="15">
        <f>VLOOKUP(A47,[1]Plan1!$BO$120:$BQ$240,3)</f>
        <v>4775.7</v>
      </c>
      <c r="F48" s="12">
        <f t="shared" si="18"/>
        <v>42720</v>
      </c>
      <c r="G48" s="13">
        <f t="shared" si="2"/>
        <v>2.9991053089204467E-3</v>
      </c>
      <c r="H48" s="12">
        <f t="shared" si="19"/>
        <v>42751</v>
      </c>
      <c r="I48" s="12">
        <f t="shared" si="3"/>
        <v>42751</v>
      </c>
      <c r="J48" s="1">
        <f t="shared" si="20"/>
        <v>22</v>
      </c>
      <c r="K48" s="1">
        <f t="shared" si="37"/>
        <v>6</v>
      </c>
      <c r="L48" s="9">
        <f t="shared" si="5"/>
        <v>1.00081704</v>
      </c>
      <c r="M48" s="16">
        <f t="shared" si="21"/>
        <v>1.0006857199999999</v>
      </c>
      <c r="N48" s="16">
        <f t="shared" si="34"/>
        <v>1.0006857199999999</v>
      </c>
      <c r="O48" s="9">
        <f t="shared" si="35"/>
        <v>1.0015033200000001</v>
      </c>
      <c r="P48" s="9">
        <f t="shared" si="7"/>
        <v>1001.50332</v>
      </c>
      <c r="Q48" s="14">
        <f t="shared" si="8"/>
        <v>0</v>
      </c>
      <c r="R48" s="44">
        <f t="shared" si="9"/>
        <v>0</v>
      </c>
      <c r="S48" s="9">
        <f t="shared" si="10"/>
        <v>0</v>
      </c>
      <c r="T48" s="10">
        <f t="shared" si="22"/>
        <v>6.2959000000000001E-2</v>
      </c>
      <c r="U48" s="14">
        <f t="shared" si="36"/>
        <v>14</v>
      </c>
      <c r="V48" s="14">
        <v>252</v>
      </c>
      <c r="W48" s="16">
        <f t="shared" si="11"/>
        <v>1.0033977890000001</v>
      </c>
      <c r="X48" s="9">
        <f t="shared" si="12"/>
        <v>3.4028969600000001</v>
      </c>
      <c r="Y48" s="9">
        <v>0</v>
      </c>
      <c r="Z48" s="15">
        <f t="shared" si="13"/>
        <v>0</v>
      </c>
      <c r="AA48" s="6" t="s">
        <v>73</v>
      </c>
      <c r="AB48" s="12">
        <f t="shared" si="24"/>
        <v>43055</v>
      </c>
      <c r="AC48" s="6"/>
      <c r="AD48" s="21"/>
      <c r="AE48" s="2"/>
      <c r="AF48" s="3"/>
      <c r="AG48" s="23"/>
      <c r="AH48" s="36"/>
      <c r="AI48" s="36"/>
      <c r="AJ48" s="34"/>
      <c r="AK48" s="3"/>
      <c r="AL48" s="21"/>
      <c r="AM48" s="2"/>
      <c r="AO48" s="10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35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8"/>
      <c r="CC48" s="1"/>
      <c r="CD48" s="1"/>
      <c r="CE48" s="1"/>
      <c r="CF48" s="1"/>
      <c r="CG48" s="1"/>
      <c r="CH48" s="1"/>
      <c r="CI48" s="1"/>
      <c r="CJ48" s="1"/>
      <c r="CK48" s="1"/>
      <c r="CL48" s="6"/>
      <c r="CM48" s="23"/>
      <c r="CN48" s="23"/>
      <c r="CO48" s="23"/>
      <c r="CP48" s="23"/>
      <c r="CQ48" s="37"/>
      <c r="CR48" s="37"/>
    </row>
    <row r="49" spans="1:96" x14ac:dyDescent="0.2">
      <c r="A49" s="159">
        <f t="shared" si="14"/>
        <v>42728</v>
      </c>
      <c r="B49" s="9">
        <f t="shared" si="1"/>
        <v>1005.2865488399999</v>
      </c>
      <c r="C49" s="9">
        <f t="shared" si="15"/>
        <v>1000</v>
      </c>
      <c r="D49" s="66">
        <f t="shared" si="16"/>
        <v>4761.42</v>
      </c>
      <c r="E49" s="15">
        <f>VLOOKUP(A48,[1]Plan1!$BO$120:$BQ$240,3)</f>
        <v>4775.7</v>
      </c>
      <c r="F49" s="12">
        <f t="shared" si="18"/>
        <v>42720</v>
      </c>
      <c r="G49" s="13">
        <f t="shared" si="2"/>
        <v>2.9991053089204467E-3</v>
      </c>
      <c r="H49" s="12">
        <f t="shared" si="19"/>
        <v>42751</v>
      </c>
      <c r="I49" s="12">
        <f t="shared" si="3"/>
        <v>42751</v>
      </c>
      <c r="J49" s="1">
        <f t="shared" si="20"/>
        <v>22</v>
      </c>
      <c r="K49" s="1">
        <f t="shared" si="37"/>
        <v>7</v>
      </c>
      <c r="L49" s="9">
        <f t="shared" si="5"/>
        <v>1.0009532800000001</v>
      </c>
      <c r="M49" s="16">
        <f t="shared" si="21"/>
        <v>1.0006857199999999</v>
      </c>
      <c r="N49" s="16">
        <f t="shared" si="34"/>
        <v>1.0006857199999999</v>
      </c>
      <c r="O49" s="9">
        <f t="shared" si="35"/>
        <v>1.00163965</v>
      </c>
      <c r="P49" s="9">
        <f t="shared" si="7"/>
        <v>1001.63965</v>
      </c>
      <c r="Q49" s="14">
        <f t="shared" si="8"/>
        <v>0</v>
      </c>
      <c r="R49" s="44">
        <f t="shared" si="9"/>
        <v>0</v>
      </c>
      <c r="S49" s="9">
        <f t="shared" si="10"/>
        <v>0</v>
      </c>
      <c r="T49" s="10">
        <f t="shared" si="22"/>
        <v>6.2959000000000001E-2</v>
      </c>
      <c r="U49" s="14">
        <f t="shared" si="36"/>
        <v>15</v>
      </c>
      <c r="V49" s="14">
        <v>252</v>
      </c>
      <c r="W49" s="16">
        <f t="shared" si="11"/>
        <v>1.0036409289999999</v>
      </c>
      <c r="X49" s="9">
        <f t="shared" si="12"/>
        <v>3.64689884</v>
      </c>
      <c r="Y49" s="9">
        <v>0</v>
      </c>
      <c r="Z49" s="15">
        <f t="shared" si="13"/>
        <v>0</v>
      </c>
      <c r="AA49" s="6" t="s">
        <v>73</v>
      </c>
      <c r="AB49" s="12">
        <f t="shared" si="24"/>
        <v>43055</v>
      </c>
      <c r="AC49" s="6"/>
      <c r="AD49" s="21"/>
      <c r="AE49" s="2"/>
      <c r="AF49" s="3"/>
      <c r="AG49" s="23"/>
      <c r="AH49" s="36"/>
      <c r="AI49" s="36"/>
      <c r="AJ49" s="34"/>
      <c r="AK49" s="3"/>
      <c r="AL49" s="21"/>
      <c r="AM49" s="2"/>
      <c r="AO49" s="10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35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8"/>
      <c r="CC49" s="1"/>
      <c r="CD49" s="1"/>
      <c r="CE49" s="1"/>
      <c r="CF49" s="1"/>
      <c r="CG49" s="1"/>
      <c r="CH49" s="1"/>
      <c r="CI49" s="1"/>
      <c r="CJ49" s="1"/>
      <c r="CK49" s="1"/>
      <c r="CL49" s="6"/>
      <c r="CQ49" s="25"/>
    </row>
    <row r="50" spans="1:96" x14ac:dyDescent="0.2">
      <c r="A50" s="159">
        <f t="shared" si="14"/>
        <v>42729</v>
      </c>
      <c r="B50" s="9">
        <f t="shared" si="1"/>
        <v>1005.2865488399999</v>
      </c>
      <c r="C50" s="9">
        <f t="shared" si="15"/>
        <v>1000</v>
      </c>
      <c r="D50" s="66">
        <f t="shared" si="16"/>
        <v>4761.42</v>
      </c>
      <c r="E50" s="15">
        <f>VLOOKUP(A49,[1]Plan1!$BO$120:$BQ$240,3)</f>
        <v>4775.7</v>
      </c>
      <c r="F50" s="12">
        <f t="shared" si="18"/>
        <v>42720</v>
      </c>
      <c r="G50" s="13">
        <f t="shared" si="2"/>
        <v>2.9991053089204467E-3</v>
      </c>
      <c r="H50" s="12">
        <f t="shared" si="19"/>
        <v>42751</v>
      </c>
      <c r="I50" s="12">
        <f t="shared" si="3"/>
        <v>42751</v>
      </c>
      <c r="J50" s="1">
        <f t="shared" si="20"/>
        <v>22</v>
      </c>
      <c r="K50" s="1">
        <f t="shared" si="37"/>
        <v>7</v>
      </c>
      <c r="L50" s="9">
        <f t="shared" si="5"/>
        <v>1.0009532800000001</v>
      </c>
      <c r="M50" s="16">
        <f t="shared" si="21"/>
        <v>1.0006857199999999</v>
      </c>
      <c r="N50" s="16">
        <f t="shared" si="34"/>
        <v>1.0006857199999999</v>
      </c>
      <c r="O50" s="9">
        <f t="shared" si="35"/>
        <v>1.00163965</v>
      </c>
      <c r="P50" s="9">
        <f t="shared" si="7"/>
        <v>1001.63965</v>
      </c>
      <c r="Q50" s="14">
        <f t="shared" si="8"/>
        <v>0</v>
      </c>
      <c r="R50" s="44">
        <f t="shared" si="9"/>
        <v>0</v>
      </c>
      <c r="S50" s="9">
        <f t="shared" si="10"/>
        <v>0</v>
      </c>
      <c r="T50" s="10">
        <f t="shared" si="22"/>
        <v>6.2959000000000001E-2</v>
      </c>
      <c r="U50" s="14">
        <f t="shared" si="36"/>
        <v>15</v>
      </c>
      <c r="V50" s="14">
        <v>252</v>
      </c>
      <c r="W50" s="16">
        <f t="shared" si="11"/>
        <v>1.0036409289999999</v>
      </c>
      <c r="X50" s="9">
        <f t="shared" si="12"/>
        <v>3.64689884</v>
      </c>
      <c r="Y50" s="9">
        <v>0</v>
      </c>
      <c r="Z50" s="15">
        <f t="shared" si="13"/>
        <v>0</v>
      </c>
      <c r="AA50" s="6" t="s">
        <v>73</v>
      </c>
      <c r="AB50" s="12">
        <f t="shared" si="24"/>
        <v>43055</v>
      </c>
      <c r="AC50" s="6"/>
      <c r="AD50" s="21"/>
      <c r="AE50" s="2"/>
      <c r="AF50" s="3"/>
      <c r="AG50" s="23"/>
      <c r="AH50" s="36"/>
      <c r="AI50" s="36"/>
      <c r="AJ50" s="34"/>
      <c r="AK50" s="3"/>
      <c r="AL50" s="21"/>
      <c r="AM50" s="2"/>
      <c r="AO50" s="10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35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8"/>
      <c r="CC50" s="1"/>
      <c r="CD50" s="1"/>
      <c r="CE50" s="1"/>
      <c r="CF50" s="1"/>
      <c r="CG50" s="1"/>
      <c r="CH50" s="1"/>
      <c r="CI50" s="1"/>
      <c r="CJ50" s="1"/>
      <c r="CK50" s="1"/>
      <c r="CL50" s="6"/>
      <c r="CQ50" s="25"/>
    </row>
    <row r="51" spans="1:96" x14ac:dyDescent="0.2">
      <c r="A51" s="159">
        <f t="shared" si="14"/>
        <v>42730</v>
      </c>
      <c r="B51" s="9">
        <f t="shared" si="1"/>
        <v>1005.2865488399999</v>
      </c>
      <c r="C51" s="9">
        <f t="shared" si="15"/>
        <v>1000</v>
      </c>
      <c r="D51" s="66">
        <f t="shared" si="16"/>
        <v>4761.42</v>
      </c>
      <c r="E51" s="15">
        <f>VLOOKUP(A50,[1]Plan1!$BO$120:$BQ$240,3)</f>
        <v>4775.7</v>
      </c>
      <c r="F51" s="12">
        <f t="shared" si="18"/>
        <v>42720</v>
      </c>
      <c r="G51" s="13">
        <f t="shared" si="2"/>
        <v>2.9991053089204467E-3</v>
      </c>
      <c r="H51" s="12">
        <f t="shared" si="19"/>
        <v>42751</v>
      </c>
      <c r="I51" s="12">
        <f t="shared" si="3"/>
        <v>42751</v>
      </c>
      <c r="J51" s="1">
        <f t="shared" si="20"/>
        <v>22</v>
      </c>
      <c r="K51" s="1">
        <f t="shared" si="37"/>
        <v>7</v>
      </c>
      <c r="L51" s="9">
        <f t="shared" si="5"/>
        <v>1.0009532800000001</v>
      </c>
      <c r="M51" s="16">
        <f t="shared" si="21"/>
        <v>1.0006857199999999</v>
      </c>
      <c r="N51" s="16">
        <f t="shared" si="34"/>
        <v>1.0006857199999999</v>
      </c>
      <c r="O51" s="9">
        <f t="shared" si="35"/>
        <v>1.00163965</v>
      </c>
      <c r="P51" s="9">
        <f t="shared" si="7"/>
        <v>1001.63965</v>
      </c>
      <c r="Q51" s="14">
        <f t="shared" si="8"/>
        <v>0</v>
      </c>
      <c r="R51" s="44">
        <f t="shared" si="9"/>
        <v>0</v>
      </c>
      <c r="S51" s="9">
        <f t="shared" si="10"/>
        <v>0</v>
      </c>
      <c r="T51" s="10">
        <f t="shared" si="22"/>
        <v>6.2959000000000001E-2</v>
      </c>
      <c r="U51" s="14">
        <f t="shared" si="36"/>
        <v>15</v>
      </c>
      <c r="V51" s="14">
        <v>252</v>
      </c>
      <c r="W51" s="16">
        <f t="shared" si="11"/>
        <v>1.0036409289999999</v>
      </c>
      <c r="X51" s="9">
        <f t="shared" si="12"/>
        <v>3.64689884</v>
      </c>
      <c r="Y51" s="9">
        <v>0</v>
      </c>
      <c r="Z51" s="15">
        <f t="shared" si="13"/>
        <v>0</v>
      </c>
      <c r="AA51" s="6" t="s">
        <v>73</v>
      </c>
      <c r="AB51" s="12">
        <f t="shared" si="24"/>
        <v>43055</v>
      </c>
      <c r="AC51" s="6"/>
      <c r="AD51" s="21"/>
      <c r="AE51" s="2"/>
      <c r="AF51" s="3"/>
      <c r="AG51" s="23"/>
      <c r="AH51" s="36"/>
      <c r="AI51" s="36"/>
      <c r="AJ51" s="34"/>
      <c r="AK51" s="3"/>
      <c r="AL51" s="21"/>
      <c r="AM51" s="2"/>
      <c r="AN51" s="19">
        <v>5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35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8"/>
      <c r="CC51" s="1"/>
      <c r="CD51" s="1"/>
      <c r="CE51" s="1"/>
      <c r="CF51" s="1"/>
      <c r="CG51" s="1"/>
      <c r="CH51" s="1"/>
      <c r="CI51" s="1"/>
      <c r="CJ51" s="1"/>
      <c r="CK51" s="1"/>
      <c r="CL51" s="6"/>
      <c r="CM51" s="45"/>
      <c r="CN51" s="45"/>
      <c r="CO51" s="25"/>
      <c r="CP51" s="25"/>
      <c r="CQ51" s="25"/>
      <c r="CR51" s="25"/>
    </row>
    <row r="52" spans="1:96" x14ac:dyDescent="0.2">
      <c r="A52" s="159">
        <f t="shared" si="14"/>
        <v>42731</v>
      </c>
      <c r="B52" s="9">
        <f t="shared" si="1"/>
        <v>1005.6670272099999</v>
      </c>
      <c r="C52" s="9">
        <f t="shared" si="15"/>
        <v>1000</v>
      </c>
      <c r="D52" s="66">
        <f t="shared" si="16"/>
        <v>4761.42</v>
      </c>
      <c r="E52" s="15">
        <f>VLOOKUP(A51,[1]Plan1!$BO$120:$BQ$240,3)</f>
        <v>4775.7</v>
      </c>
      <c r="F52" s="12">
        <f t="shared" si="18"/>
        <v>42720</v>
      </c>
      <c r="G52" s="13">
        <f t="shared" si="2"/>
        <v>2.9991053089204467E-3</v>
      </c>
      <c r="H52" s="12">
        <f t="shared" si="19"/>
        <v>42751</v>
      </c>
      <c r="I52" s="12">
        <f t="shared" si="3"/>
        <v>42751</v>
      </c>
      <c r="J52" s="1">
        <f t="shared" si="20"/>
        <v>22</v>
      </c>
      <c r="K52" s="1">
        <f t="shared" si="37"/>
        <v>8</v>
      </c>
      <c r="L52" s="9">
        <f t="shared" si="5"/>
        <v>1.0010895399999999</v>
      </c>
      <c r="M52" s="16">
        <f t="shared" si="21"/>
        <v>1.0006857199999999</v>
      </c>
      <c r="N52" s="16">
        <f t="shared" si="34"/>
        <v>1.0006857199999999</v>
      </c>
      <c r="O52" s="9">
        <f t="shared" si="35"/>
        <v>1.001776</v>
      </c>
      <c r="P52" s="9">
        <f t="shared" si="7"/>
        <v>1001.776</v>
      </c>
      <c r="Q52" s="14">
        <f t="shared" si="8"/>
        <v>0</v>
      </c>
      <c r="R52" s="44">
        <f t="shared" si="9"/>
        <v>0</v>
      </c>
      <c r="S52" s="9">
        <f t="shared" si="10"/>
        <v>0</v>
      </c>
      <c r="T52" s="10">
        <f t="shared" si="22"/>
        <v>6.2959000000000001E-2</v>
      </c>
      <c r="U52" s="14">
        <f t="shared" si="36"/>
        <v>16</v>
      </c>
      <c r="V52" s="14">
        <v>252</v>
      </c>
      <c r="W52" s="16">
        <f t="shared" si="11"/>
        <v>1.003884129</v>
      </c>
      <c r="X52" s="9">
        <f t="shared" si="12"/>
        <v>3.8910272099999998</v>
      </c>
      <c r="Y52" s="9">
        <v>0</v>
      </c>
      <c r="Z52" s="15">
        <f t="shared" si="13"/>
        <v>0</v>
      </c>
      <c r="AA52" s="6" t="s">
        <v>73</v>
      </c>
      <c r="AB52" s="12">
        <f t="shared" si="24"/>
        <v>43055</v>
      </c>
      <c r="AC52" s="6"/>
      <c r="AD52" s="21"/>
      <c r="AE52" s="2"/>
      <c r="AF52" s="3"/>
      <c r="AG52" s="23"/>
      <c r="AH52" s="36"/>
      <c r="AI52" s="36"/>
      <c r="AJ52" s="34"/>
      <c r="AK52" s="3"/>
      <c r="AL52" s="21"/>
      <c r="AM52" s="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35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8"/>
      <c r="CC52" s="1"/>
      <c r="CD52" s="1"/>
      <c r="CE52" s="1"/>
      <c r="CF52" s="1"/>
      <c r="CG52" s="1"/>
      <c r="CH52" s="1"/>
      <c r="CI52" s="1"/>
      <c r="CJ52" s="1"/>
      <c r="CK52" s="1"/>
      <c r="CL52" s="6"/>
      <c r="CM52" s="46"/>
      <c r="CN52" s="46"/>
      <c r="CO52" s="38"/>
      <c r="CP52" s="23"/>
      <c r="CQ52" s="25"/>
      <c r="CR52" s="31"/>
    </row>
    <row r="53" spans="1:96" x14ac:dyDescent="0.2">
      <c r="A53" s="159">
        <f t="shared" si="14"/>
        <v>42732</v>
      </c>
      <c r="B53" s="9">
        <f t="shared" si="1"/>
        <v>1006.0476601299999</v>
      </c>
      <c r="C53" s="9">
        <f t="shared" si="15"/>
        <v>1000</v>
      </c>
      <c r="D53" s="66">
        <f t="shared" si="16"/>
        <v>4761.42</v>
      </c>
      <c r="E53" s="15">
        <f>VLOOKUP(A52,[1]Plan1!$BO$120:$BQ$240,3)</f>
        <v>4775.7</v>
      </c>
      <c r="F53" s="12">
        <f t="shared" si="18"/>
        <v>42720</v>
      </c>
      <c r="G53" s="13">
        <f t="shared" si="2"/>
        <v>2.9991053089204467E-3</v>
      </c>
      <c r="H53" s="12">
        <f t="shared" si="19"/>
        <v>42751</v>
      </c>
      <c r="I53" s="12">
        <f t="shared" si="3"/>
        <v>42751</v>
      </c>
      <c r="J53" s="1">
        <f t="shared" si="20"/>
        <v>22</v>
      </c>
      <c r="K53" s="1">
        <f t="shared" si="37"/>
        <v>9</v>
      </c>
      <c r="L53" s="9">
        <f t="shared" si="5"/>
        <v>1.0012258199999999</v>
      </c>
      <c r="M53" s="16">
        <f t="shared" si="21"/>
        <v>1.0006857199999999</v>
      </c>
      <c r="N53" s="16">
        <f t="shared" si="34"/>
        <v>1.0006857199999999</v>
      </c>
      <c r="O53" s="9">
        <f t="shared" si="35"/>
        <v>1.00191238</v>
      </c>
      <c r="P53" s="9">
        <f t="shared" si="7"/>
        <v>1001.91238</v>
      </c>
      <c r="Q53" s="14">
        <f t="shared" si="8"/>
        <v>0</v>
      </c>
      <c r="R53" s="44">
        <f t="shared" si="9"/>
        <v>0</v>
      </c>
      <c r="S53" s="9">
        <f t="shared" si="10"/>
        <v>0</v>
      </c>
      <c r="T53" s="10">
        <f t="shared" si="22"/>
        <v>6.2959000000000001E-2</v>
      </c>
      <c r="U53" s="14">
        <f t="shared" si="36"/>
        <v>17</v>
      </c>
      <c r="V53" s="14">
        <v>252</v>
      </c>
      <c r="W53" s="16">
        <f t="shared" si="11"/>
        <v>1.004127387</v>
      </c>
      <c r="X53" s="9">
        <f t="shared" si="12"/>
        <v>4.1352801299999999</v>
      </c>
      <c r="Y53" s="9">
        <v>0</v>
      </c>
      <c r="Z53" s="15">
        <f t="shared" si="13"/>
        <v>0</v>
      </c>
      <c r="AA53" s="6" t="s">
        <v>73</v>
      </c>
      <c r="AB53" s="12">
        <f t="shared" si="24"/>
        <v>43055</v>
      </c>
      <c r="AC53" s="6"/>
      <c r="AD53" s="21"/>
      <c r="AE53" s="2"/>
      <c r="AF53" s="3"/>
      <c r="AG53" s="23"/>
      <c r="AH53" s="36"/>
      <c r="AI53" s="36"/>
      <c r="AJ53" s="34"/>
      <c r="AK53" s="3"/>
      <c r="AL53" s="21"/>
      <c r="AM53" s="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35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8"/>
      <c r="CC53" s="1"/>
      <c r="CD53" s="1"/>
      <c r="CE53" s="1"/>
      <c r="CF53" s="1"/>
      <c r="CG53" s="1"/>
      <c r="CH53" s="1"/>
      <c r="CI53" s="1"/>
      <c r="CJ53" s="1"/>
      <c r="CK53" s="1"/>
      <c r="CL53" s="6"/>
      <c r="CM53" s="23"/>
      <c r="CN53" s="23"/>
      <c r="CO53" s="38"/>
      <c r="CP53" s="23"/>
      <c r="CQ53" s="25"/>
      <c r="CR53" s="23"/>
    </row>
    <row r="54" spans="1:96" x14ac:dyDescent="0.2">
      <c r="A54" s="159">
        <f t="shared" si="14"/>
        <v>42733</v>
      </c>
      <c r="B54" s="9">
        <f t="shared" si="1"/>
        <v>1006.42841852</v>
      </c>
      <c r="C54" s="9">
        <f t="shared" si="15"/>
        <v>1000</v>
      </c>
      <c r="D54" s="66">
        <f t="shared" si="16"/>
        <v>4761.42</v>
      </c>
      <c r="E54" s="15">
        <f>VLOOKUP(A53,[1]Plan1!$BO$120:$BQ$240,3)</f>
        <v>4775.7</v>
      </c>
      <c r="F54" s="12">
        <f t="shared" si="18"/>
        <v>42720</v>
      </c>
      <c r="G54" s="13">
        <f t="shared" si="2"/>
        <v>2.9991053089204467E-3</v>
      </c>
      <c r="H54" s="12">
        <f t="shared" si="19"/>
        <v>42751</v>
      </c>
      <c r="I54" s="12">
        <f t="shared" si="3"/>
        <v>42751</v>
      </c>
      <c r="J54" s="1">
        <f t="shared" si="20"/>
        <v>22</v>
      </c>
      <c r="K54" s="1">
        <f t="shared" si="37"/>
        <v>10</v>
      </c>
      <c r="L54" s="9">
        <f t="shared" si="5"/>
        <v>1.0013621100000001</v>
      </c>
      <c r="M54" s="16">
        <f t="shared" si="21"/>
        <v>1.0006857199999999</v>
      </c>
      <c r="N54" s="16">
        <f t="shared" si="34"/>
        <v>1.0006857199999999</v>
      </c>
      <c r="O54" s="9">
        <f t="shared" si="35"/>
        <v>1.0020487600000001</v>
      </c>
      <c r="P54" s="9">
        <f t="shared" si="7"/>
        <v>1002.04876</v>
      </c>
      <c r="Q54" s="14">
        <f t="shared" si="8"/>
        <v>0</v>
      </c>
      <c r="R54" s="44">
        <f t="shared" si="9"/>
        <v>0</v>
      </c>
      <c r="S54" s="9">
        <f t="shared" si="10"/>
        <v>0</v>
      </c>
      <c r="T54" s="10">
        <f t="shared" si="22"/>
        <v>6.2959000000000001E-2</v>
      </c>
      <c r="U54" s="14">
        <f t="shared" si="36"/>
        <v>18</v>
      </c>
      <c r="V54" s="14">
        <v>252</v>
      </c>
      <c r="W54" s="16">
        <f t="shared" si="11"/>
        <v>1.0043707040000001</v>
      </c>
      <c r="X54" s="9">
        <f t="shared" si="12"/>
        <v>4.3796585200000004</v>
      </c>
      <c r="Y54" s="9">
        <v>0</v>
      </c>
      <c r="Z54" s="15">
        <f t="shared" si="13"/>
        <v>0</v>
      </c>
      <c r="AA54" s="6" t="s">
        <v>73</v>
      </c>
      <c r="AB54" s="12">
        <f t="shared" si="24"/>
        <v>43055</v>
      </c>
      <c r="AC54" s="6"/>
      <c r="AD54" s="21"/>
      <c r="AE54" s="2"/>
      <c r="AF54" s="3"/>
      <c r="AG54" s="23"/>
      <c r="AH54" s="36"/>
      <c r="AI54" s="36"/>
      <c r="AJ54" s="34"/>
      <c r="AK54" s="3"/>
      <c r="AL54" s="21"/>
      <c r="AM54" s="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35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8"/>
      <c r="CC54" s="1"/>
      <c r="CD54" s="1"/>
      <c r="CE54" s="1"/>
      <c r="CF54" s="1"/>
      <c r="CG54" s="1"/>
      <c r="CH54" s="1"/>
      <c r="CI54" s="1"/>
      <c r="CJ54" s="1"/>
      <c r="CK54" s="1"/>
      <c r="CL54" s="6"/>
      <c r="CM54" s="23"/>
      <c r="CN54" s="23"/>
      <c r="CO54" s="38"/>
      <c r="CP54" s="23"/>
      <c r="CQ54" s="25"/>
      <c r="CR54" s="23"/>
    </row>
    <row r="55" spans="1:96" x14ac:dyDescent="0.2">
      <c r="A55" s="159">
        <f t="shared" si="14"/>
        <v>42734</v>
      </c>
      <c r="B55" s="9">
        <f t="shared" si="1"/>
        <v>1006.80933355</v>
      </c>
      <c r="C55" s="9">
        <f t="shared" si="15"/>
        <v>1000</v>
      </c>
      <c r="D55" s="66">
        <f t="shared" si="16"/>
        <v>4761.42</v>
      </c>
      <c r="E55" s="15">
        <f>VLOOKUP(A54,[1]Plan1!$BO$120:$BQ$240,3)</f>
        <v>4775.7</v>
      </c>
      <c r="F55" s="12">
        <f t="shared" si="18"/>
        <v>42720</v>
      </c>
      <c r="G55" s="13">
        <f t="shared" si="2"/>
        <v>2.9991053089204467E-3</v>
      </c>
      <c r="H55" s="12">
        <f t="shared" si="19"/>
        <v>42751</v>
      </c>
      <c r="I55" s="12">
        <f t="shared" si="3"/>
        <v>42751</v>
      </c>
      <c r="J55" s="1">
        <f t="shared" si="20"/>
        <v>22</v>
      </c>
      <c r="K55" s="1">
        <f t="shared" si="37"/>
        <v>11</v>
      </c>
      <c r="L55" s="9">
        <f t="shared" si="5"/>
        <v>1.0014984300000001</v>
      </c>
      <c r="M55" s="16">
        <f t="shared" si="21"/>
        <v>1.0006857199999999</v>
      </c>
      <c r="N55" s="16">
        <f t="shared" si="34"/>
        <v>1.0006857199999999</v>
      </c>
      <c r="O55" s="9">
        <f t="shared" si="35"/>
        <v>1.00218517</v>
      </c>
      <c r="P55" s="9">
        <f t="shared" si="7"/>
        <v>1002.18517</v>
      </c>
      <c r="Q55" s="14">
        <f t="shared" si="8"/>
        <v>0</v>
      </c>
      <c r="R55" s="44">
        <f t="shared" si="9"/>
        <v>0</v>
      </c>
      <c r="S55" s="9">
        <f t="shared" si="10"/>
        <v>0</v>
      </c>
      <c r="T55" s="10">
        <f t="shared" si="22"/>
        <v>6.2959000000000001E-2</v>
      </c>
      <c r="U55" s="14">
        <f t="shared" si="36"/>
        <v>19</v>
      </c>
      <c r="V55" s="14">
        <v>252</v>
      </c>
      <c r="W55" s="16">
        <f t="shared" si="11"/>
        <v>1.0046140809999999</v>
      </c>
      <c r="X55" s="9">
        <f t="shared" si="12"/>
        <v>4.6241635499999996</v>
      </c>
      <c r="Y55" s="9">
        <v>0</v>
      </c>
      <c r="Z55" s="15">
        <f t="shared" si="13"/>
        <v>0</v>
      </c>
      <c r="AA55" s="6" t="s">
        <v>73</v>
      </c>
      <c r="AB55" s="12">
        <f t="shared" si="24"/>
        <v>43055</v>
      </c>
      <c r="AC55" s="6"/>
      <c r="AD55" s="21"/>
      <c r="AE55" s="3"/>
      <c r="AF55" s="3"/>
      <c r="AG55" s="23"/>
      <c r="AH55" s="36"/>
      <c r="AI55" s="36"/>
      <c r="AJ55" s="34"/>
      <c r="AK55" s="3"/>
      <c r="AL55" s="21"/>
      <c r="AM55" s="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35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8"/>
      <c r="CC55" s="1"/>
      <c r="CD55" s="1"/>
      <c r="CE55" s="1"/>
      <c r="CF55" s="1"/>
      <c r="CG55" s="1"/>
      <c r="CH55" s="1"/>
      <c r="CI55" s="1"/>
      <c r="CJ55" s="1"/>
      <c r="CK55" s="1"/>
      <c r="CL55" s="6"/>
      <c r="CM55" s="23"/>
      <c r="CN55" s="23"/>
      <c r="CO55" s="38"/>
      <c r="CP55" s="23"/>
      <c r="CQ55" s="25"/>
      <c r="CR55" s="23"/>
    </row>
    <row r="56" spans="1:96" x14ac:dyDescent="0.2">
      <c r="A56" s="159">
        <f t="shared" si="14"/>
        <v>42735</v>
      </c>
      <c r="B56" s="9">
        <f t="shared" si="1"/>
        <v>1007.1903932</v>
      </c>
      <c r="C56" s="9">
        <f t="shared" si="15"/>
        <v>1000</v>
      </c>
      <c r="D56" s="66">
        <f t="shared" si="16"/>
        <v>4761.42</v>
      </c>
      <c r="E56" s="15">
        <f>VLOOKUP(A55,[1]Plan1!$BO$120:$BQ$240,3)</f>
        <v>4775.7</v>
      </c>
      <c r="F56" s="12">
        <f t="shared" si="18"/>
        <v>42720</v>
      </c>
      <c r="G56" s="13">
        <f t="shared" si="2"/>
        <v>2.9991053089204467E-3</v>
      </c>
      <c r="H56" s="12">
        <f t="shared" si="19"/>
        <v>42751</v>
      </c>
      <c r="I56" s="12">
        <f t="shared" si="3"/>
        <v>42751</v>
      </c>
      <c r="J56" s="1">
        <f t="shared" si="20"/>
        <v>22</v>
      </c>
      <c r="K56" s="1">
        <f t="shared" si="37"/>
        <v>12</v>
      </c>
      <c r="L56" s="9">
        <f t="shared" si="5"/>
        <v>1.00163476</v>
      </c>
      <c r="M56" s="16">
        <f t="shared" si="21"/>
        <v>1.0006857199999999</v>
      </c>
      <c r="N56" s="16">
        <f t="shared" si="34"/>
        <v>1.0006857199999999</v>
      </c>
      <c r="O56" s="9">
        <f t="shared" si="35"/>
        <v>1.0023215999999999</v>
      </c>
      <c r="P56" s="9">
        <f t="shared" si="7"/>
        <v>1002.3216</v>
      </c>
      <c r="Q56" s="14">
        <f t="shared" si="8"/>
        <v>0</v>
      </c>
      <c r="R56" s="44">
        <f t="shared" si="9"/>
        <v>0</v>
      </c>
      <c r="S56" s="9">
        <f t="shared" si="10"/>
        <v>0</v>
      </c>
      <c r="T56" s="10">
        <f t="shared" si="22"/>
        <v>6.2959000000000001E-2</v>
      </c>
      <c r="U56" s="14">
        <f t="shared" si="36"/>
        <v>20</v>
      </c>
      <c r="V56" s="14">
        <v>252</v>
      </c>
      <c r="W56" s="16">
        <f t="shared" si="11"/>
        <v>1.004857516</v>
      </c>
      <c r="X56" s="9">
        <f t="shared" si="12"/>
        <v>4.8687931999999998</v>
      </c>
      <c r="Y56" s="9">
        <v>0</v>
      </c>
      <c r="Z56" s="15">
        <f t="shared" si="13"/>
        <v>0</v>
      </c>
      <c r="AA56" s="6" t="s">
        <v>73</v>
      </c>
      <c r="AB56" s="12">
        <f t="shared" si="24"/>
        <v>43055</v>
      </c>
      <c r="AC56" s="6"/>
      <c r="AD56" s="21"/>
      <c r="AE56" s="3"/>
      <c r="AF56" s="3"/>
      <c r="AG56" s="23"/>
      <c r="AH56" s="36"/>
      <c r="AI56" s="36"/>
      <c r="AJ56" s="34"/>
      <c r="AK56" s="3"/>
      <c r="AL56" s="21"/>
      <c r="AM56" s="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35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8"/>
      <c r="CC56" s="1"/>
      <c r="CD56" s="1"/>
      <c r="CE56" s="1"/>
      <c r="CF56" s="1"/>
      <c r="CG56" s="1"/>
      <c r="CH56" s="1"/>
      <c r="CI56" s="1"/>
      <c r="CJ56" s="1"/>
      <c r="CK56" s="1"/>
      <c r="CL56" s="6"/>
      <c r="CM56" s="23"/>
      <c r="CN56" s="23"/>
      <c r="CO56" s="38"/>
      <c r="CP56" s="23"/>
      <c r="CQ56" s="25"/>
      <c r="CR56" s="23"/>
    </row>
    <row r="57" spans="1:96" x14ac:dyDescent="0.2">
      <c r="A57" s="159">
        <f t="shared" si="14"/>
        <v>42736</v>
      </c>
      <c r="B57" s="9">
        <f t="shared" si="1"/>
        <v>1007.1903932</v>
      </c>
      <c r="C57" s="9">
        <f t="shared" si="15"/>
        <v>1000</v>
      </c>
      <c r="D57" s="66">
        <f t="shared" si="16"/>
        <v>4761.42</v>
      </c>
      <c r="E57" s="15">
        <f>VLOOKUP(A56,[1]Plan1!$BO$120:$BQ$240,3)</f>
        <v>4775.7</v>
      </c>
      <c r="F57" s="12">
        <f t="shared" si="18"/>
        <v>42720</v>
      </c>
      <c r="G57" s="13">
        <f t="shared" si="2"/>
        <v>2.9991053089204467E-3</v>
      </c>
      <c r="H57" s="12">
        <f t="shared" si="19"/>
        <v>42751</v>
      </c>
      <c r="I57" s="12">
        <f t="shared" si="3"/>
        <v>42751</v>
      </c>
      <c r="J57" s="1">
        <f t="shared" si="20"/>
        <v>22</v>
      </c>
      <c r="K57" s="1">
        <f t="shared" si="37"/>
        <v>12</v>
      </c>
      <c r="L57" s="9">
        <f t="shared" si="5"/>
        <v>1.00163476</v>
      </c>
      <c r="M57" s="16">
        <f t="shared" si="21"/>
        <v>1.0006857199999999</v>
      </c>
      <c r="N57" s="16">
        <f t="shared" si="34"/>
        <v>1.0006857199999999</v>
      </c>
      <c r="O57" s="9">
        <f t="shared" si="35"/>
        <v>1.0023215999999999</v>
      </c>
      <c r="P57" s="9">
        <f t="shared" si="7"/>
        <v>1002.3216</v>
      </c>
      <c r="Q57" s="14">
        <f t="shared" si="8"/>
        <v>0</v>
      </c>
      <c r="R57" s="44">
        <f t="shared" si="9"/>
        <v>0</v>
      </c>
      <c r="S57" s="9">
        <f t="shared" si="10"/>
        <v>0</v>
      </c>
      <c r="T57" s="10">
        <f t="shared" si="22"/>
        <v>6.2959000000000001E-2</v>
      </c>
      <c r="U57" s="14">
        <f t="shared" si="36"/>
        <v>20</v>
      </c>
      <c r="V57" s="14">
        <v>252</v>
      </c>
      <c r="W57" s="16">
        <f t="shared" si="11"/>
        <v>1.004857516</v>
      </c>
      <c r="X57" s="9">
        <f t="shared" si="12"/>
        <v>4.8687931999999998</v>
      </c>
      <c r="Y57" s="9">
        <v>0</v>
      </c>
      <c r="Z57" s="15">
        <f t="shared" si="13"/>
        <v>0</v>
      </c>
      <c r="AA57" s="6" t="s">
        <v>73</v>
      </c>
      <c r="AB57" s="12">
        <f t="shared" si="24"/>
        <v>43055</v>
      </c>
      <c r="AC57" s="6"/>
      <c r="AD57" s="21"/>
      <c r="AE57" s="2"/>
      <c r="AF57" s="3"/>
      <c r="AG57" s="23"/>
      <c r="AH57" s="36"/>
      <c r="AI57" s="36"/>
      <c r="AJ57" s="34"/>
      <c r="AK57" s="3"/>
      <c r="AL57" s="21"/>
      <c r="AM57" s="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35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8"/>
      <c r="CC57" s="1"/>
      <c r="CD57" s="1"/>
      <c r="CE57" s="1"/>
      <c r="CF57" s="1"/>
      <c r="CG57" s="1"/>
      <c r="CH57" s="1"/>
      <c r="CI57" s="1"/>
      <c r="CJ57" s="1"/>
      <c r="CK57" s="1"/>
      <c r="CL57" s="6"/>
      <c r="CM57" s="23"/>
      <c r="CN57" s="23"/>
      <c r="CO57" s="38"/>
      <c r="CP57" s="23"/>
      <c r="CQ57" s="25"/>
      <c r="CR57" s="23"/>
    </row>
    <row r="58" spans="1:96" x14ac:dyDescent="0.2">
      <c r="A58" s="159">
        <f t="shared" si="14"/>
        <v>42737</v>
      </c>
      <c r="B58" s="9">
        <f t="shared" si="1"/>
        <v>1007.1903932</v>
      </c>
      <c r="C58" s="9">
        <f t="shared" si="15"/>
        <v>1000</v>
      </c>
      <c r="D58" s="66">
        <f t="shared" si="16"/>
        <v>4761.42</v>
      </c>
      <c r="E58" s="15">
        <f>VLOOKUP(A57,[1]Plan1!$BO$120:$BQ$240,3)</f>
        <v>4775.7</v>
      </c>
      <c r="F58" s="12">
        <f t="shared" si="18"/>
        <v>42720</v>
      </c>
      <c r="G58" s="13">
        <f t="shared" si="2"/>
        <v>2.9991053089204467E-3</v>
      </c>
      <c r="H58" s="12">
        <f t="shared" si="19"/>
        <v>42751</v>
      </c>
      <c r="I58" s="12">
        <f t="shared" si="3"/>
        <v>42751</v>
      </c>
      <c r="J58" s="1">
        <f t="shared" si="20"/>
        <v>22</v>
      </c>
      <c r="K58" s="1">
        <f t="shared" si="37"/>
        <v>12</v>
      </c>
      <c r="L58" s="9">
        <f t="shared" si="5"/>
        <v>1.00163476</v>
      </c>
      <c r="M58" s="16">
        <f t="shared" si="21"/>
        <v>1.0006857199999999</v>
      </c>
      <c r="N58" s="16">
        <f t="shared" si="34"/>
        <v>1.0006857199999999</v>
      </c>
      <c r="O58" s="9">
        <f t="shared" si="35"/>
        <v>1.0023215999999999</v>
      </c>
      <c r="P58" s="9">
        <f t="shared" si="7"/>
        <v>1002.3216</v>
      </c>
      <c r="Q58" s="14">
        <f t="shared" si="8"/>
        <v>0</v>
      </c>
      <c r="R58" s="44">
        <f t="shared" si="9"/>
        <v>0</v>
      </c>
      <c r="S58" s="9">
        <f t="shared" si="10"/>
        <v>0</v>
      </c>
      <c r="T58" s="10">
        <f t="shared" si="22"/>
        <v>6.2959000000000001E-2</v>
      </c>
      <c r="U58" s="14">
        <f t="shared" si="36"/>
        <v>20</v>
      </c>
      <c r="V58" s="14">
        <v>252</v>
      </c>
      <c r="W58" s="16">
        <f t="shared" si="11"/>
        <v>1.004857516</v>
      </c>
      <c r="X58" s="9">
        <f t="shared" si="12"/>
        <v>4.8687931999999998</v>
      </c>
      <c r="Y58" s="9">
        <v>0</v>
      </c>
      <c r="Z58" s="15">
        <f t="shared" si="13"/>
        <v>0</v>
      </c>
      <c r="AA58" s="6" t="s">
        <v>73</v>
      </c>
      <c r="AB58" s="12">
        <f t="shared" si="24"/>
        <v>43055</v>
      </c>
      <c r="AC58" s="6"/>
      <c r="AD58" s="21"/>
      <c r="AE58" s="2"/>
      <c r="AF58" s="3"/>
      <c r="AG58" s="23"/>
      <c r="AH58" s="36"/>
      <c r="AI58" s="36"/>
      <c r="AJ58" s="34"/>
      <c r="AK58" s="3"/>
      <c r="AL58" s="21"/>
      <c r="AM58" s="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35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8"/>
      <c r="CC58" s="1"/>
      <c r="CD58" s="1"/>
      <c r="CE58" s="1"/>
      <c r="CF58" s="1"/>
      <c r="CG58" s="1"/>
      <c r="CH58" s="1"/>
      <c r="CI58" s="1"/>
      <c r="CJ58" s="1"/>
      <c r="CK58" s="1"/>
      <c r="CL58" s="6"/>
      <c r="CM58" s="23"/>
      <c r="CN58" s="23"/>
      <c r="CO58" s="38"/>
      <c r="CP58" s="23"/>
      <c r="CQ58" s="25"/>
      <c r="CR58" s="23"/>
    </row>
    <row r="59" spans="1:96" x14ac:dyDescent="0.2">
      <c r="A59" s="159">
        <f t="shared" si="14"/>
        <v>42738</v>
      </c>
      <c r="B59" s="9">
        <f t="shared" si="1"/>
        <v>1007.5715884799999</v>
      </c>
      <c r="C59" s="9">
        <f t="shared" si="15"/>
        <v>1000</v>
      </c>
      <c r="D59" s="66">
        <f t="shared" si="16"/>
        <v>4761.42</v>
      </c>
      <c r="E59" s="15">
        <f>VLOOKUP(A58,[1]Plan1!$BO$120:$BQ$240,3)</f>
        <v>4775.7</v>
      </c>
      <c r="F59" s="12">
        <f t="shared" si="18"/>
        <v>42720</v>
      </c>
      <c r="G59" s="13">
        <f t="shared" si="2"/>
        <v>2.9991053089204467E-3</v>
      </c>
      <c r="H59" s="12">
        <f t="shared" si="19"/>
        <v>42751</v>
      </c>
      <c r="I59" s="12">
        <f t="shared" si="3"/>
        <v>42751</v>
      </c>
      <c r="J59" s="1">
        <f t="shared" si="20"/>
        <v>22</v>
      </c>
      <c r="K59" s="1">
        <f t="shared" si="37"/>
        <v>13</v>
      </c>
      <c r="L59" s="9">
        <f t="shared" si="5"/>
        <v>1.00177111</v>
      </c>
      <c r="M59" s="16">
        <f t="shared" si="21"/>
        <v>1.0006857199999999</v>
      </c>
      <c r="N59" s="16">
        <f t="shared" si="34"/>
        <v>1.0006857199999999</v>
      </c>
      <c r="O59" s="9">
        <f t="shared" si="35"/>
        <v>1.0024580400000001</v>
      </c>
      <c r="P59" s="9">
        <f t="shared" si="7"/>
        <v>1002.45804</v>
      </c>
      <c r="Q59" s="14">
        <f t="shared" si="8"/>
        <v>0</v>
      </c>
      <c r="R59" s="44">
        <f t="shared" si="9"/>
        <v>0</v>
      </c>
      <c r="S59" s="9">
        <f t="shared" si="10"/>
        <v>0</v>
      </c>
      <c r="T59" s="10">
        <f t="shared" si="22"/>
        <v>6.2959000000000001E-2</v>
      </c>
      <c r="U59" s="14">
        <f t="shared" si="36"/>
        <v>21</v>
      </c>
      <c r="V59" s="14">
        <v>252</v>
      </c>
      <c r="W59" s="16">
        <f t="shared" si="11"/>
        <v>1.00510101</v>
      </c>
      <c r="X59" s="9">
        <f t="shared" si="12"/>
        <v>5.1135484800000004</v>
      </c>
      <c r="Y59" s="9">
        <v>0</v>
      </c>
      <c r="Z59" s="15">
        <f t="shared" si="13"/>
        <v>0</v>
      </c>
      <c r="AA59" s="6" t="s">
        <v>73</v>
      </c>
      <c r="AB59" s="12">
        <f t="shared" si="24"/>
        <v>43055</v>
      </c>
      <c r="AC59" s="6"/>
      <c r="AD59" s="21"/>
      <c r="AE59" s="2"/>
      <c r="AF59" s="3"/>
      <c r="AG59" s="23"/>
      <c r="AH59" s="36"/>
      <c r="AI59" s="36"/>
      <c r="AJ59" s="34"/>
      <c r="AK59" s="3"/>
      <c r="AL59" s="21"/>
      <c r="AM59" s="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35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8"/>
      <c r="CC59" s="1"/>
      <c r="CD59" s="1"/>
      <c r="CE59" s="1"/>
      <c r="CF59" s="1"/>
      <c r="CG59" s="1"/>
      <c r="CH59" s="1"/>
      <c r="CI59" s="1"/>
      <c r="CJ59" s="1"/>
      <c r="CK59" s="1"/>
      <c r="CL59" s="6"/>
      <c r="CM59" s="23"/>
      <c r="CN59" s="23"/>
      <c r="CO59" s="38"/>
      <c r="CP59" s="23"/>
      <c r="CQ59" s="25"/>
      <c r="CR59" s="23"/>
    </row>
    <row r="60" spans="1:96" x14ac:dyDescent="0.2">
      <c r="A60" s="159">
        <f t="shared" si="14"/>
        <v>42739</v>
      </c>
      <c r="B60" s="9">
        <f t="shared" si="1"/>
        <v>1007.9529294600001</v>
      </c>
      <c r="C60" s="9">
        <f t="shared" si="15"/>
        <v>1000</v>
      </c>
      <c r="D60" s="66">
        <f t="shared" si="16"/>
        <v>4761.42</v>
      </c>
      <c r="E60" s="15">
        <f>VLOOKUP(A59,[1]Plan1!$BO$120:$BQ$240,3)</f>
        <v>4775.7</v>
      </c>
      <c r="F60" s="12">
        <f t="shared" si="18"/>
        <v>42720</v>
      </c>
      <c r="G60" s="13">
        <f t="shared" si="2"/>
        <v>2.9991053089204467E-3</v>
      </c>
      <c r="H60" s="12">
        <f t="shared" si="19"/>
        <v>42751</v>
      </c>
      <c r="I60" s="12">
        <f t="shared" si="3"/>
        <v>42751</v>
      </c>
      <c r="J60" s="1">
        <f t="shared" si="20"/>
        <v>22</v>
      </c>
      <c r="K60" s="1">
        <f t="shared" si="37"/>
        <v>14</v>
      </c>
      <c r="L60" s="9">
        <f t="shared" si="5"/>
        <v>1.0019074800000001</v>
      </c>
      <c r="M60" s="16">
        <f t="shared" si="21"/>
        <v>1.0006857199999999</v>
      </c>
      <c r="N60" s="16">
        <f t="shared" si="34"/>
        <v>1.0006857199999999</v>
      </c>
      <c r="O60" s="9">
        <f t="shared" si="35"/>
        <v>1.0025945000000001</v>
      </c>
      <c r="P60" s="9">
        <f t="shared" si="7"/>
        <v>1002.5945</v>
      </c>
      <c r="Q60" s="14">
        <f t="shared" si="8"/>
        <v>0</v>
      </c>
      <c r="R60" s="44">
        <f t="shared" si="9"/>
        <v>0</v>
      </c>
      <c r="S60" s="9">
        <f t="shared" si="10"/>
        <v>0</v>
      </c>
      <c r="T60" s="10">
        <f t="shared" si="22"/>
        <v>6.2959000000000001E-2</v>
      </c>
      <c r="U60" s="14">
        <f t="shared" si="36"/>
        <v>22</v>
      </c>
      <c r="V60" s="14">
        <v>252</v>
      </c>
      <c r="W60" s="16">
        <f t="shared" si="11"/>
        <v>1.005344563</v>
      </c>
      <c r="X60" s="9">
        <f t="shared" si="12"/>
        <v>5.35842946</v>
      </c>
      <c r="Y60" s="9">
        <v>0</v>
      </c>
      <c r="Z60" s="15">
        <f t="shared" si="13"/>
        <v>0</v>
      </c>
      <c r="AA60" s="6" t="s">
        <v>73</v>
      </c>
      <c r="AB60" s="12">
        <f t="shared" si="24"/>
        <v>43055</v>
      </c>
      <c r="AC60" s="6"/>
      <c r="AD60" s="21"/>
      <c r="AE60" s="2"/>
      <c r="AF60" s="3"/>
      <c r="AG60" s="23"/>
      <c r="AH60" s="36"/>
      <c r="AI60" s="36"/>
      <c r="AJ60" s="34"/>
      <c r="AK60" s="3"/>
      <c r="AL60" s="21"/>
      <c r="AM60" s="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35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8"/>
      <c r="CC60" s="1"/>
      <c r="CD60" s="1"/>
      <c r="CE60" s="1"/>
      <c r="CF60" s="1"/>
      <c r="CG60" s="1"/>
      <c r="CH60" s="1"/>
      <c r="CI60" s="1"/>
      <c r="CJ60" s="1"/>
      <c r="CK60" s="1"/>
      <c r="CL60" s="6"/>
      <c r="CM60" s="23"/>
      <c r="CN60" s="23"/>
      <c r="CO60" s="38"/>
      <c r="CP60" s="23"/>
      <c r="CQ60" s="25"/>
      <c r="CR60" s="23"/>
    </row>
    <row r="61" spans="1:96" x14ac:dyDescent="0.2">
      <c r="A61" s="159">
        <f t="shared" si="14"/>
        <v>42740</v>
      </c>
      <c r="B61" s="9">
        <f t="shared" si="1"/>
        <v>1008.33442725</v>
      </c>
      <c r="C61" s="9">
        <f t="shared" si="15"/>
        <v>1000</v>
      </c>
      <c r="D61" s="66">
        <f t="shared" si="16"/>
        <v>4761.42</v>
      </c>
      <c r="E61" s="15">
        <f>VLOOKUP(A60,[1]Plan1!$BO$120:$BQ$240,3)</f>
        <v>4775.7</v>
      </c>
      <c r="F61" s="12">
        <f t="shared" si="18"/>
        <v>42720</v>
      </c>
      <c r="G61" s="13">
        <f t="shared" si="2"/>
        <v>2.9991053089204467E-3</v>
      </c>
      <c r="H61" s="12">
        <f t="shared" si="19"/>
        <v>42751</v>
      </c>
      <c r="I61" s="12">
        <f t="shared" si="3"/>
        <v>42751</v>
      </c>
      <c r="J61" s="1">
        <f t="shared" si="20"/>
        <v>22</v>
      </c>
      <c r="K61" s="1">
        <f t="shared" si="37"/>
        <v>15</v>
      </c>
      <c r="L61" s="9">
        <f t="shared" si="5"/>
        <v>1.0020438700000001</v>
      </c>
      <c r="M61" s="16">
        <f t="shared" si="21"/>
        <v>1.0006857199999999</v>
      </c>
      <c r="N61" s="16">
        <f t="shared" si="34"/>
        <v>1.0006857199999999</v>
      </c>
      <c r="O61" s="9">
        <f t="shared" si="35"/>
        <v>1.0027309900000001</v>
      </c>
      <c r="P61" s="9">
        <f t="shared" si="7"/>
        <v>1002.73099</v>
      </c>
      <c r="Q61" s="14">
        <f t="shared" si="8"/>
        <v>0</v>
      </c>
      <c r="R61" s="44">
        <f t="shared" si="9"/>
        <v>0</v>
      </c>
      <c r="S61" s="9">
        <f t="shared" si="10"/>
        <v>0</v>
      </c>
      <c r="T61" s="10">
        <f t="shared" si="22"/>
        <v>6.2959000000000001E-2</v>
      </c>
      <c r="U61" s="14">
        <f t="shared" si="36"/>
        <v>23</v>
      </c>
      <c r="V61" s="14">
        <v>252</v>
      </c>
      <c r="W61" s="16">
        <f t="shared" si="11"/>
        <v>1.0055881760000001</v>
      </c>
      <c r="X61" s="9">
        <f t="shared" si="12"/>
        <v>5.6034372499999998</v>
      </c>
      <c r="Y61" s="9">
        <v>0</v>
      </c>
      <c r="Z61" s="15">
        <f t="shared" si="13"/>
        <v>0</v>
      </c>
      <c r="AA61" s="6" t="s">
        <v>73</v>
      </c>
      <c r="AB61" s="12">
        <f t="shared" si="24"/>
        <v>43055</v>
      </c>
      <c r="AC61" s="6"/>
      <c r="AD61" s="21"/>
      <c r="AE61" s="2"/>
      <c r="AF61" s="3"/>
      <c r="AG61" s="23"/>
      <c r="AH61" s="36"/>
      <c r="AI61" s="36"/>
      <c r="AJ61" s="34"/>
      <c r="AK61" s="3"/>
      <c r="AL61" s="21"/>
      <c r="AM61" s="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35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8"/>
      <c r="CC61" s="1"/>
      <c r="CD61" s="1"/>
      <c r="CE61" s="1"/>
      <c r="CF61" s="1"/>
      <c r="CG61" s="1"/>
      <c r="CH61" s="1"/>
      <c r="CI61" s="1"/>
      <c r="CJ61" s="1"/>
      <c r="CK61" s="1"/>
      <c r="CL61" s="6"/>
      <c r="CM61" s="23"/>
      <c r="CN61" s="23"/>
      <c r="CO61" s="38"/>
      <c r="CP61" s="23"/>
      <c r="CQ61" s="25"/>
      <c r="CR61" s="23"/>
    </row>
    <row r="62" spans="1:96" x14ac:dyDescent="0.2">
      <c r="A62" s="159">
        <f t="shared" si="14"/>
        <v>42741</v>
      </c>
      <c r="B62" s="9">
        <f t="shared" si="1"/>
        <v>1008.7160497</v>
      </c>
      <c r="C62" s="9">
        <f t="shared" si="15"/>
        <v>1000</v>
      </c>
      <c r="D62" s="66">
        <f t="shared" si="16"/>
        <v>4761.42</v>
      </c>
      <c r="E62" s="15">
        <f>VLOOKUP(A61,[1]Plan1!$BO$120:$BQ$240,3)</f>
        <v>4775.7</v>
      </c>
      <c r="F62" s="12">
        <f t="shared" si="18"/>
        <v>42720</v>
      </c>
      <c r="G62" s="13">
        <f t="shared" si="2"/>
        <v>2.9991053089204467E-3</v>
      </c>
      <c r="H62" s="12">
        <f t="shared" si="19"/>
        <v>42751</v>
      </c>
      <c r="I62" s="12">
        <f t="shared" si="3"/>
        <v>42751</v>
      </c>
      <c r="J62" s="1">
        <f t="shared" si="20"/>
        <v>22</v>
      </c>
      <c r="K62" s="1">
        <f t="shared" si="37"/>
        <v>16</v>
      </c>
      <c r="L62" s="9">
        <f t="shared" si="5"/>
        <v>1.00218027</v>
      </c>
      <c r="M62" s="16">
        <f t="shared" si="21"/>
        <v>1.0006857199999999</v>
      </c>
      <c r="N62" s="16">
        <f t="shared" si="34"/>
        <v>1.0006857199999999</v>
      </c>
      <c r="O62" s="9">
        <f t="shared" si="35"/>
        <v>1.0028674799999999</v>
      </c>
      <c r="P62" s="9">
        <f t="shared" si="7"/>
        <v>1002.86748</v>
      </c>
      <c r="Q62" s="14">
        <f t="shared" si="8"/>
        <v>0</v>
      </c>
      <c r="R62" s="44">
        <f t="shared" si="9"/>
        <v>0</v>
      </c>
      <c r="S62" s="9">
        <f t="shared" si="10"/>
        <v>0</v>
      </c>
      <c r="T62" s="10">
        <f t="shared" si="22"/>
        <v>6.2959000000000001E-2</v>
      </c>
      <c r="U62" s="14">
        <f t="shared" si="36"/>
        <v>24</v>
      </c>
      <c r="V62" s="14">
        <v>252</v>
      </c>
      <c r="W62" s="16">
        <f t="shared" si="11"/>
        <v>1.0058318470000001</v>
      </c>
      <c r="X62" s="9">
        <f t="shared" si="12"/>
        <v>5.8485696999999996</v>
      </c>
      <c r="Y62" s="9">
        <v>0</v>
      </c>
      <c r="Z62" s="15">
        <f t="shared" si="13"/>
        <v>0</v>
      </c>
      <c r="AA62" s="6" t="s">
        <v>73</v>
      </c>
      <c r="AB62" s="12">
        <f t="shared" si="24"/>
        <v>43055</v>
      </c>
      <c r="AC62" s="6"/>
      <c r="AD62" s="21"/>
      <c r="AE62" s="2"/>
      <c r="AF62" s="3"/>
      <c r="AG62" s="23"/>
      <c r="AH62" s="36"/>
      <c r="AI62" s="36"/>
      <c r="AJ62" s="34"/>
      <c r="AK62" s="3"/>
      <c r="AL62" s="21"/>
      <c r="AM62" s="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35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8"/>
      <c r="CC62" s="1"/>
      <c r="CD62" s="1"/>
      <c r="CE62" s="1"/>
      <c r="CF62" s="1"/>
      <c r="CG62" s="1"/>
      <c r="CH62" s="1"/>
      <c r="CI62" s="1"/>
      <c r="CJ62" s="1"/>
      <c r="CK62" s="1"/>
      <c r="CL62" s="6"/>
      <c r="CM62" s="23"/>
      <c r="CN62" s="23"/>
      <c r="CO62" s="38"/>
      <c r="CP62" s="23"/>
      <c r="CQ62" s="25"/>
      <c r="CR62" s="23"/>
    </row>
    <row r="63" spans="1:96" x14ac:dyDescent="0.2">
      <c r="A63" s="159">
        <f t="shared" si="14"/>
        <v>42742</v>
      </c>
      <c r="B63" s="9">
        <f t="shared" si="1"/>
        <v>1009.0978280300001</v>
      </c>
      <c r="C63" s="9">
        <f t="shared" si="15"/>
        <v>1000</v>
      </c>
      <c r="D63" s="66">
        <f t="shared" si="16"/>
        <v>4761.42</v>
      </c>
      <c r="E63" s="15">
        <f>VLOOKUP(A62,[1]Plan1!$BO$120:$BQ$240,3)</f>
        <v>4775.7</v>
      </c>
      <c r="F63" s="12">
        <f t="shared" si="18"/>
        <v>42720</v>
      </c>
      <c r="G63" s="13">
        <f t="shared" si="2"/>
        <v>2.9991053089204467E-3</v>
      </c>
      <c r="H63" s="12">
        <f t="shared" si="19"/>
        <v>42751</v>
      </c>
      <c r="I63" s="12">
        <f t="shared" si="3"/>
        <v>42751</v>
      </c>
      <c r="J63" s="1">
        <f t="shared" si="20"/>
        <v>22</v>
      </c>
      <c r="K63" s="1">
        <f t="shared" si="37"/>
        <v>17</v>
      </c>
      <c r="L63" s="9">
        <f t="shared" si="5"/>
        <v>1.0023166999999999</v>
      </c>
      <c r="M63" s="16">
        <f t="shared" si="21"/>
        <v>1.0006857199999999</v>
      </c>
      <c r="N63" s="16">
        <f t="shared" si="34"/>
        <v>1.0006857199999999</v>
      </c>
      <c r="O63" s="9">
        <f t="shared" si="35"/>
        <v>1.003004</v>
      </c>
      <c r="P63" s="9">
        <f t="shared" si="7"/>
        <v>1003.004</v>
      </c>
      <c r="Q63" s="14">
        <f t="shared" si="8"/>
        <v>0</v>
      </c>
      <c r="R63" s="44">
        <f t="shared" si="9"/>
        <v>0</v>
      </c>
      <c r="S63" s="9">
        <f t="shared" si="10"/>
        <v>0</v>
      </c>
      <c r="T63" s="10">
        <f t="shared" si="22"/>
        <v>6.2959000000000001E-2</v>
      </c>
      <c r="U63" s="14">
        <f t="shared" si="36"/>
        <v>25</v>
      </c>
      <c r="V63" s="14">
        <v>252</v>
      </c>
      <c r="W63" s="16">
        <f t="shared" si="11"/>
        <v>1.0060755770000001</v>
      </c>
      <c r="X63" s="9">
        <f t="shared" si="12"/>
        <v>6.0938280300000001</v>
      </c>
      <c r="Y63" s="9">
        <v>0</v>
      </c>
      <c r="Z63" s="15">
        <f t="shared" si="13"/>
        <v>0</v>
      </c>
      <c r="AA63" s="6" t="s">
        <v>73</v>
      </c>
      <c r="AB63" s="12">
        <f t="shared" si="24"/>
        <v>43055</v>
      </c>
      <c r="AC63" s="6"/>
      <c r="AD63" s="21"/>
      <c r="AE63" s="2"/>
      <c r="AF63" s="3"/>
      <c r="AG63" s="23"/>
      <c r="AH63" s="36"/>
      <c r="AI63" s="36"/>
      <c r="AJ63" s="34"/>
      <c r="AK63" s="3"/>
      <c r="AL63" s="21"/>
      <c r="AM63" s="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35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8"/>
      <c r="CC63" s="1"/>
      <c r="CD63" s="1"/>
      <c r="CE63" s="1"/>
      <c r="CF63" s="1"/>
      <c r="CG63" s="1"/>
      <c r="CH63" s="1"/>
      <c r="CI63" s="1"/>
      <c r="CJ63" s="1"/>
      <c r="CK63" s="1"/>
      <c r="CL63" s="6"/>
      <c r="CM63" s="23"/>
      <c r="CN63" s="23"/>
      <c r="CO63" s="38"/>
      <c r="CP63" s="23"/>
      <c r="CQ63" s="25"/>
      <c r="CR63" s="23"/>
    </row>
    <row r="64" spans="1:96" x14ac:dyDescent="0.2">
      <c r="A64" s="159">
        <f t="shared" si="14"/>
        <v>42743</v>
      </c>
      <c r="B64" s="9">
        <f t="shared" si="1"/>
        <v>1009.0978280300001</v>
      </c>
      <c r="C64" s="9">
        <f t="shared" si="15"/>
        <v>1000</v>
      </c>
      <c r="D64" s="66">
        <f t="shared" si="16"/>
        <v>4761.42</v>
      </c>
      <c r="E64" s="15">
        <f>VLOOKUP(A63,[1]Plan1!$BO$120:$BQ$240,3)</f>
        <v>4775.7</v>
      </c>
      <c r="F64" s="12">
        <f t="shared" si="18"/>
        <v>42720</v>
      </c>
      <c r="G64" s="13">
        <f t="shared" si="2"/>
        <v>2.9991053089204467E-3</v>
      </c>
      <c r="H64" s="12">
        <f t="shared" si="19"/>
        <v>42751</v>
      </c>
      <c r="I64" s="12">
        <f t="shared" si="3"/>
        <v>42751</v>
      </c>
      <c r="J64" s="1">
        <f t="shared" si="20"/>
        <v>22</v>
      </c>
      <c r="K64" s="1">
        <f t="shared" si="37"/>
        <v>17</v>
      </c>
      <c r="L64" s="9">
        <f t="shared" si="5"/>
        <v>1.0023166999999999</v>
      </c>
      <c r="M64" s="16">
        <f t="shared" si="21"/>
        <v>1.0006857199999999</v>
      </c>
      <c r="N64" s="16">
        <f t="shared" si="34"/>
        <v>1.0006857199999999</v>
      </c>
      <c r="O64" s="9">
        <f t="shared" si="35"/>
        <v>1.003004</v>
      </c>
      <c r="P64" s="9">
        <f t="shared" si="7"/>
        <v>1003.004</v>
      </c>
      <c r="Q64" s="14">
        <f t="shared" si="8"/>
        <v>0</v>
      </c>
      <c r="R64" s="44">
        <f t="shared" si="9"/>
        <v>0</v>
      </c>
      <c r="S64" s="9">
        <f t="shared" si="10"/>
        <v>0</v>
      </c>
      <c r="T64" s="10">
        <f t="shared" si="22"/>
        <v>6.2959000000000001E-2</v>
      </c>
      <c r="U64" s="14">
        <f t="shared" si="36"/>
        <v>25</v>
      </c>
      <c r="V64" s="14">
        <v>252</v>
      </c>
      <c r="W64" s="16">
        <f t="shared" si="11"/>
        <v>1.0060755770000001</v>
      </c>
      <c r="X64" s="9">
        <f t="shared" si="12"/>
        <v>6.0938280300000001</v>
      </c>
      <c r="Y64" s="9">
        <v>0</v>
      </c>
      <c r="Z64" s="15">
        <f t="shared" si="13"/>
        <v>0</v>
      </c>
      <c r="AA64" s="6" t="s">
        <v>73</v>
      </c>
      <c r="AB64" s="12">
        <f t="shared" si="24"/>
        <v>43055</v>
      </c>
      <c r="AC64" s="6"/>
      <c r="AD64" s="21"/>
      <c r="AE64" s="2"/>
      <c r="AF64" s="3"/>
      <c r="AG64" s="23"/>
      <c r="AH64" s="36"/>
      <c r="AI64" s="36"/>
      <c r="AJ64" s="34"/>
      <c r="AK64" s="3"/>
      <c r="AL64" s="21"/>
      <c r="AM64" s="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35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8"/>
      <c r="CC64" s="1"/>
      <c r="CD64" s="1"/>
      <c r="CE64" s="1"/>
      <c r="CF64" s="1"/>
      <c r="CG64" s="1"/>
      <c r="CH64" s="1"/>
      <c r="CI64" s="1"/>
      <c r="CJ64" s="1"/>
      <c r="CK64" s="1"/>
      <c r="CL64" s="6"/>
      <c r="CM64" s="23"/>
      <c r="CN64" s="23"/>
      <c r="CO64" s="38"/>
      <c r="CP64" s="23"/>
      <c r="CQ64" s="25"/>
      <c r="CR64" s="23"/>
    </row>
    <row r="65" spans="1:96" x14ac:dyDescent="0.2">
      <c r="A65" s="159">
        <f t="shared" si="14"/>
        <v>42744</v>
      </c>
      <c r="B65" s="9">
        <f t="shared" si="1"/>
        <v>1009.0978280300001</v>
      </c>
      <c r="C65" s="9">
        <f t="shared" si="15"/>
        <v>1000</v>
      </c>
      <c r="D65" s="66">
        <f t="shared" si="16"/>
        <v>4761.42</v>
      </c>
      <c r="E65" s="15">
        <f>VLOOKUP(A64,[1]Plan1!$BO$120:$BQ$240,3)</f>
        <v>4775.7</v>
      </c>
      <c r="F65" s="12">
        <f t="shared" si="18"/>
        <v>42720</v>
      </c>
      <c r="G65" s="13">
        <f t="shared" si="2"/>
        <v>2.9991053089204467E-3</v>
      </c>
      <c r="H65" s="12">
        <f t="shared" si="19"/>
        <v>42751</v>
      </c>
      <c r="I65" s="12">
        <f t="shared" si="3"/>
        <v>42751</v>
      </c>
      <c r="J65" s="1">
        <f t="shared" si="20"/>
        <v>22</v>
      </c>
      <c r="K65" s="1">
        <f t="shared" si="37"/>
        <v>17</v>
      </c>
      <c r="L65" s="9">
        <f t="shared" si="5"/>
        <v>1.0023166999999999</v>
      </c>
      <c r="M65" s="16">
        <f t="shared" si="21"/>
        <v>1.0006857199999999</v>
      </c>
      <c r="N65" s="16">
        <f t="shared" si="34"/>
        <v>1.0006857199999999</v>
      </c>
      <c r="O65" s="9">
        <f t="shared" si="35"/>
        <v>1.003004</v>
      </c>
      <c r="P65" s="9">
        <f t="shared" si="7"/>
        <v>1003.004</v>
      </c>
      <c r="Q65" s="14">
        <f t="shared" si="8"/>
        <v>0</v>
      </c>
      <c r="R65" s="44">
        <f t="shared" si="9"/>
        <v>0</v>
      </c>
      <c r="S65" s="9">
        <f t="shared" si="10"/>
        <v>0</v>
      </c>
      <c r="T65" s="10">
        <f t="shared" si="22"/>
        <v>6.2959000000000001E-2</v>
      </c>
      <c r="U65" s="14">
        <f t="shared" si="36"/>
        <v>25</v>
      </c>
      <c r="V65" s="14">
        <v>252</v>
      </c>
      <c r="W65" s="16">
        <f t="shared" si="11"/>
        <v>1.0060755770000001</v>
      </c>
      <c r="X65" s="9">
        <f t="shared" si="12"/>
        <v>6.0938280300000001</v>
      </c>
      <c r="Y65" s="9">
        <v>0</v>
      </c>
      <c r="Z65" s="15">
        <f t="shared" si="13"/>
        <v>0</v>
      </c>
      <c r="AA65" s="6" t="s">
        <v>73</v>
      </c>
      <c r="AB65" s="12">
        <f t="shared" si="24"/>
        <v>43055</v>
      </c>
      <c r="AC65" s="6"/>
      <c r="AD65" s="21"/>
      <c r="AE65" s="2"/>
      <c r="AF65" s="3"/>
      <c r="AG65" s="23"/>
      <c r="AH65" s="36"/>
      <c r="AI65" s="36"/>
      <c r="AJ65" s="34"/>
      <c r="AK65" s="3"/>
      <c r="AL65" s="21"/>
      <c r="AM65" s="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35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8"/>
      <c r="CC65" s="1"/>
      <c r="CD65" s="1"/>
      <c r="CE65" s="1"/>
      <c r="CF65" s="1"/>
      <c r="CG65" s="1"/>
      <c r="CH65" s="1"/>
      <c r="CI65" s="1"/>
      <c r="CJ65" s="1"/>
      <c r="CK65" s="1"/>
      <c r="CL65" s="6"/>
      <c r="CM65" s="23"/>
      <c r="CN65" s="23"/>
      <c r="CO65" s="38"/>
      <c r="CP65" s="23"/>
      <c r="CQ65" s="25"/>
      <c r="CR65" s="41"/>
    </row>
    <row r="66" spans="1:96" x14ac:dyDescent="0.2">
      <c r="A66" s="159">
        <f t="shared" si="14"/>
        <v>42745</v>
      </c>
      <c r="B66" s="9">
        <f t="shared" si="1"/>
        <v>1009.47975322</v>
      </c>
      <c r="C66" s="9">
        <f t="shared" si="15"/>
        <v>1000</v>
      </c>
      <c r="D66" s="66">
        <f t="shared" si="16"/>
        <v>4761.42</v>
      </c>
      <c r="E66" s="15">
        <f>VLOOKUP(A65,[1]Plan1!$BO$120:$BQ$240,3)</f>
        <v>4775.7</v>
      </c>
      <c r="F66" s="12">
        <f t="shared" si="18"/>
        <v>42720</v>
      </c>
      <c r="G66" s="13">
        <f t="shared" si="2"/>
        <v>2.9991053089204467E-3</v>
      </c>
      <c r="H66" s="12">
        <f t="shared" si="19"/>
        <v>42751</v>
      </c>
      <c r="I66" s="12">
        <f t="shared" si="3"/>
        <v>42751</v>
      </c>
      <c r="J66" s="1">
        <f t="shared" si="20"/>
        <v>22</v>
      </c>
      <c r="K66" s="1">
        <f t="shared" si="37"/>
        <v>18</v>
      </c>
      <c r="L66" s="9">
        <f t="shared" si="5"/>
        <v>1.0024531400000001</v>
      </c>
      <c r="M66" s="16">
        <f t="shared" si="21"/>
        <v>1.0006857199999999</v>
      </c>
      <c r="N66" s="16">
        <f t="shared" si="34"/>
        <v>1.0006857199999999</v>
      </c>
      <c r="O66" s="9">
        <f t="shared" si="35"/>
        <v>1.00314054</v>
      </c>
      <c r="P66" s="9">
        <f t="shared" si="7"/>
        <v>1003.14054</v>
      </c>
      <c r="Q66" s="14">
        <f t="shared" si="8"/>
        <v>0</v>
      </c>
      <c r="R66" s="44">
        <f t="shared" si="9"/>
        <v>0</v>
      </c>
      <c r="S66" s="9">
        <f t="shared" si="10"/>
        <v>0</v>
      </c>
      <c r="T66" s="10">
        <f t="shared" si="22"/>
        <v>6.2959000000000001E-2</v>
      </c>
      <c r="U66" s="14">
        <f t="shared" si="36"/>
        <v>26</v>
      </c>
      <c r="V66" s="14">
        <v>252</v>
      </c>
      <c r="W66" s="16">
        <f t="shared" si="11"/>
        <v>1.0063193669999999</v>
      </c>
      <c r="X66" s="9">
        <f t="shared" si="12"/>
        <v>6.3392132200000004</v>
      </c>
      <c r="Y66" s="9">
        <v>0</v>
      </c>
      <c r="Z66" s="15">
        <f t="shared" si="13"/>
        <v>0</v>
      </c>
      <c r="AA66" s="6" t="s">
        <v>73</v>
      </c>
      <c r="AB66" s="12">
        <f t="shared" si="24"/>
        <v>43055</v>
      </c>
      <c r="AC66" s="6"/>
      <c r="AD66" s="21"/>
      <c r="AE66" s="2"/>
      <c r="AF66" s="3"/>
      <c r="AG66" s="23"/>
      <c r="AH66" s="36"/>
      <c r="AI66" s="36"/>
      <c r="AJ66" s="34"/>
      <c r="AK66" s="3"/>
      <c r="AL66" s="21"/>
      <c r="AM66" s="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35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8"/>
      <c r="CC66" s="1"/>
      <c r="CD66" s="1"/>
      <c r="CE66" s="1"/>
      <c r="CF66" s="1"/>
      <c r="CG66" s="1"/>
      <c r="CH66" s="1"/>
      <c r="CI66" s="1"/>
      <c r="CJ66" s="1"/>
      <c r="CK66" s="1"/>
      <c r="CL66" s="6"/>
      <c r="CM66" s="23"/>
      <c r="CN66" s="23"/>
      <c r="CO66" s="38"/>
      <c r="CP66" s="23"/>
      <c r="CQ66" s="25"/>
      <c r="CR66" s="23"/>
    </row>
    <row r="67" spans="1:96" x14ac:dyDescent="0.2">
      <c r="A67" s="159">
        <f t="shared" si="14"/>
        <v>42746</v>
      </c>
      <c r="B67" s="9">
        <f t="shared" si="1"/>
        <v>1009.8618132400001</v>
      </c>
      <c r="C67" s="9">
        <f t="shared" si="15"/>
        <v>1000</v>
      </c>
      <c r="D67" s="66">
        <f t="shared" si="16"/>
        <v>4761.42</v>
      </c>
      <c r="E67" s="15">
        <f>VLOOKUP(A66,[1]Plan1!$BO$120:$BQ$240,3)</f>
        <v>4775.7</v>
      </c>
      <c r="F67" s="12">
        <f t="shared" si="18"/>
        <v>42720</v>
      </c>
      <c r="G67" s="13">
        <f t="shared" si="2"/>
        <v>2.9991053089204467E-3</v>
      </c>
      <c r="H67" s="12">
        <f t="shared" si="19"/>
        <v>42751</v>
      </c>
      <c r="I67" s="12">
        <f t="shared" si="3"/>
        <v>42751</v>
      </c>
      <c r="J67" s="1">
        <f t="shared" si="20"/>
        <v>22</v>
      </c>
      <c r="K67" s="1">
        <f t="shared" si="37"/>
        <v>19</v>
      </c>
      <c r="L67" s="9">
        <f t="shared" si="5"/>
        <v>1.0025896000000001</v>
      </c>
      <c r="M67" s="16">
        <f t="shared" si="21"/>
        <v>1.0006857199999999</v>
      </c>
      <c r="N67" s="16">
        <f t="shared" si="34"/>
        <v>1.0006857199999999</v>
      </c>
      <c r="O67" s="9">
        <f t="shared" si="35"/>
        <v>1.0032770900000001</v>
      </c>
      <c r="P67" s="9">
        <f t="shared" si="7"/>
        <v>1003.27709</v>
      </c>
      <c r="Q67" s="14">
        <f t="shared" si="8"/>
        <v>0</v>
      </c>
      <c r="R67" s="44">
        <f t="shared" si="9"/>
        <v>0</v>
      </c>
      <c r="S67" s="9">
        <f t="shared" si="10"/>
        <v>0</v>
      </c>
      <c r="T67" s="10">
        <f t="shared" si="22"/>
        <v>6.2959000000000001E-2</v>
      </c>
      <c r="U67" s="14">
        <f t="shared" si="36"/>
        <v>27</v>
      </c>
      <c r="V67" s="14">
        <v>252</v>
      </c>
      <c r="W67" s="16">
        <f t="shared" si="11"/>
        <v>1.0065632149999999</v>
      </c>
      <c r="X67" s="9">
        <f t="shared" si="12"/>
        <v>6.5847232399999998</v>
      </c>
      <c r="Y67" s="9">
        <v>0</v>
      </c>
      <c r="Z67" s="15">
        <f t="shared" si="13"/>
        <v>0</v>
      </c>
      <c r="AA67" s="6" t="s">
        <v>73</v>
      </c>
      <c r="AB67" s="12">
        <f t="shared" si="24"/>
        <v>43055</v>
      </c>
      <c r="AC67" s="6"/>
      <c r="AD67" s="21"/>
      <c r="AE67" s="2"/>
      <c r="AF67" s="3"/>
      <c r="AG67" s="23"/>
      <c r="AH67" s="36"/>
      <c r="AI67" s="36"/>
      <c r="AJ67" s="34"/>
      <c r="AK67" s="3"/>
      <c r="AL67" s="21"/>
      <c r="AM67" s="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35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8"/>
      <c r="CC67" s="1"/>
      <c r="CD67" s="1"/>
      <c r="CE67" s="1"/>
      <c r="CF67" s="1"/>
      <c r="CG67" s="1"/>
      <c r="CH67" s="1"/>
      <c r="CI67" s="1"/>
      <c r="CJ67" s="1"/>
      <c r="CK67" s="1"/>
      <c r="CL67" s="6"/>
      <c r="CM67" s="23"/>
      <c r="CN67" s="23"/>
      <c r="CO67" s="38"/>
      <c r="CP67" s="23"/>
      <c r="CQ67" s="25"/>
      <c r="CR67" s="23"/>
    </row>
    <row r="68" spans="1:96" x14ac:dyDescent="0.2">
      <c r="A68" s="159">
        <f t="shared" si="14"/>
        <v>42747</v>
      </c>
      <c r="B68" s="9">
        <f t="shared" si="1"/>
        <v>1010.2440202</v>
      </c>
      <c r="C68" s="9">
        <f t="shared" si="15"/>
        <v>1000</v>
      </c>
      <c r="D68" s="66">
        <f t="shared" si="16"/>
        <v>4761.42</v>
      </c>
      <c r="E68" s="15">
        <f>VLOOKUP(A67,[1]Plan1!$BO$120:$BQ$240,3)</f>
        <v>4775.7</v>
      </c>
      <c r="F68" s="12">
        <f t="shared" si="18"/>
        <v>42720</v>
      </c>
      <c r="G68" s="13">
        <f t="shared" si="2"/>
        <v>2.9991053089204467E-3</v>
      </c>
      <c r="H68" s="12">
        <f t="shared" si="19"/>
        <v>42751</v>
      </c>
      <c r="I68" s="12">
        <f t="shared" si="3"/>
        <v>42751</v>
      </c>
      <c r="J68" s="1">
        <f t="shared" si="20"/>
        <v>22</v>
      </c>
      <c r="K68" s="1">
        <f t="shared" si="37"/>
        <v>20</v>
      </c>
      <c r="L68" s="9">
        <f t="shared" si="5"/>
        <v>1.00272608</v>
      </c>
      <c r="M68" s="16">
        <f t="shared" si="21"/>
        <v>1.0006857199999999</v>
      </c>
      <c r="N68" s="16">
        <f t="shared" si="34"/>
        <v>1.0006857199999999</v>
      </c>
      <c r="O68" s="9">
        <f t="shared" si="35"/>
        <v>1.0034136600000001</v>
      </c>
      <c r="P68" s="9">
        <f t="shared" si="7"/>
        <v>1003.41366</v>
      </c>
      <c r="Q68" s="14">
        <f t="shared" si="8"/>
        <v>0</v>
      </c>
      <c r="R68" s="44">
        <f t="shared" si="9"/>
        <v>0</v>
      </c>
      <c r="S68" s="9">
        <f t="shared" si="10"/>
        <v>0</v>
      </c>
      <c r="T68" s="10">
        <f t="shared" si="22"/>
        <v>6.2959000000000001E-2</v>
      </c>
      <c r="U68" s="14">
        <f t="shared" si="36"/>
        <v>28</v>
      </c>
      <c r="V68" s="14">
        <v>252</v>
      </c>
      <c r="W68" s="16">
        <f t="shared" si="11"/>
        <v>1.006807123</v>
      </c>
      <c r="X68" s="9">
        <f t="shared" si="12"/>
        <v>6.8303602000000003</v>
      </c>
      <c r="Y68" s="9">
        <v>0</v>
      </c>
      <c r="Z68" s="15">
        <f t="shared" si="13"/>
        <v>0</v>
      </c>
      <c r="AA68" s="6" t="s">
        <v>73</v>
      </c>
      <c r="AB68" s="12">
        <f t="shared" si="24"/>
        <v>43055</v>
      </c>
      <c r="AC68" s="6"/>
      <c r="AD68" s="21"/>
      <c r="AE68" s="2"/>
      <c r="AF68" s="3"/>
      <c r="AG68" s="23"/>
      <c r="AH68" s="36"/>
      <c r="AI68" s="36"/>
      <c r="AJ68" s="34"/>
      <c r="AK68" s="3"/>
      <c r="AL68" s="21"/>
      <c r="AM68" s="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35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8"/>
      <c r="CC68" s="1"/>
      <c r="CD68" s="1"/>
      <c r="CE68" s="1"/>
      <c r="CF68" s="1"/>
      <c r="CG68" s="1"/>
      <c r="CH68" s="1"/>
      <c r="CI68" s="1"/>
      <c r="CJ68" s="1"/>
      <c r="CK68" s="1"/>
      <c r="CL68" s="6"/>
      <c r="CM68" s="23"/>
      <c r="CN68" s="23"/>
      <c r="CO68" s="38"/>
      <c r="CP68" s="23"/>
      <c r="CQ68" s="25"/>
      <c r="CR68" s="23"/>
    </row>
    <row r="69" spans="1:96" x14ac:dyDescent="0.2">
      <c r="A69" s="159">
        <f t="shared" si="14"/>
        <v>42748</v>
      </c>
      <c r="B69" s="9">
        <f t="shared" si="1"/>
        <v>1010.62638219</v>
      </c>
      <c r="C69" s="9">
        <f t="shared" si="15"/>
        <v>1000</v>
      </c>
      <c r="D69" s="66">
        <f t="shared" si="16"/>
        <v>4761.42</v>
      </c>
      <c r="E69" s="15">
        <f>VLOOKUP(A68,[1]Plan1!$BO$120:$BQ$240,3)</f>
        <v>4775.7</v>
      </c>
      <c r="F69" s="12">
        <f t="shared" si="18"/>
        <v>42720</v>
      </c>
      <c r="G69" s="13">
        <f t="shared" si="2"/>
        <v>2.9991053089204467E-3</v>
      </c>
      <c r="H69" s="12">
        <f t="shared" si="19"/>
        <v>42751</v>
      </c>
      <c r="I69" s="12">
        <f t="shared" si="3"/>
        <v>42751</v>
      </c>
      <c r="J69" s="1">
        <f t="shared" si="20"/>
        <v>22</v>
      </c>
      <c r="K69" s="1">
        <f t="shared" si="37"/>
        <v>21</v>
      </c>
      <c r="L69" s="9">
        <f t="shared" si="5"/>
        <v>1.0028625799999999</v>
      </c>
      <c r="M69" s="16">
        <f t="shared" si="21"/>
        <v>1.0006857199999999</v>
      </c>
      <c r="N69" s="16">
        <f t="shared" si="34"/>
        <v>1.0006857199999999</v>
      </c>
      <c r="O69" s="9">
        <f t="shared" si="35"/>
        <v>1.0035502599999999</v>
      </c>
      <c r="P69" s="9">
        <f t="shared" si="7"/>
        <v>1003.55026</v>
      </c>
      <c r="Q69" s="14">
        <f t="shared" si="8"/>
        <v>0</v>
      </c>
      <c r="R69" s="44">
        <f t="shared" si="9"/>
        <v>0</v>
      </c>
      <c r="S69" s="9">
        <f t="shared" si="10"/>
        <v>0</v>
      </c>
      <c r="T69" s="10">
        <f t="shared" si="22"/>
        <v>6.2959000000000001E-2</v>
      </c>
      <c r="U69" s="14">
        <f t="shared" si="36"/>
        <v>29</v>
      </c>
      <c r="V69" s="14">
        <v>252</v>
      </c>
      <c r="W69" s="16">
        <f t="shared" si="11"/>
        <v>1.007051089</v>
      </c>
      <c r="X69" s="9">
        <f t="shared" si="12"/>
        <v>7.0761221900000004</v>
      </c>
      <c r="Y69" s="9">
        <v>0</v>
      </c>
      <c r="Z69" s="15">
        <f t="shared" si="13"/>
        <v>0</v>
      </c>
      <c r="AA69" s="6" t="s">
        <v>73</v>
      </c>
      <c r="AB69" s="12">
        <f t="shared" si="24"/>
        <v>43055</v>
      </c>
      <c r="AC69" s="6"/>
      <c r="AD69" s="21"/>
      <c r="AE69" s="2"/>
      <c r="AF69" s="3"/>
      <c r="AG69" s="23"/>
      <c r="AH69" s="36"/>
      <c r="AI69" s="36"/>
      <c r="AJ69" s="34"/>
      <c r="AK69" s="3"/>
      <c r="AL69" s="21"/>
      <c r="AM69" s="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35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8"/>
      <c r="CC69" s="1"/>
      <c r="CD69" s="1"/>
      <c r="CE69" s="1"/>
      <c r="CF69" s="1"/>
      <c r="CG69" s="1"/>
      <c r="CH69" s="1"/>
      <c r="CI69" s="1"/>
      <c r="CJ69" s="1"/>
      <c r="CK69" s="1"/>
      <c r="CL69" s="6"/>
      <c r="CM69" s="23"/>
      <c r="CN69" s="23"/>
      <c r="CO69" s="38"/>
      <c r="CP69" s="23"/>
      <c r="CQ69" s="25"/>
      <c r="CR69" s="23"/>
    </row>
    <row r="70" spans="1:96" x14ac:dyDescent="0.2">
      <c r="A70" s="159">
        <f t="shared" si="14"/>
        <v>42749</v>
      </c>
      <c r="B70" s="9">
        <f t="shared" si="1"/>
        <v>1011.00888114</v>
      </c>
      <c r="C70" s="9">
        <f t="shared" si="15"/>
        <v>1000</v>
      </c>
      <c r="D70" s="66">
        <f t="shared" si="16"/>
        <v>4761.42</v>
      </c>
      <c r="E70" s="15">
        <f>VLOOKUP(A69,[1]Plan1!$BO$120:$BQ$240,3)</f>
        <v>4775.7</v>
      </c>
      <c r="F70" s="12">
        <f t="shared" si="18"/>
        <v>42720</v>
      </c>
      <c r="G70" s="13">
        <f t="shared" si="2"/>
        <v>2.9991053089204467E-3</v>
      </c>
      <c r="H70" s="12">
        <f t="shared" si="19"/>
        <v>42751</v>
      </c>
      <c r="I70" s="12">
        <f t="shared" si="3"/>
        <v>42751</v>
      </c>
      <c r="J70" s="1">
        <f t="shared" si="20"/>
        <v>22</v>
      </c>
      <c r="K70" s="1">
        <f t="shared" si="37"/>
        <v>22</v>
      </c>
      <c r="L70" s="9">
        <f t="shared" si="5"/>
        <v>1.0029991</v>
      </c>
      <c r="M70" s="16">
        <f t="shared" si="21"/>
        <v>1.0006857199999999</v>
      </c>
      <c r="N70" s="16">
        <f t="shared" si="34"/>
        <v>1.0006857199999999</v>
      </c>
      <c r="O70" s="9">
        <f t="shared" si="35"/>
        <v>1.0036868699999999</v>
      </c>
      <c r="P70" s="9">
        <f t="shared" si="7"/>
        <v>1003.68687</v>
      </c>
      <c r="Q70" s="14">
        <f t="shared" si="8"/>
        <v>0</v>
      </c>
      <c r="R70" s="44">
        <f t="shared" si="9"/>
        <v>0</v>
      </c>
      <c r="S70" s="9">
        <f t="shared" si="10"/>
        <v>0</v>
      </c>
      <c r="T70" s="10">
        <f t="shared" si="22"/>
        <v>6.2959000000000001E-2</v>
      </c>
      <c r="U70" s="14">
        <f t="shared" si="36"/>
        <v>30</v>
      </c>
      <c r="V70" s="14">
        <v>252</v>
      </c>
      <c r="W70" s="16">
        <f t="shared" si="11"/>
        <v>1.007295115</v>
      </c>
      <c r="X70" s="9">
        <f t="shared" si="12"/>
        <v>7.3220111399999999</v>
      </c>
      <c r="Y70" s="9">
        <v>0</v>
      </c>
      <c r="Z70" s="15">
        <f t="shared" si="13"/>
        <v>0</v>
      </c>
      <c r="AA70" s="6" t="s">
        <v>73</v>
      </c>
      <c r="AB70" s="12">
        <f t="shared" si="24"/>
        <v>43055</v>
      </c>
      <c r="AC70" s="6"/>
      <c r="AD70" s="21"/>
      <c r="AE70" s="2"/>
      <c r="AF70" s="3"/>
      <c r="AG70" s="23"/>
      <c r="AH70" s="36"/>
      <c r="AI70" s="36"/>
      <c r="AJ70" s="34"/>
      <c r="AK70" s="3"/>
      <c r="AL70" s="21"/>
      <c r="AM70" s="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35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8"/>
      <c r="CC70" s="1"/>
      <c r="CD70" s="1"/>
      <c r="CE70" s="1"/>
      <c r="CF70" s="1"/>
      <c r="CG70" s="1"/>
      <c r="CH70" s="1"/>
      <c r="CI70" s="1"/>
      <c r="CJ70" s="1"/>
      <c r="CK70" s="1"/>
      <c r="CL70" s="6"/>
      <c r="CM70" s="23"/>
      <c r="CN70" s="23"/>
      <c r="CO70" s="38"/>
      <c r="CP70" s="23"/>
      <c r="CQ70" s="25"/>
      <c r="CR70" s="23"/>
    </row>
    <row r="71" spans="1:96" x14ac:dyDescent="0.2">
      <c r="A71" s="159">
        <f t="shared" si="14"/>
        <v>42750</v>
      </c>
      <c r="B71" s="9">
        <f t="shared" si="1"/>
        <v>1011.00888114</v>
      </c>
      <c r="C71" s="9">
        <f t="shared" si="15"/>
        <v>1000</v>
      </c>
      <c r="D71" s="66">
        <f t="shared" si="16"/>
        <v>4761.42</v>
      </c>
      <c r="E71" s="15">
        <f>VLOOKUP(A70,[1]Plan1!$BO$120:$BQ$240,3)</f>
        <v>4775.7</v>
      </c>
      <c r="F71" s="12">
        <f t="shared" si="18"/>
        <v>42720</v>
      </c>
      <c r="G71" s="13">
        <f t="shared" si="2"/>
        <v>2.9991053089204467E-3</v>
      </c>
      <c r="H71" s="12">
        <f t="shared" si="19"/>
        <v>42781</v>
      </c>
      <c r="I71" s="12">
        <f t="shared" si="3"/>
        <v>42751</v>
      </c>
      <c r="J71" s="1">
        <f t="shared" si="20"/>
        <v>22</v>
      </c>
      <c r="K71" s="1">
        <f t="shared" si="37"/>
        <v>22</v>
      </c>
      <c r="L71" s="9">
        <f t="shared" si="5"/>
        <v>1.0029991</v>
      </c>
      <c r="M71" s="16">
        <f t="shared" si="21"/>
        <v>1.0006857199999999</v>
      </c>
      <c r="N71" s="16">
        <f t="shared" si="34"/>
        <v>1.0006857199999999</v>
      </c>
      <c r="O71" s="9">
        <f t="shared" si="35"/>
        <v>1.0036868699999999</v>
      </c>
      <c r="P71" s="9">
        <f t="shared" si="7"/>
        <v>1003.68687</v>
      </c>
      <c r="Q71" s="14">
        <f t="shared" si="8"/>
        <v>0</v>
      </c>
      <c r="R71" s="44">
        <f t="shared" si="9"/>
        <v>0</v>
      </c>
      <c r="S71" s="9">
        <f t="shared" si="10"/>
        <v>0</v>
      </c>
      <c r="T71" s="10">
        <f t="shared" si="22"/>
        <v>6.2959000000000001E-2</v>
      </c>
      <c r="U71" s="14">
        <f t="shared" si="36"/>
        <v>30</v>
      </c>
      <c r="V71" s="14">
        <v>252</v>
      </c>
      <c r="W71" s="16">
        <f t="shared" si="11"/>
        <v>1.007295115</v>
      </c>
      <c r="X71" s="9">
        <f t="shared" si="12"/>
        <v>7.3220111399999999</v>
      </c>
      <c r="Y71" s="9">
        <v>0</v>
      </c>
      <c r="Z71" s="15">
        <f t="shared" si="13"/>
        <v>0</v>
      </c>
      <c r="AA71" s="6" t="s">
        <v>73</v>
      </c>
      <c r="AB71" s="12">
        <f t="shared" si="24"/>
        <v>43055</v>
      </c>
      <c r="AC71" s="6"/>
      <c r="AD71" s="21"/>
      <c r="AE71" s="2"/>
      <c r="AF71" s="3"/>
      <c r="AG71" s="23"/>
      <c r="AH71" s="36"/>
      <c r="AI71" s="36"/>
      <c r="AJ71" s="34"/>
      <c r="AK71" s="3"/>
      <c r="AL71" s="21"/>
      <c r="AM71" s="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35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8"/>
      <c r="CC71" s="1"/>
      <c r="CD71" s="1"/>
      <c r="CE71" s="1"/>
      <c r="CF71" s="1"/>
      <c r="CG71" s="1"/>
      <c r="CH71" s="1"/>
      <c r="CI71" s="1"/>
      <c r="CJ71" s="1"/>
      <c r="CK71" s="1"/>
      <c r="CL71" s="6"/>
      <c r="CM71" s="23"/>
      <c r="CN71" s="23"/>
      <c r="CO71" s="38"/>
      <c r="CP71" s="23"/>
      <c r="CQ71" s="25"/>
      <c r="CR71" s="23"/>
    </row>
    <row r="72" spans="1:96" x14ac:dyDescent="0.2">
      <c r="A72" s="157">
        <f t="shared" si="14"/>
        <v>42751</v>
      </c>
      <c r="B72" s="68">
        <f t="shared" si="1"/>
        <v>1011.00888114</v>
      </c>
      <c r="C72" s="68">
        <f t="shared" si="15"/>
        <v>1000</v>
      </c>
      <c r="D72" s="69">
        <f t="shared" si="16"/>
        <v>4761.42</v>
      </c>
      <c r="E72" s="64">
        <f>VLOOKUP(A71,[1]Plan1!$BO$120:$BQ$240,3)</f>
        <v>4775.7</v>
      </c>
      <c r="F72" s="20">
        <f t="shared" si="18"/>
        <v>42720</v>
      </c>
      <c r="G72" s="70">
        <f t="shared" si="2"/>
        <v>2.9991053089204467E-3</v>
      </c>
      <c r="H72" s="20">
        <f t="shared" si="19"/>
        <v>42781</v>
      </c>
      <c r="I72" s="20">
        <f t="shared" si="3"/>
        <v>42751</v>
      </c>
      <c r="J72" s="8">
        <f t="shared" si="20"/>
        <v>22</v>
      </c>
      <c r="K72" s="8">
        <f t="shared" si="37"/>
        <v>22</v>
      </c>
      <c r="L72" s="68">
        <f t="shared" si="5"/>
        <v>1.0029991</v>
      </c>
      <c r="M72" s="71">
        <f t="shared" si="21"/>
        <v>1.0006857199999999</v>
      </c>
      <c r="N72" s="71">
        <f t="shared" si="34"/>
        <v>1.0006857199999999</v>
      </c>
      <c r="O72" s="68">
        <f t="shared" si="35"/>
        <v>1.0036868699999999</v>
      </c>
      <c r="P72" s="68">
        <f t="shared" si="7"/>
        <v>1003.68687</v>
      </c>
      <c r="Q72" s="72">
        <f t="shared" si="8"/>
        <v>0</v>
      </c>
      <c r="R72" s="73">
        <f t="shared" si="9"/>
        <v>0</v>
      </c>
      <c r="S72" s="68">
        <f t="shared" si="10"/>
        <v>0</v>
      </c>
      <c r="T72" s="58">
        <f t="shared" si="22"/>
        <v>6.2959000000000001E-2</v>
      </c>
      <c r="U72" s="72">
        <f t="shared" si="36"/>
        <v>30</v>
      </c>
      <c r="V72" s="72">
        <v>252</v>
      </c>
      <c r="W72" s="71">
        <f t="shared" si="11"/>
        <v>1.007295115</v>
      </c>
      <c r="X72" s="9">
        <f t="shared" si="12"/>
        <v>7.3220111399999999</v>
      </c>
      <c r="Y72" s="68">
        <v>0</v>
      </c>
      <c r="Z72" s="64">
        <f t="shared" si="13"/>
        <v>0</v>
      </c>
      <c r="AA72" s="40" t="s">
        <v>73</v>
      </c>
      <c r="AB72" s="20">
        <f t="shared" si="24"/>
        <v>43055</v>
      </c>
      <c r="AC72" s="6"/>
      <c r="AD72" s="21"/>
      <c r="AE72" s="2"/>
      <c r="AF72" s="3"/>
      <c r="AG72" s="23"/>
      <c r="AH72" s="36"/>
      <c r="AI72" s="36"/>
      <c r="AJ72" s="34"/>
      <c r="AK72" s="3"/>
      <c r="AL72" s="21"/>
      <c r="AM72" s="2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1"/>
      <c r="BL72" s="1"/>
      <c r="BM72" s="35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8"/>
      <c r="CC72" s="1"/>
      <c r="CD72" s="1"/>
      <c r="CE72" s="1"/>
      <c r="CF72" s="1"/>
      <c r="CG72" s="1"/>
      <c r="CH72" s="1"/>
      <c r="CI72" s="1"/>
      <c r="CJ72" s="1"/>
      <c r="CK72" s="1"/>
      <c r="CL72" s="40"/>
      <c r="CM72" s="23"/>
      <c r="CN72" s="23"/>
      <c r="CO72" s="38"/>
      <c r="CP72" s="23"/>
      <c r="CQ72" s="25"/>
      <c r="CR72" s="23"/>
    </row>
    <row r="73" spans="1:96" x14ac:dyDescent="0.2">
      <c r="A73" s="159">
        <f t="shared" si="14"/>
        <v>42752</v>
      </c>
      <c r="B73" s="9">
        <f t="shared" si="1"/>
        <v>1011.4282408500001</v>
      </c>
      <c r="C73" s="9">
        <f t="shared" si="15"/>
        <v>1000</v>
      </c>
      <c r="D73" s="66">
        <f t="shared" si="16"/>
        <v>4775.7</v>
      </c>
      <c r="E73" s="15">
        <f>VLOOKUP(A72,[1]Plan1!$BO$120:$BQ$240,3)</f>
        <v>4793.8500000000004</v>
      </c>
      <c r="F73" s="12">
        <f t="shared" si="18"/>
        <v>42752</v>
      </c>
      <c r="G73" s="13">
        <f t="shared" si="2"/>
        <v>3.8004899805266223E-3</v>
      </c>
      <c r="H73" s="12">
        <f t="shared" si="19"/>
        <v>42781</v>
      </c>
      <c r="I73" s="12">
        <f t="shared" si="3"/>
        <v>42781</v>
      </c>
      <c r="J73" s="1">
        <f t="shared" si="20"/>
        <v>22</v>
      </c>
      <c r="K73" s="1">
        <f t="shared" si="37"/>
        <v>1</v>
      </c>
      <c r="L73" s="9">
        <f t="shared" si="5"/>
        <v>1.0001724299999999</v>
      </c>
      <c r="M73" s="16">
        <f t="shared" si="21"/>
        <v>1.0029991</v>
      </c>
      <c r="N73" s="16">
        <f t="shared" si="34"/>
        <v>1.0036868765428519</v>
      </c>
      <c r="O73" s="9">
        <f t="shared" si="35"/>
        <v>1.0038599399999999</v>
      </c>
      <c r="P73" s="9">
        <f t="shared" si="7"/>
        <v>1003.8599400000001</v>
      </c>
      <c r="Q73" s="14">
        <f t="shared" si="8"/>
        <v>0</v>
      </c>
      <c r="R73" s="44">
        <f t="shared" si="9"/>
        <v>0</v>
      </c>
      <c r="S73" s="9">
        <f t="shared" si="10"/>
        <v>0</v>
      </c>
      <c r="T73" s="10">
        <f t="shared" si="22"/>
        <v>6.2959000000000001E-2</v>
      </c>
      <c r="U73" s="14">
        <f t="shared" si="36"/>
        <v>31</v>
      </c>
      <c r="V73" s="14">
        <v>252</v>
      </c>
      <c r="W73" s="16">
        <f t="shared" si="11"/>
        <v>1.0075392000000001</v>
      </c>
      <c r="X73" s="9">
        <f t="shared" si="12"/>
        <v>7.56830085</v>
      </c>
      <c r="Y73" s="9">
        <v>0</v>
      </c>
      <c r="Z73" s="15">
        <f t="shared" si="13"/>
        <v>0</v>
      </c>
      <c r="AA73" s="6" t="s">
        <v>73</v>
      </c>
      <c r="AB73" s="12">
        <f t="shared" si="24"/>
        <v>43055</v>
      </c>
      <c r="AC73" s="6"/>
      <c r="AD73" s="21"/>
      <c r="AE73" s="2"/>
      <c r="AF73" s="3"/>
      <c r="AG73" s="23"/>
      <c r="AH73" s="36"/>
      <c r="AI73" s="36"/>
      <c r="AJ73" s="34"/>
      <c r="AK73" s="3"/>
      <c r="AL73" s="21"/>
      <c r="AM73" s="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35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8"/>
      <c r="CC73" s="1"/>
      <c r="CD73" s="1"/>
      <c r="CE73" s="1"/>
      <c r="CF73" s="1"/>
      <c r="CG73" s="1"/>
      <c r="CH73" s="1"/>
      <c r="CI73" s="1"/>
      <c r="CJ73" s="1"/>
      <c r="CK73" s="1"/>
      <c r="CL73" s="6"/>
      <c r="CM73" s="23"/>
      <c r="CN73" s="23"/>
      <c r="CO73" s="38"/>
      <c r="CP73" s="23"/>
      <c r="CQ73" s="25"/>
      <c r="CR73" s="23"/>
    </row>
    <row r="74" spans="1:96" x14ac:dyDescent="0.2">
      <c r="A74" s="159">
        <f t="shared" si="14"/>
        <v>42753</v>
      </c>
      <c r="B74" s="9">
        <f t="shared" ref="B74:B137" si="38">(P74+X74)</f>
        <v>1011.84777453</v>
      </c>
      <c r="C74" s="9">
        <f t="shared" si="15"/>
        <v>1000</v>
      </c>
      <c r="D74" s="66">
        <f t="shared" si="16"/>
        <v>4775.7</v>
      </c>
      <c r="E74" s="15">
        <f>VLOOKUP(A73,[1]Plan1!$BO$120:$BQ$240,3)</f>
        <v>4793.8500000000004</v>
      </c>
      <c r="F74" s="12">
        <f t="shared" si="18"/>
        <v>42752</v>
      </c>
      <c r="G74" s="13">
        <f t="shared" ref="G74:G137" si="39">(E74/D74)-1</f>
        <v>3.8004899805266223E-3</v>
      </c>
      <c r="H74" s="12">
        <f t="shared" si="19"/>
        <v>42781</v>
      </c>
      <c r="I74" s="12">
        <f t="shared" ref="I74:I137" si="40">IF(A74&gt;I73,H74,I73)</f>
        <v>42781</v>
      </c>
      <c r="J74" s="1">
        <f t="shared" si="20"/>
        <v>22</v>
      </c>
      <c r="K74" s="1">
        <f t="shared" si="37"/>
        <v>2</v>
      </c>
      <c r="L74" s="9">
        <f t="shared" ref="L74:L137" si="41">TRUNC((E74/D74)^TRUNC((K74/J74),9),8)</f>
        <v>1.0003449</v>
      </c>
      <c r="M74" s="16">
        <f t="shared" si="21"/>
        <v>1.0029991</v>
      </c>
      <c r="N74" s="16">
        <f t="shared" si="34"/>
        <v>1.0036868765428519</v>
      </c>
      <c r="O74" s="9">
        <f t="shared" si="35"/>
        <v>1.0040330399999999</v>
      </c>
      <c r="P74" s="9">
        <f t="shared" ref="P74:P137" si="42">TRUNC(C74*O74,8)</f>
        <v>1004.03304</v>
      </c>
      <c r="Q74" s="14">
        <f t="shared" ref="Q74:Q137" si="43">IF(VLOOKUP(A74,AE$10:AL$114,8)=VLOOKUP(A73,AE$10:AL$114,8),0,VLOOKUP(A74,AE$10:AL$114,8))</f>
        <v>0</v>
      </c>
      <c r="R74" s="44">
        <f t="shared" ref="R74:R137" si="44">IF(Q74&gt;0,VLOOKUP($A74,$AE$10:$AJ$114,6),0)</f>
        <v>0</v>
      </c>
      <c r="S74" s="9">
        <f t="shared" ref="S74:S137" si="45">IF(R74&gt;0,TRUNC(R74*P74,8),0)</f>
        <v>0</v>
      </c>
      <c r="T74" s="10">
        <f t="shared" si="22"/>
        <v>6.2959000000000001E-2</v>
      </c>
      <c r="U74" s="14">
        <f t="shared" si="36"/>
        <v>32</v>
      </c>
      <c r="V74" s="14">
        <v>252</v>
      </c>
      <c r="W74" s="16">
        <f t="shared" ref="W74:W137" si="46">ROUND((1+T74)^TRUNC((U74/V74),9),9)</f>
        <v>1.0077833439999999</v>
      </c>
      <c r="X74" s="9">
        <f t="shared" ref="X74:X137" si="47">TRUNC((P74*(W74-1)),8)</f>
        <v>7.81473453</v>
      </c>
      <c r="Y74" s="9">
        <v>0</v>
      </c>
      <c r="Z74" s="15">
        <f t="shared" ref="Z74:Z137" si="48">IF(S74&gt;0,S74+X74,0)</f>
        <v>0</v>
      </c>
      <c r="AA74" s="6" t="s">
        <v>73</v>
      </c>
      <c r="AB74" s="12">
        <f t="shared" si="24"/>
        <v>43055</v>
      </c>
      <c r="AC74" s="6"/>
      <c r="AD74" s="21"/>
      <c r="AE74" s="2"/>
      <c r="AF74" s="3"/>
      <c r="AG74" s="23"/>
      <c r="AH74" s="36"/>
      <c r="AI74" s="36"/>
      <c r="AJ74" s="34"/>
      <c r="AK74" s="3"/>
      <c r="AL74" s="21"/>
      <c r="AM74" s="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35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8"/>
      <c r="CC74" s="1"/>
      <c r="CD74" s="1"/>
      <c r="CE74" s="1"/>
      <c r="CF74" s="1"/>
      <c r="CG74" s="1"/>
      <c r="CH74" s="1"/>
      <c r="CI74" s="1"/>
      <c r="CJ74" s="1"/>
      <c r="CK74" s="1"/>
      <c r="CL74" s="6"/>
      <c r="CM74" s="41"/>
      <c r="CN74" s="23"/>
      <c r="CO74" s="38"/>
      <c r="CP74" s="41"/>
      <c r="CQ74" s="43"/>
      <c r="CR74" s="41"/>
    </row>
    <row r="75" spans="1:96" x14ac:dyDescent="0.2">
      <c r="A75" s="159">
        <f t="shared" ref="A75:A138" si="49">(A74+1)</f>
        <v>42754</v>
      </c>
      <c r="B75" s="9">
        <f t="shared" si="38"/>
        <v>1012.2674923000001</v>
      </c>
      <c r="C75" s="9">
        <f t="shared" ref="C75:C138" si="50">TRUNC(IF(Q74&gt;0,VLOOKUP(A74,$AE$12:$AF$114,2),C74),8)</f>
        <v>1000</v>
      </c>
      <c r="D75" s="66">
        <f t="shared" ref="D75:D138" si="51">IF(E75=E74,D74,E74)</f>
        <v>4775.7</v>
      </c>
      <c r="E75" s="15">
        <f>VLOOKUP(A74,[1]Plan1!$BO$120:$BQ$240,3)</f>
        <v>4793.8500000000004</v>
      </c>
      <c r="F75" s="12">
        <f t="shared" ref="F75:F138" si="52">IF(D75=D74,F74,A75)</f>
        <v>42752</v>
      </c>
      <c r="G75" s="13">
        <f t="shared" si="39"/>
        <v>3.8004899805266223E-3</v>
      </c>
      <c r="H75" s="12">
        <f t="shared" ref="H75:H138" si="53">IF(DAY(A75)=15,VLOOKUP(A75,AI$118:AN$450,4),H74)</f>
        <v>42781</v>
      </c>
      <c r="I75" s="12">
        <f t="shared" si="40"/>
        <v>42781</v>
      </c>
      <c r="J75" s="1">
        <f t="shared" ref="J75:J138" si="54">IF(I75=I74,J74,NETWORKDAYS(I74,I75,$AE$118:$AE$502)-1)</f>
        <v>22</v>
      </c>
      <c r="K75" s="1">
        <f t="shared" si="37"/>
        <v>3</v>
      </c>
      <c r="L75" s="9">
        <f t="shared" si="41"/>
        <v>1.0005173999999999</v>
      </c>
      <c r="M75" s="16">
        <f t="shared" ref="M75:M138" si="55">IF(I75&gt;I74,L74,M74)</f>
        <v>1.0029991</v>
      </c>
      <c r="N75" s="16">
        <f t="shared" si="34"/>
        <v>1.0036868765428519</v>
      </c>
      <c r="O75" s="9">
        <f t="shared" si="35"/>
        <v>1.0042061799999999</v>
      </c>
      <c r="P75" s="9">
        <f t="shared" si="42"/>
        <v>1004.20618</v>
      </c>
      <c r="Q75" s="14">
        <f t="shared" si="43"/>
        <v>0</v>
      </c>
      <c r="R75" s="44">
        <f t="shared" si="44"/>
        <v>0</v>
      </c>
      <c r="S75" s="9">
        <f t="shared" si="45"/>
        <v>0</v>
      </c>
      <c r="T75" s="10">
        <f t="shared" ref="T75:T138" si="56">(T74)</f>
        <v>6.2959000000000001E-2</v>
      </c>
      <c r="U75" s="14">
        <f t="shared" si="36"/>
        <v>33</v>
      </c>
      <c r="V75" s="14">
        <v>252</v>
      </c>
      <c r="W75" s="16">
        <f t="shared" si="46"/>
        <v>1.008027547</v>
      </c>
      <c r="X75" s="9">
        <f t="shared" si="47"/>
        <v>8.0613123000000009</v>
      </c>
      <c r="Y75" s="9">
        <v>0</v>
      </c>
      <c r="Z75" s="15">
        <f t="shared" si="48"/>
        <v>0</v>
      </c>
      <c r="AA75" s="6" t="s">
        <v>73</v>
      </c>
      <c r="AB75" s="12">
        <f t="shared" ref="AB75:AB138" si="57">IF(Q74&gt;0,VLOOKUP(A74,$AE$10:$AM$114,9),AB74)</f>
        <v>43055</v>
      </c>
      <c r="AC75" s="6"/>
      <c r="AD75" s="21"/>
      <c r="AE75" s="2"/>
      <c r="AF75" s="3"/>
      <c r="AG75" s="23"/>
      <c r="AH75" s="36"/>
      <c r="AI75" s="36"/>
      <c r="AJ75" s="34"/>
      <c r="AK75" s="3"/>
      <c r="AL75" s="21"/>
      <c r="AM75" s="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35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8"/>
      <c r="CC75" s="1"/>
      <c r="CD75" s="1"/>
      <c r="CE75" s="1"/>
      <c r="CF75" s="1"/>
      <c r="CG75" s="1"/>
      <c r="CH75" s="1"/>
      <c r="CI75" s="1"/>
      <c r="CJ75" s="1"/>
      <c r="CK75" s="1"/>
      <c r="CL75" s="6"/>
      <c r="CM75" s="23"/>
      <c r="CN75" s="23"/>
      <c r="CO75" s="38"/>
      <c r="CP75" s="23"/>
      <c r="CQ75" s="25"/>
      <c r="CR75" s="23"/>
    </row>
    <row r="76" spans="1:96" x14ac:dyDescent="0.2">
      <c r="A76" s="159">
        <f t="shared" si="49"/>
        <v>42755</v>
      </c>
      <c r="B76" s="9">
        <f t="shared" si="38"/>
        <v>1012.6873740599999</v>
      </c>
      <c r="C76" s="9">
        <f t="shared" si="50"/>
        <v>1000</v>
      </c>
      <c r="D76" s="66">
        <f t="shared" si="51"/>
        <v>4775.7</v>
      </c>
      <c r="E76" s="15">
        <f>VLOOKUP(A75,[1]Plan1!$BO$120:$BQ$240,3)</f>
        <v>4793.8500000000004</v>
      </c>
      <c r="F76" s="12">
        <f t="shared" si="52"/>
        <v>42752</v>
      </c>
      <c r="G76" s="13">
        <f t="shared" si="39"/>
        <v>3.8004899805266223E-3</v>
      </c>
      <c r="H76" s="12">
        <f t="shared" si="53"/>
        <v>42781</v>
      </c>
      <c r="I76" s="12">
        <f t="shared" si="40"/>
        <v>42781</v>
      </c>
      <c r="J76" s="1">
        <f t="shared" si="54"/>
        <v>22</v>
      </c>
      <c r="K76" s="1">
        <f t="shared" si="37"/>
        <v>4</v>
      </c>
      <c r="L76" s="9">
        <f t="shared" si="41"/>
        <v>1.0006899199999999</v>
      </c>
      <c r="M76" s="16">
        <f t="shared" si="55"/>
        <v>1.0029991</v>
      </c>
      <c r="N76" s="16">
        <f t="shared" si="34"/>
        <v>1.0036868765428519</v>
      </c>
      <c r="O76" s="9">
        <f t="shared" si="35"/>
        <v>1.0043793400000001</v>
      </c>
      <c r="P76" s="9">
        <f t="shared" si="42"/>
        <v>1004.37934</v>
      </c>
      <c r="Q76" s="14">
        <f t="shared" si="43"/>
        <v>0</v>
      </c>
      <c r="R76" s="44">
        <f t="shared" si="44"/>
        <v>0</v>
      </c>
      <c r="S76" s="9">
        <f t="shared" si="45"/>
        <v>0</v>
      </c>
      <c r="T76" s="10">
        <f t="shared" si="56"/>
        <v>6.2959000000000001E-2</v>
      </c>
      <c r="U76" s="14">
        <f t="shared" si="36"/>
        <v>34</v>
      </c>
      <c r="V76" s="14">
        <v>252</v>
      </c>
      <c r="W76" s="16">
        <f t="shared" si="46"/>
        <v>1.008271809</v>
      </c>
      <c r="X76" s="9">
        <f t="shared" si="47"/>
        <v>8.3080340600000007</v>
      </c>
      <c r="Y76" s="9">
        <v>0</v>
      </c>
      <c r="Z76" s="15">
        <f t="shared" si="48"/>
        <v>0</v>
      </c>
      <c r="AA76" s="6" t="s">
        <v>73</v>
      </c>
      <c r="AB76" s="12">
        <f t="shared" si="57"/>
        <v>43055</v>
      </c>
      <c r="AC76" s="6"/>
      <c r="AD76" s="21"/>
      <c r="AE76" s="2"/>
      <c r="AF76" s="3"/>
      <c r="AG76" s="23"/>
      <c r="AH76" s="36"/>
      <c r="AI76" s="36"/>
      <c r="AJ76" s="34"/>
      <c r="AK76" s="3"/>
      <c r="AL76" s="21"/>
      <c r="AM76" s="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35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8"/>
      <c r="CC76" s="1"/>
      <c r="CD76" s="1"/>
      <c r="CE76" s="1"/>
      <c r="CF76" s="1"/>
      <c r="CG76" s="1"/>
      <c r="CH76" s="1"/>
      <c r="CI76" s="1"/>
      <c r="CJ76" s="1"/>
      <c r="CK76" s="1"/>
      <c r="CL76" s="6"/>
      <c r="CM76" s="23"/>
      <c r="CN76" s="23"/>
      <c r="CO76" s="38"/>
      <c r="CP76" s="23"/>
      <c r="CQ76" s="25"/>
      <c r="CR76" s="23"/>
    </row>
    <row r="77" spans="1:96" x14ac:dyDescent="0.2">
      <c r="A77" s="159">
        <f t="shared" si="49"/>
        <v>42756</v>
      </c>
      <c r="B77" s="9">
        <f t="shared" si="38"/>
        <v>1013.1074309400001</v>
      </c>
      <c r="C77" s="9">
        <f t="shared" si="50"/>
        <v>1000</v>
      </c>
      <c r="D77" s="66">
        <f t="shared" si="51"/>
        <v>4775.7</v>
      </c>
      <c r="E77" s="15">
        <f>VLOOKUP(A76,[1]Plan1!$BO$120:$BQ$240,3)</f>
        <v>4793.8500000000004</v>
      </c>
      <c r="F77" s="12">
        <f t="shared" si="52"/>
        <v>42752</v>
      </c>
      <c r="G77" s="13">
        <f t="shared" si="39"/>
        <v>3.8004899805266223E-3</v>
      </c>
      <c r="H77" s="12">
        <f t="shared" si="53"/>
        <v>42781</v>
      </c>
      <c r="I77" s="12">
        <f t="shared" si="40"/>
        <v>42781</v>
      </c>
      <c r="J77" s="1">
        <f t="shared" si="54"/>
        <v>22</v>
      </c>
      <c r="K77" s="1">
        <f t="shared" si="37"/>
        <v>5</v>
      </c>
      <c r="L77" s="9">
        <f t="shared" si="41"/>
        <v>1.0008624800000001</v>
      </c>
      <c r="M77" s="16">
        <f t="shared" si="55"/>
        <v>1.0029991</v>
      </c>
      <c r="N77" s="16">
        <f t="shared" si="34"/>
        <v>1.0036868765428519</v>
      </c>
      <c r="O77" s="9">
        <f t="shared" si="35"/>
        <v>1.00455253</v>
      </c>
      <c r="P77" s="9">
        <f t="shared" si="42"/>
        <v>1004.55253</v>
      </c>
      <c r="Q77" s="14">
        <f t="shared" si="43"/>
        <v>0</v>
      </c>
      <c r="R77" s="44">
        <f t="shared" si="44"/>
        <v>0</v>
      </c>
      <c r="S77" s="9">
        <f t="shared" si="45"/>
        <v>0</v>
      </c>
      <c r="T77" s="10">
        <f t="shared" si="56"/>
        <v>6.2959000000000001E-2</v>
      </c>
      <c r="U77" s="14">
        <f t="shared" si="36"/>
        <v>35</v>
      </c>
      <c r="V77" s="14">
        <v>252</v>
      </c>
      <c r="W77" s="16">
        <f t="shared" si="46"/>
        <v>1.0085161309999999</v>
      </c>
      <c r="X77" s="9">
        <f t="shared" si="47"/>
        <v>8.5549009399999996</v>
      </c>
      <c r="Y77" s="9">
        <v>0</v>
      </c>
      <c r="Z77" s="15">
        <f t="shared" si="48"/>
        <v>0</v>
      </c>
      <c r="AA77" s="6" t="s">
        <v>73</v>
      </c>
      <c r="AB77" s="12">
        <f t="shared" si="57"/>
        <v>43055</v>
      </c>
      <c r="AC77" s="6"/>
      <c r="AD77" s="21"/>
      <c r="AE77" s="2"/>
      <c r="AF77" s="3"/>
      <c r="AG77" s="23"/>
      <c r="AH77" s="36"/>
      <c r="AI77" s="36"/>
      <c r="AJ77" s="34"/>
      <c r="AK77" s="3"/>
      <c r="AL77" s="21"/>
      <c r="AM77" s="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35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8"/>
      <c r="CC77" s="1"/>
      <c r="CD77" s="1"/>
      <c r="CE77" s="1"/>
      <c r="CF77" s="1"/>
      <c r="CG77" s="1"/>
      <c r="CH77" s="1"/>
      <c r="CI77" s="1"/>
      <c r="CJ77" s="1"/>
      <c r="CK77" s="1"/>
      <c r="CL77" s="6"/>
      <c r="CM77" s="23"/>
      <c r="CN77" s="23"/>
      <c r="CO77" s="38"/>
      <c r="CP77" s="23"/>
      <c r="CQ77" s="25"/>
      <c r="CR77" s="41"/>
    </row>
    <row r="78" spans="1:96" x14ac:dyDescent="0.2">
      <c r="A78" s="159">
        <f t="shared" si="49"/>
        <v>42757</v>
      </c>
      <c r="B78" s="9">
        <f t="shared" si="38"/>
        <v>1013.1074309400001</v>
      </c>
      <c r="C78" s="9">
        <f t="shared" si="50"/>
        <v>1000</v>
      </c>
      <c r="D78" s="66">
        <f t="shared" si="51"/>
        <v>4775.7</v>
      </c>
      <c r="E78" s="15">
        <f>VLOOKUP(A77,[1]Plan1!$BO$120:$BQ$240,3)</f>
        <v>4793.8500000000004</v>
      </c>
      <c r="F78" s="12">
        <f t="shared" si="52"/>
        <v>42752</v>
      </c>
      <c r="G78" s="13">
        <f t="shared" si="39"/>
        <v>3.8004899805266223E-3</v>
      </c>
      <c r="H78" s="12">
        <f t="shared" si="53"/>
        <v>42781</v>
      </c>
      <c r="I78" s="12">
        <f t="shared" si="40"/>
        <v>42781</v>
      </c>
      <c r="J78" s="1">
        <f t="shared" si="54"/>
        <v>22</v>
      </c>
      <c r="K78" s="1">
        <f t="shared" si="37"/>
        <v>5</v>
      </c>
      <c r="L78" s="9">
        <f t="shared" si="41"/>
        <v>1.0008624800000001</v>
      </c>
      <c r="M78" s="16">
        <f t="shared" si="55"/>
        <v>1.0029991</v>
      </c>
      <c r="N78" s="16">
        <f t="shared" si="34"/>
        <v>1.0036868765428519</v>
      </c>
      <c r="O78" s="9">
        <f t="shared" si="35"/>
        <v>1.00455253</v>
      </c>
      <c r="P78" s="9">
        <f t="shared" si="42"/>
        <v>1004.55253</v>
      </c>
      <c r="Q78" s="14">
        <f t="shared" si="43"/>
        <v>0</v>
      </c>
      <c r="R78" s="44">
        <f t="shared" si="44"/>
        <v>0</v>
      </c>
      <c r="S78" s="9">
        <f t="shared" si="45"/>
        <v>0</v>
      </c>
      <c r="T78" s="10">
        <f t="shared" si="56"/>
        <v>6.2959000000000001E-2</v>
      </c>
      <c r="U78" s="14">
        <f t="shared" si="36"/>
        <v>35</v>
      </c>
      <c r="V78" s="14">
        <v>252</v>
      </c>
      <c r="W78" s="16">
        <f t="shared" si="46"/>
        <v>1.0085161309999999</v>
      </c>
      <c r="X78" s="9">
        <f t="shared" si="47"/>
        <v>8.5549009399999996</v>
      </c>
      <c r="Y78" s="9">
        <v>0</v>
      </c>
      <c r="Z78" s="15">
        <f t="shared" si="48"/>
        <v>0</v>
      </c>
      <c r="AA78" s="6" t="s">
        <v>73</v>
      </c>
      <c r="AB78" s="12">
        <f t="shared" si="57"/>
        <v>43055</v>
      </c>
      <c r="AC78" s="6"/>
      <c r="AD78" s="21"/>
      <c r="AE78" s="2"/>
      <c r="AF78" s="3"/>
      <c r="AG78" s="23"/>
      <c r="AH78" s="36"/>
      <c r="AI78" s="36"/>
      <c r="AJ78" s="34"/>
      <c r="AK78" s="3"/>
      <c r="AL78" s="21"/>
      <c r="AM78" s="2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35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8"/>
      <c r="CC78" s="1"/>
      <c r="CD78" s="1"/>
      <c r="CE78" s="1"/>
      <c r="CF78" s="1"/>
      <c r="CG78" s="1"/>
      <c r="CH78" s="1"/>
      <c r="CI78" s="1"/>
      <c r="CJ78" s="1"/>
      <c r="CK78" s="1"/>
      <c r="CL78" s="6"/>
      <c r="CM78" s="23"/>
      <c r="CN78" s="23"/>
      <c r="CO78" s="38"/>
      <c r="CP78" s="23"/>
      <c r="CQ78" s="25"/>
      <c r="CR78" s="23"/>
    </row>
    <row r="79" spans="1:96" x14ac:dyDescent="0.2">
      <c r="A79" s="159">
        <f t="shared" si="49"/>
        <v>42758</v>
      </c>
      <c r="B79" s="9">
        <f t="shared" si="38"/>
        <v>1013.1074309400001</v>
      </c>
      <c r="C79" s="9">
        <f t="shared" si="50"/>
        <v>1000</v>
      </c>
      <c r="D79" s="66">
        <f t="shared" si="51"/>
        <v>4775.7</v>
      </c>
      <c r="E79" s="15">
        <f>VLOOKUP(A78,[1]Plan1!$BO$120:$BQ$240,3)</f>
        <v>4793.8500000000004</v>
      </c>
      <c r="F79" s="12">
        <f t="shared" si="52"/>
        <v>42752</v>
      </c>
      <c r="G79" s="13">
        <f t="shared" si="39"/>
        <v>3.8004899805266223E-3</v>
      </c>
      <c r="H79" s="12">
        <f t="shared" si="53"/>
        <v>42781</v>
      </c>
      <c r="I79" s="12">
        <f t="shared" si="40"/>
        <v>42781</v>
      </c>
      <c r="J79" s="1">
        <f t="shared" si="54"/>
        <v>22</v>
      </c>
      <c r="K79" s="1">
        <f t="shared" si="37"/>
        <v>5</v>
      </c>
      <c r="L79" s="9">
        <f t="shared" si="41"/>
        <v>1.0008624800000001</v>
      </c>
      <c r="M79" s="16">
        <f t="shared" si="55"/>
        <v>1.0029991</v>
      </c>
      <c r="N79" s="16">
        <f t="shared" si="34"/>
        <v>1.0036868765428519</v>
      </c>
      <c r="O79" s="9">
        <f t="shared" si="35"/>
        <v>1.00455253</v>
      </c>
      <c r="P79" s="9">
        <f t="shared" si="42"/>
        <v>1004.55253</v>
      </c>
      <c r="Q79" s="14">
        <f t="shared" si="43"/>
        <v>0</v>
      </c>
      <c r="R79" s="44">
        <f t="shared" si="44"/>
        <v>0</v>
      </c>
      <c r="S79" s="9">
        <f t="shared" si="45"/>
        <v>0</v>
      </c>
      <c r="T79" s="10">
        <f t="shared" si="56"/>
        <v>6.2959000000000001E-2</v>
      </c>
      <c r="U79" s="14">
        <f t="shared" si="36"/>
        <v>35</v>
      </c>
      <c r="V79" s="14">
        <v>252</v>
      </c>
      <c r="W79" s="16">
        <f t="shared" si="46"/>
        <v>1.0085161309999999</v>
      </c>
      <c r="X79" s="9">
        <f t="shared" si="47"/>
        <v>8.5549009399999996</v>
      </c>
      <c r="Y79" s="9">
        <v>0</v>
      </c>
      <c r="Z79" s="15">
        <f t="shared" si="48"/>
        <v>0</v>
      </c>
      <c r="AA79" s="6" t="s">
        <v>73</v>
      </c>
      <c r="AB79" s="12">
        <f t="shared" si="57"/>
        <v>43055</v>
      </c>
      <c r="AC79" s="6"/>
      <c r="AD79" s="21"/>
      <c r="AE79" s="2"/>
      <c r="AF79" s="3"/>
      <c r="AG79" s="23"/>
      <c r="AH79" s="36"/>
      <c r="AI79" s="36"/>
      <c r="AJ79" s="34"/>
      <c r="AK79" s="3"/>
      <c r="AL79" s="21"/>
      <c r="AM79" s="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35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8"/>
      <c r="CC79" s="1"/>
      <c r="CD79" s="1"/>
      <c r="CE79" s="1"/>
      <c r="CF79" s="1"/>
      <c r="CG79" s="1"/>
      <c r="CH79" s="1"/>
      <c r="CI79" s="1"/>
      <c r="CJ79" s="1"/>
      <c r="CK79" s="1"/>
      <c r="CL79" s="6"/>
      <c r="CM79" s="23"/>
      <c r="CN79" s="23"/>
      <c r="CO79" s="38"/>
      <c r="CP79" s="23"/>
      <c r="CQ79" s="25"/>
      <c r="CR79" s="23"/>
    </row>
    <row r="80" spans="1:96" x14ac:dyDescent="0.2">
      <c r="A80" s="159">
        <f t="shared" si="49"/>
        <v>42759</v>
      </c>
      <c r="B80" s="9">
        <f t="shared" si="38"/>
        <v>1013.5276619799999</v>
      </c>
      <c r="C80" s="9">
        <f t="shared" si="50"/>
        <v>1000</v>
      </c>
      <c r="D80" s="66">
        <f t="shared" si="51"/>
        <v>4775.7</v>
      </c>
      <c r="E80" s="15">
        <f>VLOOKUP(A79,[1]Plan1!$BO$120:$BQ$240,3)</f>
        <v>4793.8500000000004</v>
      </c>
      <c r="F80" s="12">
        <f t="shared" si="52"/>
        <v>42752</v>
      </c>
      <c r="G80" s="13">
        <f t="shared" si="39"/>
        <v>3.8004899805266223E-3</v>
      </c>
      <c r="H80" s="12">
        <f t="shared" si="53"/>
        <v>42781</v>
      </c>
      <c r="I80" s="12">
        <f t="shared" si="40"/>
        <v>42781</v>
      </c>
      <c r="J80" s="1">
        <f t="shared" si="54"/>
        <v>22</v>
      </c>
      <c r="K80" s="1">
        <f t="shared" si="37"/>
        <v>6</v>
      </c>
      <c r="L80" s="9">
        <f t="shared" si="41"/>
        <v>1.00103506</v>
      </c>
      <c r="M80" s="16">
        <f t="shared" si="55"/>
        <v>1.0029991</v>
      </c>
      <c r="N80" s="16">
        <f t="shared" si="34"/>
        <v>1.0036868765428519</v>
      </c>
      <c r="O80" s="9">
        <f t="shared" si="35"/>
        <v>1.00472575</v>
      </c>
      <c r="P80" s="9">
        <f t="shared" si="42"/>
        <v>1004.7257499999999</v>
      </c>
      <c r="Q80" s="14">
        <f t="shared" si="43"/>
        <v>0</v>
      </c>
      <c r="R80" s="44">
        <f t="shared" si="44"/>
        <v>0</v>
      </c>
      <c r="S80" s="9">
        <f t="shared" si="45"/>
        <v>0</v>
      </c>
      <c r="T80" s="10">
        <f t="shared" si="56"/>
        <v>6.2959000000000001E-2</v>
      </c>
      <c r="U80" s="14">
        <f t="shared" si="36"/>
        <v>36</v>
      </c>
      <c r="V80" s="14">
        <v>252</v>
      </c>
      <c r="W80" s="16">
        <f t="shared" si="46"/>
        <v>1.0087605120000001</v>
      </c>
      <c r="X80" s="9">
        <f t="shared" si="47"/>
        <v>8.8019119799999999</v>
      </c>
      <c r="Y80" s="9">
        <v>0</v>
      </c>
      <c r="Z80" s="15">
        <f t="shared" si="48"/>
        <v>0</v>
      </c>
      <c r="AA80" s="6" t="s">
        <v>73</v>
      </c>
      <c r="AB80" s="12">
        <f t="shared" si="57"/>
        <v>43055</v>
      </c>
      <c r="AC80" s="6"/>
      <c r="AD80" s="21"/>
      <c r="AE80" s="2"/>
      <c r="AF80" s="3"/>
      <c r="AG80" s="23"/>
      <c r="AH80" s="36"/>
      <c r="AI80" s="36"/>
      <c r="AJ80" s="34"/>
      <c r="AK80" s="3"/>
      <c r="AL80" s="21"/>
      <c r="AM80" s="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35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8"/>
      <c r="CC80" s="1"/>
      <c r="CD80" s="1"/>
      <c r="CE80" s="1"/>
      <c r="CF80" s="1"/>
      <c r="CG80" s="1"/>
      <c r="CH80" s="1"/>
      <c r="CI80" s="1"/>
      <c r="CJ80" s="1"/>
      <c r="CK80" s="1"/>
      <c r="CL80" s="6"/>
      <c r="CM80" s="23"/>
      <c r="CN80" s="23"/>
      <c r="CO80" s="38"/>
      <c r="CP80" s="23"/>
      <c r="CQ80" s="25"/>
      <c r="CR80" s="23"/>
    </row>
    <row r="81" spans="1:96" x14ac:dyDescent="0.2">
      <c r="A81" s="159">
        <f t="shared" si="49"/>
        <v>42760</v>
      </c>
      <c r="B81" s="9">
        <f t="shared" si="38"/>
        <v>1013.94806725</v>
      </c>
      <c r="C81" s="9">
        <f t="shared" si="50"/>
        <v>1000</v>
      </c>
      <c r="D81" s="66">
        <f t="shared" si="51"/>
        <v>4775.7</v>
      </c>
      <c r="E81" s="15">
        <f>VLOOKUP(A80,[1]Plan1!$BO$120:$BQ$240,3)</f>
        <v>4793.8500000000004</v>
      </c>
      <c r="F81" s="12">
        <f t="shared" si="52"/>
        <v>42752</v>
      </c>
      <c r="G81" s="13">
        <f t="shared" si="39"/>
        <v>3.8004899805266223E-3</v>
      </c>
      <c r="H81" s="12">
        <f t="shared" si="53"/>
        <v>42781</v>
      </c>
      <c r="I81" s="12">
        <f t="shared" si="40"/>
        <v>42781</v>
      </c>
      <c r="J81" s="1">
        <f t="shared" si="54"/>
        <v>22</v>
      </c>
      <c r="K81" s="1">
        <f t="shared" si="37"/>
        <v>7</v>
      </c>
      <c r="L81" s="9">
        <f t="shared" si="41"/>
        <v>1.00120768</v>
      </c>
      <c r="M81" s="16">
        <f t="shared" si="55"/>
        <v>1.0029991</v>
      </c>
      <c r="N81" s="16">
        <f t="shared" si="34"/>
        <v>1.0036868765428519</v>
      </c>
      <c r="O81" s="9">
        <f t="shared" si="35"/>
        <v>1.004899</v>
      </c>
      <c r="P81" s="9">
        <f t="shared" si="42"/>
        <v>1004.899</v>
      </c>
      <c r="Q81" s="14">
        <f t="shared" si="43"/>
        <v>0</v>
      </c>
      <c r="R81" s="44">
        <f t="shared" si="44"/>
        <v>0</v>
      </c>
      <c r="S81" s="9">
        <f t="shared" si="45"/>
        <v>0</v>
      </c>
      <c r="T81" s="10">
        <f t="shared" si="56"/>
        <v>6.2959000000000001E-2</v>
      </c>
      <c r="U81" s="14">
        <f t="shared" si="36"/>
        <v>37</v>
      </c>
      <c r="V81" s="14">
        <v>252</v>
      </c>
      <c r="W81" s="16">
        <f t="shared" si="46"/>
        <v>1.009004952</v>
      </c>
      <c r="X81" s="9">
        <f t="shared" si="47"/>
        <v>9.0490672500000002</v>
      </c>
      <c r="Y81" s="9">
        <v>0</v>
      </c>
      <c r="Z81" s="15">
        <f t="shared" si="48"/>
        <v>0</v>
      </c>
      <c r="AA81" s="6" t="s">
        <v>73</v>
      </c>
      <c r="AB81" s="12">
        <f t="shared" si="57"/>
        <v>43055</v>
      </c>
      <c r="AC81" s="6"/>
      <c r="AD81" s="21"/>
      <c r="AE81" s="2"/>
      <c r="AF81" s="3"/>
      <c r="AG81" s="23"/>
      <c r="AH81" s="36"/>
      <c r="AI81" s="36"/>
      <c r="AJ81" s="34"/>
      <c r="AK81" s="3"/>
      <c r="AL81" s="21"/>
      <c r="AM81" s="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35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8"/>
      <c r="CC81" s="1"/>
      <c r="CD81" s="1"/>
      <c r="CE81" s="1"/>
      <c r="CF81" s="1"/>
      <c r="CG81" s="1"/>
      <c r="CH81" s="1"/>
      <c r="CI81" s="1"/>
      <c r="CJ81" s="1"/>
      <c r="CK81" s="1"/>
      <c r="CL81" s="6"/>
      <c r="CM81" s="23"/>
      <c r="CN81" s="23"/>
      <c r="CO81" s="38"/>
      <c r="CP81" s="23"/>
      <c r="CQ81" s="25"/>
      <c r="CR81" s="23"/>
    </row>
    <row r="82" spans="1:96" x14ac:dyDescent="0.2">
      <c r="A82" s="159">
        <f t="shared" si="49"/>
        <v>42761</v>
      </c>
      <c r="B82" s="9">
        <f t="shared" si="38"/>
        <v>1014.3686468</v>
      </c>
      <c r="C82" s="9">
        <f t="shared" si="50"/>
        <v>1000</v>
      </c>
      <c r="D82" s="66">
        <f t="shared" si="51"/>
        <v>4775.7</v>
      </c>
      <c r="E82" s="15">
        <f>VLOOKUP(A81,[1]Plan1!$BO$120:$BQ$240,3)</f>
        <v>4793.8500000000004</v>
      </c>
      <c r="F82" s="12">
        <f t="shared" si="52"/>
        <v>42752</v>
      </c>
      <c r="G82" s="13">
        <f t="shared" si="39"/>
        <v>3.8004899805266223E-3</v>
      </c>
      <c r="H82" s="12">
        <f t="shared" si="53"/>
        <v>42781</v>
      </c>
      <c r="I82" s="12">
        <f t="shared" si="40"/>
        <v>42781</v>
      </c>
      <c r="J82" s="1">
        <f t="shared" si="54"/>
        <v>22</v>
      </c>
      <c r="K82" s="1">
        <f t="shared" si="37"/>
        <v>8</v>
      </c>
      <c r="L82" s="9">
        <f t="shared" si="41"/>
        <v>1.00138032</v>
      </c>
      <c r="M82" s="16">
        <f t="shared" si="55"/>
        <v>1.0029991</v>
      </c>
      <c r="N82" s="16">
        <f t="shared" si="34"/>
        <v>1.0036868765428519</v>
      </c>
      <c r="O82" s="9">
        <f t="shared" si="35"/>
        <v>1.00507228</v>
      </c>
      <c r="P82" s="9">
        <f t="shared" si="42"/>
        <v>1005.07228</v>
      </c>
      <c r="Q82" s="14">
        <f t="shared" si="43"/>
        <v>0</v>
      </c>
      <c r="R82" s="44">
        <f t="shared" si="44"/>
        <v>0</v>
      </c>
      <c r="S82" s="9">
        <f t="shared" si="45"/>
        <v>0</v>
      </c>
      <c r="T82" s="10">
        <f t="shared" si="56"/>
        <v>6.2959000000000001E-2</v>
      </c>
      <c r="U82" s="14">
        <f t="shared" si="36"/>
        <v>38</v>
      </c>
      <c r="V82" s="14">
        <v>252</v>
      </c>
      <c r="W82" s="16">
        <f t="shared" si="46"/>
        <v>1.0092494510000001</v>
      </c>
      <c r="X82" s="9">
        <f t="shared" si="47"/>
        <v>9.2963667999999995</v>
      </c>
      <c r="Y82" s="9">
        <v>0</v>
      </c>
      <c r="Z82" s="15">
        <f t="shared" si="48"/>
        <v>0</v>
      </c>
      <c r="AA82" s="6" t="s">
        <v>73</v>
      </c>
      <c r="AB82" s="12">
        <f t="shared" si="57"/>
        <v>43055</v>
      </c>
      <c r="AC82" s="6"/>
      <c r="AD82" s="21"/>
      <c r="AE82" s="2"/>
      <c r="AF82" s="3"/>
      <c r="AG82" s="23"/>
      <c r="AH82" s="36"/>
      <c r="AI82" s="36"/>
      <c r="AJ82" s="34"/>
      <c r="AK82" s="3"/>
      <c r="AL82" s="21"/>
      <c r="AM82" s="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35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8"/>
      <c r="CC82" s="1"/>
      <c r="CD82" s="1"/>
      <c r="CE82" s="1"/>
      <c r="CF82" s="1"/>
      <c r="CG82" s="1"/>
      <c r="CH82" s="1"/>
      <c r="CI82" s="1"/>
      <c r="CJ82" s="1"/>
      <c r="CK82" s="1"/>
      <c r="CL82" s="6"/>
      <c r="CM82" s="23"/>
      <c r="CN82" s="23"/>
      <c r="CO82" s="38"/>
      <c r="CP82" s="23"/>
      <c r="CQ82" s="25"/>
      <c r="CR82" s="23"/>
    </row>
    <row r="83" spans="1:96" x14ac:dyDescent="0.2">
      <c r="A83" s="159">
        <f t="shared" si="49"/>
        <v>42762</v>
      </c>
      <c r="B83" s="9">
        <f t="shared" si="38"/>
        <v>1014.78941077</v>
      </c>
      <c r="C83" s="9">
        <f t="shared" si="50"/>
        <v>1000</v>
      </c>
      <c r="D83" s="66">
        <f t="shared" si="51"/>
        <v>4775.7</v>
      </c>
      <c r="E83" s="15">
        <f>VLOOKUP(A82,[1]Plan1!$BO$120:$BQ$240,3)</f>
        <v>4793.8500000000004</v>
      </c>
      <c r="F83" s="12">
        <f t="shared" si="52"/>
        <v>42752</v>
      </c>
      <c r="G83" s="13">
        <f t="shared" si="39"/>
        <v>3.8004899805266223E-3</v>
      </c>
      <c r="H83" s="12">
        <f t="shared" si="53"/>
        <v>42781</v>
      </c>
      <c r="I83" s="12">
        <f t="shared" si="40"/>
        <v>42781</v>
      </c>
      <c r="J83" s="1">
        <f t="shared" si="54"/>
        <v>22</v>
      </c>
      <c r="K83" s="1">
        <f t="shared" si="37"/>
        <v>9</v>
      </c>
      <c r="L83" s="9">
        <f t="shared" si="41"/>
        <v>1.0015529999999999</v>
      </c>
      <c r="M83" s="16">
        <f t="shared" si="55"/>
        <v>1.0029991</v>
      </c>
      <c r="N83" s="16">
        <f t="shared" si="34"/>
        <v>1.0036868765428519</v>
      </c>
      <c r="O83" s="9">
        <f t="shared" si="35"/>
        <v>1.0052456000000001</v>
      </c>
      <c r="P83" s="9">
        <f t="shared" si="42"/>
        <v>1005.2456</v>
      </c>
      <c r="Q83" s="14">
        <f t="shared" si="43"/>
        <v>0</v>
      </c>
      <c r="R83" s="44">
        <f t="shared" si="44"/>
        <v>0</v>
      </c>
      <c r="S83" s="9">
        <f t="shared" si="45"/>
        <v>0</v>
      </c>
      <c r="T83" s="10">
        <f t="shared" si="56"/>
        <v>6.2959000000000001E-2</v>
      </c>
      <c r="U83" s="14">
        <f t="shared" si="36"/>
        <v>39</v>
      </c>
      <c r="V83" s="14">
        <v>252</v>
      </c>
      <c r="W83" s="16">
        <f t="shared" si="46"/>
        <v>1.009494009</v>
      </c>
      <c r="X83" s="9">
        <f t="shared" si="47"/>
        <v>9.5438107700000003</v>
      </c>
      <c r="Y83" s="9">
        <v>0</v>
      </c>
      <c r="Z83" s="15">
        <f t="shared" si="48"/>
        <v>0</v>
      </c>
      <c r="AA83" s="6" t="s">
        <v>73</v>
      </c>
      <c r="AB83" s="12">
        <f t="shared" si="57"/>
        <v>43055</v>
      </c>
      <c r="AC83" s="6"/>
      <c r="AD83" s="21"/>
      <c r="AE83" s="2"/>
      <c r="AF83" s="3"/>
      <c r="AG83" s="23"/>
      <c r="AH83" s="36"/>
      <c r="AI83" s="36"/>
      <c r="AJ83" s="34"/>
      <c r="AK83" s="3"/>
      <c r="AL83" s="21"/>
      <c r="AM83" s="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35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8"/>
      <c r="CC83" s="1"/>
      <c r="CD83" s="1"/>
      <c r="CE83" s="1"/>
      <c r="CF83" s="1"/>
      <c r="CG83" s="1"/>
      <c r="CH83" s="1"/>
      <c r="CI83" s="1"/>
      <c r="CJ83" s="1"/>
      <c r="CK83" s="1"/>
      <c r="CL83" s="6"/>
      <c r="CM83" s="23"/>
      <c r="CN83" s="23"/>
      <c r="CO83" s="38"/>
      <c r="CP83" s="23"/>
      <c r="CQ83" s="25"/>
      <c r="CR83" s="23"/>
    </row>
    <row r="84" spans="1:96" x14ac:dyDescent="0.2">
      <c r="A84" s="159">
        <f t="shared" si="49"/>
        <v>42763</v>
      </c>
      <c r="B84" s="9">
        <f t="shared" si="38"/>
        <v>1015.2103299300001</v>
      </c>
      <c r="C84" s="9">
        <f t="shared" si="50"/>
        <v>1000</v>
      </c>
      <c r="D84" s="66">
        <f t="shared" si="51"/>
        <v>4775.7</v>
      </c>
      <c r="E84" s="15">
        <f>VLOOKUP(A83,[1]Plan1!$BO$120:$BQ$240,3)</f>
        <v>4793.8500000000004</v>
      </c>
      <c r="F84" s="12">
        <f t="shared" si="52"/>
        <v>42752</v>
      </c>
      <c r="G84" s="13">
        <f t="shared" si="39"/>
        <v>3.8004899805266223E-3</v>
      </c>
      <c r="H84" s="12">
        <f t="shared" si="53"/>
        <v>42781</v>
      </c>
      <c r="I84" s="12">
        <f t="shared" si="40"/>
        <v>42781</v>
      </c>
      <c r="J84" s="1">
        <f t="shared" si="54"/>
        <v>22</v>
      </c>
      <c r="K84" s="1">
        <f t="shared" si="37"/>
        <v>10</v>
      </c>
      <c r="L84" s="9">
        <f t="shared" si="41"/>
        <v>1.0017256999999999</v>
      </c>
      <c r="M84" s="16">
        <f t="shared" si="55"/>
        <v>1.0029991</v>
      </c>
      <c r="N84" s="16">
        <f t="shared" si="34"/>
        <v>1.0036868765428519</v>
      </c>
      <c r="O84" s="9">
        <f t="shared" si="35"/>
        <v>1.00541893</v>
      </c>
      <c r="P84" s="9">
        <f t="shared" si="42"/>
        <v>1005.41893</v>
      </c>
      <c r="Q84" s="14">
        <f t="shared" si="43"/>
        <v>0</v>
      </c>
      <c r="R84" s="44">
        <f t="shared" si="44"/>
        <v>0</v>
      </c>
      <c r="S84" s="9">
        <f t="shared" si="45"/>
        <v>0</v>
      </c>
      <c r="T84" s="10">
        <f t="shared" si="56"/>
        <v>6.2959000000000001E-2</v>
      </c>
      <c r="U84" s="14">
        <f t="shared" si="36"/>
        <v>40</v>
      </c>
      <c r="V84" s="14">
        <v>252</v>
      </c>
      <c r="W84" s="16">
        <f t="shared" si="46"/>
        <v>1.0097386269999999</v>
      </c>
      <c r="X84" s="9">
        <f t="shared" si="47"/>
        <v>9.7913999300000008</v>
      </c>
      <c r="Y84" s="9">
        <v>0</v>
      </c>
      <c r="Z84" s="15">
        <f t="shared" si="48"/>
        <v>0</v>
      </c>
      <c r="AA84" s="6" t="s">
        <v>73</v>
      </c>
      <c r="AB84" s="12">
        <f t="shared" si="57"/>
        <v>43055</v>
      </c>
      <c r="AC84" s="6"/>
      <c r="AD84" s="21"/>
      <c r="AE84" s="2"/>
      <c r="AF84" s="3"/>
      <c r="AG84" s="23"/>
      <c r="AH84" s="36"/>
      <c r="AI84" s="36"/>
      <c r="AJ84" s="34"/>
      <c r="AK84" s="3"/>
      <c r="AL84" s="21"/>
      <c r="AM84" s="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35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8"/>
      <c r="CC84" s="1"/>
      <c r="CD84" s="1"/>
      <c r="CE84" s="1"/>
      <c r="CF84" s="1"/>
      <c r="CG84" s="1"/>
      <c r="CH84" s="1"/>
      <c r="CI84" s="1"/>
      <c r="CJ84" s="1"/>
      <c r="CK84" s="1"/>
      <c r="CL84" s="6"/>
      <c r="CM84" s="23"/>
      <c r="CN84" s="23"/>
      <c r="CO84" s="38"/>
      <c r="CP84" s="23"/>
      <c r="CQ84" s="25"/>
      <c r="CR84" s="23"/>
    </row>
    <row r="85" spans="1:96" x14ac:dyDescent="0.2">
      <c r="A85" s="159">
        <f t="shared" si="49"/>
        <v>42764</v>
      </c>
      <c r="B85" s="9">
        <f t="shared" si="38"/>
        <v>1015.2103299300001</v>
      </c>
      <c r="C85" s="9">
        <f t="shared" si="50"/>
        <v>1000</v>
      </c>
      <c r="D85" s="66">
        <f t="shared" si="51"/>
        <v>4775.7</v>
      </c>
      <c r="E85" s="15">
        <f>VLOOKUP(A84,[1]Plan1!$BO$120:$BQ$240,3)</f>
        <v>4793.8500000000004</v>
      </c>
      <c r="F85" s="12">
        <f t="shared" si="52"/>
        <v>42752</v>
      </c>
      <c r="G85" s="13">
        <f t="shared" si="39"/>
        <v>3.8004899805266223E-3</v>
      </c>
      <c r="H85" s="12">
        <f t="shared" si="53"/>
        <v>42781</v>
      </c>
      <c r="I85" s="12">
        <f t="shared" si="40"/>
        <v>42781</v>
      </c>
      <c r="J85" s="1">
        <f t="shared" si="54"/>
        <v>22</v>
      </c>
      <c r="K85" s="1">
        <f t="shared" si="37"/>
        <v>10</v>
      </c>
      <c r="L85" s="9">
        <f t="shared" si="41"/>
        <v>1.0017256999999999</v>
      </c>
      <c r="M85" s="16">
        <f t="shared" si="55"/>
        <v>1.0029991</v>
      </c>
      <c r="N85" s="16">
        <f t="shared" si="34"/>
        <v>1.0036868765428519</v>
      </c>
      <c r="O85" s="9">
        <f t="shared" si="35"/>
        <v>1.00541893</v>
      </c>
      <c r="P85" s="9">
        <f t="shared" si="42"/>
        <v>1005.41893</v>
      </c>
      <c r="Q85" s="14">
        <f t="shared" si="43"/>
        <v>0</v>
      </c>
      <c r="R85" s="44">
        <f t="shared" si="44"/>
        <v>0</v>
      </c>
      <c r="S85" s="9">
        <f t="shared" si="45"/>
        <v>0</v>
      </c>
      <c r="T85" s="10">
        <f t="shared" si="56"/>
        <v>6.2959000000000001E-2</v>
      </c>
      <c r="U85" s="14">
        <f t="shared" si="36"/>
        <v>40</v>
      </c>
      <c r="V85" s="14">
        <v>252</v>
      </c>
      <c r="W85" s="16">
        <f t="shared" si="46"/>
        <v>1.0097386269999999</v>
      </c>
      <c r="X85" s="9">
        <f t="shared" si="47"/>
        <v>9.7913999300000008</v>
      </c>
      <c r="Y85" s="9">
        <v>0</v>
      </c>
      <c r="Z85" s="15">
        <f t="shared" si="48"/>
        <v>0</v>
      </c>
      <c r="AA85" s="6" t="s">
        <v>73</v>
      </c>
      <c r="AB85" s="12">
        <f t="shared" si="57"/>
        <v>43055</v>
      </c>
      <c r="AC85" s="6"/>
      <c r="AD85" s="21"/>
      <c r="AE85" s="2"/>
      <c r="AF85" s="3"/>
      <c r="AG85" s="23"/>
      <c r="AH85" s="36"/>
      <c r="AI85" s="36"/>
      <c r="AJ85" s="34"/>
      <c r="AK85" s="3"/>
      <c r="AL85" s="21"/>
      <c r="AM85" s="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35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8"/>
      <c r="CC85" s="1"/>
      <c r="CD85" s="1"/>
      <c r="CE85" s="1"/>
      <c r="CF85" s="1"/>
      <c r="CG85" s="1"/>
      <c r="CH85" s="1"/>
      <c r="CI85" s="1"/>
      <c r="CJ85" s="1"/>
      <c r="CK85" s="1"/>
      <c r="CL85" s="6"/>
      <c r="CM85" s="23"/>
      <c r="CN85" s="23"/>
      <c r="CO85" s="38"/>
      <c r="CP85" s="23"/>
      <c r="CQ85" s="25"/>
      <c r="CR85" s="23"/>
    </row>
    <row r="86" spans="1:96" x14ac:dyDescent="0.2">
      <c r="A86" s="159">
        <f t="shared" si="49"/>
        <v>42765</v>
      </c>
      <c r="B86" s="9">
        <f t="shared" si="38"/>
        <v>1015.2103299300001</v>
      </c>
      <c r="C86" s="9">
        <f t="shared" si="50"/>
        <v>1000</v>
      </c>
      <c r="D86" s="66">
        <f t="shared" si="51"/>
        <v>4775.7</v>
      </c>
      <c r="E86" s="15">
        <f>VLOOKUP(A85,[1]Plan1!$BO$120:$BQ$240,3)</f>
        <v>4793.8500000000004</v>
      </c>
      <c r="F86" s="12">
        <f t="shared" si="52"/>
        <v>42752</v>
      </c>
      <c r="G86" s="13">
        <f t="shared" si="39"/>
        <v>3.8004899805266223E-3</v>
      </c>
      <c r="H86" s="12">
        <f t="shared" si="53"/>
        <v>42781</v>
      </c>
      <c r="I86" s="12">
        <f t="shared" si="40"/>
        <v>42781</v>
      </c>
      <c r="J86" s="1">
        <f t="shared" si="54"/>
        <v>22</v>
      </c>
      <c r="K86" s="1">
        <f t="shared" si="37"/>
        <v>10</v>
      </c>
      <c r="L86" s="9">
        <f t="shared" si="41"/>
        <v>1.0017256999999999</v>
      </c>
      <c r="M86" s="16">
        <f t="shared" si="55"/>
        <v>1.0029991</v>
      </c>
      <c r="N86" s="16">
        <f t="shared" si="34"/>
        <v>1.0036868765428519</v>
      </c>
      <c r="O86" s="9">
        <f t="shared" si="35"/>
        <v>1.00541893</v>
      </c>
      <c r="P86" s="9">
        <f t="shared" si="42"/>
        <v>1005.41893</v>
      </c>
      <c r="Q86" s="14">
        <f t="shared" si="43"/>
        <v>0</v>
      </c>
      <c r="R86" s="44">
        <f t="shared" si="44"/>
        <v>0</v>
      </c>
      <c r="S86" s="9">
        <f t="shared" si="45"/>
        <v>0</v>
      </c>
      <c r="T86" s="10">
        <f t="shared" si="56"/>
        <v>6.2959000000000001E-2</v>
      </c>
      <c r="U86" s="14">
        <f t="shared" si="36"/>
        <v>40</v>
      </c>
      <c r="V86" s="14">
        <v>252</v>
      </c>
      <c r="W86" s="16">
        <f t="shared" si="46"/>
        <v>1.0097386269999999</v>
      </c>
      <c r="X86" s="9">
        <f t="shared" si="47"/>
        <v>9.7913999300000008</v>
      </c>
      <c r="Y86" s="9">
        <v>0</v>
      </c>
      <c r="Z86" s="15">
        <f t="shared" si="48"/>
        <v>0</v>
      </c>
      <c r="AA86" s="6" t="s">
        <v>73</v>
      </c>
      <c r="AB86" s="12">
        <f t="shared" si="57"/>
        <v>43055</v>
      </c>
      <c r="AC86" s="6"/>
      <c r="AD86" s="21"/>
      <c r="AE86" s="2"/>
      <c r="AF86" s="3"/>
      <c r="AG86" s="23"/>
      <c r="AH86" s="36"/>
      <c r="AI86" s="36"/>
      <c r="AJ86" s="34"/>
      <c r="AK86" s="3"/>
      <c r="AL86" s="21"/>
      <c r="AM86" s="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35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8"/>
      <c r="CC86" s="1"/>
      <c r="CD86" s="1"/>
      <c r="CE86" s="1"/>
      <c r="CF86" s="1"/>
      <c r="CG86" s="1"/>
      <c r="CH86" s="1"/>
      <c r="CI86" s="1"/>
      <c r="CJ86" s="1"/>
      <c r="CK86" s="1"/>
      <c r="CL86" s="6"/>
      <c r="CM86" s="23"/>
      <c r="CN86" s="23"/>
      <c r="CO86" s="38"/>
      <c r="CP86" s="23"/>
      <c r="CQ86" s="25"/>
      <c r="CR86" s="23"/>
    </row>
    <row r="87" spans="1:96" x14ac:dyDescent="0.2">
      <c r="A87" s="159">
        <f t="shared" si="49"/>
        <v>42766</v>
      </c>
      <c r="B87" s="9">
        <f t="shared" si="38"/>
        <v>1015.63144373</v>
      </c>
      <c r="C87" s="9">
        <f t="shared" si="50"/>
        <v>1000</v>
      </c>
      <c r="D87" s="66">
        <f t="shared" si="51"/>
        <v>4775.7</v>
      </c>
      <c r="E87" s="15">
        <f>VLOOKUP(A86,[1]Plan1!$BO$120:$BQ$240,3)</f>
        <v>4793.8500000000004</v>
      </c>
      <c r="F87" s="12">
        <f t="shared" si="52"/>
        <v>42752</v>
      </c>
      <c r="G87" s="13">
        <f t="shared" si="39"/>
        <v>3.8004899805266223E-3</v>
      </c>
      <c r="H87" s="12">
        <f t="shared" si="53"/>
        <v>42781</v>
      </c>
      <c r="I87" s="12">
        <f t="shared" si="40"/>
        <v>42781</v>
      </c>
      <c r="J87" s="1">
        <f t="shared" si="54"/>
        <v>22</v>
      </c>
      <c r="K87" s="1">
        <f t="shared" si="37"/>
        <v>11</v>
      </c>
      <c r="L87" s="9">
        <f t="shared" si="41"/>
        <v>1.0018984399999999</v>
      </c>
      <c r="M87" s="16">
        <f t="shared" si="55"/>
        <v>1.0029991</v>
      </c>
      <c r="N87" s="16">
        <f t="shared" si="34"/>
        <v>1.0036868765428519</v>
      </c>
      <c r="O87" s="9">
        <f t="shared" si="35"/>
        <v>1.0055923099999999</v>
      </c>
      <c r="P87" s="9">
        <f t="shared" si="42"/>
        <v>1005.59231</v>
      </c>
      <c r="Q87" s="14">
        <f t="shared" si="43"/>
        <v>0</v>
      </c>
      <c r="R87" s="44">
        <f t="shared" si="44"/>
        <v>0</v>
      </c>
      <c r="S87" s="9">
        <f t="shared" si="45"/>
        <v>0</v>
      </c>
      <c r="T87" s="10">
        <f t="shared" si="56"/>
        <v>6.2959000000000001E-2</v>
      </c>
      <c r="U87" s="14">
        <f t="shared" si="36"/>
        <v>41</v>
      </c>
      <c r="V87" s="14">
        <v>252</v>
      </c>
      <c r="W87" s="16">
        <f t="shared" si="46"/>
        <v>1.0099833039999999</v>
      </c>
      <c r="X87" s="9">
        <f t="shared" si="47"/>
        <v>10.03913373</v>
      </c>
      <c r="Y87" s="9">
        <v>0</v>
      </c>
      <c r="Z87" s="15">
        <f t="shared" si="48"/>
        <v>0</v>
      </c>
      <c r="AA87" s="6" t="s">
        <v>73</v>
      </c>
      <c r="AB87" s="12">
        <f t="shared" si="57"/>
        <v>43055</v>
      </c>
      <c r="AC87" s="6"/>
      <c r="AD87" s="21"/>
      <c r="AE87" s="2"/>
      <c r="AF87" s="3"/>
      <c r="AG87" s="23"/>
      <c r="AH87" s="36"/>
      <c r="AI87" s="36"/>
      <c r="AJ87" s="34"/>
      <c r="AK87" s="3"/>
      <c r="AL87" s="21"/>
      <c r="AM87" s="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35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8"/>
      <c r="CC87" s="1"/>
      <c r="CD87" s="1"/>
      <c r="CE87" s="1"/>
      <c r="CF87" s="1"/>
      <c r="CG87" s="1"/>
      <c r="CH87" s="1"/>
      <c r="CI87" s="1"/>
      <c r="CJ87" s="1"/>
      <c r="CK87" s="1"/>
      <c r="CL87" s="6"/>
      <c r="CM87" s="23"/>
      <c r="CN87" s="23"/>
      <c r="CO87" s="38"/>
      <c r="CP87" s="23"/>
      <c r="CQ87" s="25"/>
      <c r="CR87" s="23"/>
    </row>
    <row r="88" spans="1:96" x14ac:dyDescent="0.2">
      <c r="A88" s="159">
        <f t="shared" si="49"/>
        <v>42767</v>
      </c>
      <c r="B88" s="9">
        <f t="shared" si="38"/>
        <v>1016.0527229100001</v>
      </c>
      <c r="C88" s="9">
        <f t="shared" si="50"/>
        <v>1000</v>
      </c>
      <c r="D88" s="66">
        <f t="shared" si="51"/>
        <v>4775.7</v>
      </c>
      <c r="E88" s="15">
        <f>VLOOKUP(A87,[1]Plan1!$BO$120:$BQ$240,3)</f>
        <v>4793.8500000000004</v>
      </c>
      <c r="F88" s="12">
        <f t="shared" si="52"/>
        <v>42752</v>
      </c>
      <c r="G88" s="13">
        <f t="shared" si="39"/>
        <v>3.8004899805266223E-3</v>
      </c>
      <c r="H88" s="12">
        <f t="shared" si="53"/>
        <v>42781</v>
      </c>
      <c r="I88" s="12">
        <f t="shared" si="40"/>
        <v>42781</v>
      </c>
      <c r="J88" s="1">
        <f t="shared" si="54"/>
        <v>22</v>
      </c>
      <c r="K88" s="1">
        <f t="shared" si="37"/>
        <v>12</v>
      </c>
      <c r="L88" s="9">
        <f t="shared" si="41"/>
        <v>1.0020712000000001</v>
      </c>
      <c r="M88" s="16">
        <f t="shared" si="55"/>
        <v>1.0029991</v>
      </c>
      <c r="N88" s="16">
        <f t="shared" si="34"/>
        <v>1.0036868765428519</v>
      </c>
      <c r="O88" s="9">
        <f t="shared" si="35"/>
        <v>1.0057657099999999</v>
      </c>
      <c r="P88" s="9">
        <f t="shared" si="42"/>
        <v>1005.76571</v>
      </c>
      <c r="Q88" s="14">
        <f t="shared" si="43"/>
        <v>0</v>
      </c>
      <c r="R88" s="44">
        <f t="shared" si="44"/>
        <v>0</v>
      </c>
      <c r="S88" s="9">
        <f t="shared" si="45"/>
        <v>0</v>
      </c>
      <c r="T88" s="10">
        <f t="shared" si="56"/>
        <v>6.2959000000000001E-2</v>
      </c>
      <c r="U88" s="14">
        <f t="shared" si="36"/>
        <v>42</v>
      </c>
      <c r="V88" s="14">
        <v>252</v>
      </c>
      <c r="W88" s="16">
        <f t="shared" si="46"/>
        <v>1.010228041</v>
      </c>
      <c r="X88" s="9">
        <f t="shared" si="47"/>
        <v>10.28701291</v>
      </c>
      <c r="Y88" s="9">
        <v>0</v>
      </c>
      <c r="Z88" s="15">
        <f t="shared" si="48"/>
        <v>0</v>
      </c>
      <c r="AA88" s="6" t="s">
        <v>73</v>
      </c>
      <c r="AB88" s="12">
        <f t="shared" si="57"/>
        <v>43055</v>
      </c>
      <c r="AC88" s="6"/>
      <c r="AD88" s="21"/>
      <c r="AE88" s="2"/>
      <c r="AF88" s="3"/>
      <c r="AG88" s="23"/>
      <c r="AH88" s="36"/>
      <c r="AI88" s="36"/>
      <c r="AJ88" s="34"/>
      <c r="AK88" s="3"/>
      <c r="AL88" s="21"/>
      <c r="AM88" s="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35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8"/>
      <c r="CC88" s="1"/>
      <c r="CD88" s="1"/>
      <c r="CE88" s="1"/>
      <c r="CF88" s="1"/>
      <c r="CG88" s="1"/>
      <c r="CH88" s="1"/>
      <c r="CI88" s="1"/>
      <c r="CJ88" s="1"/>
      <c r="CK88" s="1"/>
      <c r="CL88" s="6"/>
      <c r="CM88" s="23"/>
      <c r="CN88" s="23"/>
      <c r="CO88" s="38"/>
      <c r="CP88" s="23"/>
      <c r="CQ88" s="25"/>
      <c r="CR88" s="23"/>
    </row>
    <row r="89" spans="1:96" x14ac:dyDescent="0.2">
      <c r="A89" s="159">
        <f t="shared" si="49"/>
        <v>42768</v>
      </c>
      <c r="B89" s="9">
        <f t="shared" si="38"/>
        <v>1016.47417563</v>
      </c>
      <c r="C89" s="9">
        <f t="shared" si="50"/>
        <v>1000</v>
      </c>
      <c r="D89" s="66">
        <f t="shared" si="51"/>
        <v>4775.7</v>
      </c>
      <c r="E89" s="15">
        <f>VLOOKUP(A88,[1]Plan1!$BO$120:$BQ$240,3)</f>
        <v>4793.8500000000004</v>
      </c>
      <c r="F89" s="12">
        <f t="shared" si="52"/>
        <v>42752</v>
      </c>
      <c r="G89" s="13">
        <f t="shared" si="39"/>
        <v>3.8004899805266223E-3</v>
      </c>
      <c r="H89" s="12">
        <f t="shared" si="53"/>
        <v>42781</v>
      </c>
      <c r="I89" s="12">
        <f t="shared" si="40"/>
        <v>42781</v>
      </c>
      <c r="J89" s="1">
        <f t="shared" si="54"/>
        <v>22</v>
      </c>
      <c r="K89" s="1">
        <f t="shared" si="37"/>
        <v>13</v>
      </c>
      <c r="L89" s="9">
        <f t="shared" si="41"/>
        <v>1.0022439999999999</v>
      </c>
      <c r="M89" s="16">
        <f t="shared" si="55"/>
        <v>1.0029991</v>
      </c>
      <c r="N89" s="16">
        <f t="shared" si="34"/>
        <v>1.0036868765428519</v>
      </c>
      <c r="O89" s="9">
        <f t="shared" si="35"/>
        <v>1.00593914</v>
      </c>
      <c r="P89" s="9">
        <f t="shared" si="42"/>
        <v>1005.93914</v>
      </c>
      <c r="Q89" s="14">
        <f t="shared" si="43"/>
        <v>0</v>
      </c>
      <c r="R89" s="44">
        <f t="shared" si="44"/>
        <v>0</v>
      </c>
      <c r="S89" s="9">
        <f t="shared" si="45"/>
        <v>0</v>
      </c>
      <c r="T89" s="10">
        <f t="shared" si="56"/>
        <v>6.2959000000000001E-2</v>
      </c>
      <c r="U89" s="14">
        <f t="shared" si="36"/>
        <v>43</v>
      </c>
      <c r="V89" s="14">
        <v>252</v>
      </c>
      <c r="W89" s="16">
        <f t="shared" si="46"/>
        <v>1.0104728359999999</v>
      </c>
      <c r="X89" s="9">
        <f t="shared" si="47"/>
        <v>10.535035629999999</v>
      </c>
      <c r="Y89" s="9">
        <v>0</v>
      </c>
      <c r="Z89" s="15">
        <f t="shared" si="48"/>
        <v>0</v>
      </c>
      <c r="AA89" s="6" t="s">
        <v>73</v>
      </c>
      <c r="AB89" s="12">
        <f t="shared" si="57"/>
        <v>43055</v>
      </c>
      <c r="AC89" s="6"/>
      <c r="AD89" s="21"/>
      <c r="AE89" s="2"/>
      <c r="AF89" s="3"/>
      <c r="AG89" s="23"/>
      <c r="AH89" s="36"/>
      <c r="AI89" s="36"/>
      <c r="AJ89" s="34"/>
      <c r="AK89" s="3"/>
      <c r="AL89" s="21"/>
      <c r="AM89" s="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35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8"/>
      <c r="CC89" s="1"/>
      <c r="CD89" s="1"/>
      <c r="CE89" s="1"/>
      <c r="CF89" s="1"/>
      <c r="CG89" s="1"/>
      <c r="CH89" s="1"/>
      <c r="CI89" s="1"/>
      <c r="CJ89" s="1"/>
      <c r="CK89" s="1"/>
      <c r="CL89" s="6"/>
      <c r="CM89" s="23"/>
      <c r="CN89" s="23"/>
      <c r="CO89" s="38"/>
      <c r="CP89" s="23"/>
      <c r="CQ89" s="25"/>
      <c r="CR89" s="41"/>
    </row>
    <row r="90" spans="1:96" x14ac:dyDescent="0.2">
      <c r="A90" s="159">
        <f t="shared" si="49"/>
        <v>42769</v>
      </c>
      <c r="B90" s="9">
        <f t="shared" si="38"/>
        <v>1016.8958039500001</v>
      </c>
      <c r="C90" s="9">
        <f t="shared" si="50"/>
        <v>1000</v>
      </c>
      <c r="D90" s="66">
        <f t="shared" si="51"/>
        <v>4775.7</v>
      </c>
      <c r="E90" s="15">
        <f>VLOOKUP(A89,[1]Plan1!$BO$120:$BQ$240,3)</f>
        <v>4793.8500000000004</v>
      </c>
      <c r="F90" s="12">
        <f t="shared" si="52"/>
        <v>42752</v>
      </c>
      <c r="G90" s="13">
        <f t="shared" si="39"/>
        <v>3.8004899805266223E-3</v>
      </c>
      <c r="H90" s="12">
        <f t="shared" si="53"/>
        <v>42781</v>
      </c>
      <c r="I90" s="12">
        <f t="shared" si="40"/>
        <v>42781</v>
      </c>
      <c r="J90" s="1">
        <f t="shared" si="54"/>
        <v>22</v>
      </c>
      <c r="K90" s="1">
        <f t="shared" si="37"/>
        <v>14</v>
      </c>
      <c r="L90" s="9">
        <f t="shared" si="41"/>
        <v>1.0024168200000001</v>
      </c>
      <c r="M90" s="16">
        <f t="shared" si="55"/>
        <v>1.0029991</v>
      </c>
      <c r="N90" s="16">
        <f t="shared" si="34"/>
        <v>1.0036868765428519</v>
      </c>
      <c r="O90" s="9">
        <f t="shared" si="35"/>
        <v>1.0061126</v>
      </c>
      <c r="P90" s="9">
        <f t="shared" si="42"/>
        <v>1006.1126</v>
      </c>
      <c r="Q90" s="14">
        <f t="shared" si="43"/>
        <v>0</v>
      </c>
      <c r="R90" s="44">
        <f t="shared" si="44"/>
        <v>0</v>
      </c>
      <c r="S90" s="9">
        <f t="shared" si="45"/>
        <v>0</v>
      </c>
      <c r="T90" s="10">
        <f t="shared" si="56"/>
        <v>6.2959000000000001E-2</v>
      </c>
      <c r="U90" s="14">
        <f t="shared" si="36"/>
        <v>44</v>
      </c>
      <c r="V90" s="14">
        <v>252</v>
      </c>
      <c r="W90" s="16">
        <f t="shared" si="46"/>
        <v>1.010717691</v>
      </c>
      <c r="X90" s="9">
        <f t="shared" si="47"/>
        <v>10.783203950000001</v>
      </c>
      <c r="Y90" s="9">
        <v>0</v>
      </c>
      <c r="Z90" s="15">
        <f t="shared" si="48"/>
        <v>0</v>
      </c>
      <c r="AA90" s="6" t="s">
        <v>73</v>
      </c>
      <c r="AB90" s="12">
        <f t="shared" si="57"/>
        <v>43055</v>
      </c>
      <c r="AC90" s="6"/>
      <c r="AD90" s="21"/>
      <c r="AE90" s="2"/>
      <c r="AF90" s="3"/>
      <c r="AG90" s="23"/>
      <c r="AH90" s="36"/>
      <c r="AI90" s="36"/>
      <c r="AJ90" s="34"/>
      <c r="AK90" s="3"/>
      <c r="AL90" s="21"/>
      <c r="AM90" s="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35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8"/>
      <c r="CC90" s="1"/>
      <c r="CD90" s="1"/>
      <c r="CE90" s="1"/>
      <c r="CF90" s="1"/>
      <c r="CG90" s="1"/>
      <c r="CH90" s="1"/>
      <c r="CI90" s="1"/>
      <c r="CJ90" s="1"/>
      <c r="CK90" s="1"/>
      <c r="CL90" s="6"/>
      <c r="CM90" s="23"/>
      <c r="CN90" s="23"/>
      <c r="CO90" s="38"/>
      <c r="CP90" s="23"/>
      <c r="CQ90" s="25"/>
      <c r="CR90" s="23"/>
    </row>
    <row r="91" spans="1:96" x14ac:dyDescent="0.2">
      <c r="A91" s="159">
        <f t="shared" si="49"/>
        <v>42770</v>
      </c>
      <c r="B91" s="9">
        <f t="shared" si="38"/>
        <v>1017.3176069199999</v>
      </c>
      <c r="C91" s="9">
        <f t="shared" si="50"/>
        <v>1000</v>
      </c>
      <c r="D91" s="66">
        <f t="shared" si="51"/>
        <v>4775.7</v>
      </c>
      <c r="E91" s="15">
        <f>VLOOKUP(A90,[1]Plan1!$BO$120:$BQ$240,3)</f>
        <v>4793.8500000000004</v>
      </c>
      <c r="F91" s="12">
        <f t="shared" si="52"/>
        <v>42752</v>
      </c>
      <c r="G91" s="13">
        <f t="shared" si="39"/>
        <v>3.8004899805266223E-3</v>
      </c>
      <c r="H91" s="12">
        <f t="shared" si="53"/>
        <v>42781</v>
      </c>
      <c r="I91" s="12">
        <f t="shared" si="40"/>
        <v>42781</v>
      </c>
      <c r="J91" s="1">
        <f t="shared" si="54"/>
        <v>22</v>
      </c>
      <c r="K91" s="1">
        <f t="shared" si="37"/>
        <v>15</v>
      </c>
      <c r="L91" s="9">
        <f t="shared" si="41"/>
        <v>1.0025896700000001</v>
      </c>
      <c r="M91" s="16">
        <f t="shared" si="55"/>
        <v>1.0029991</v>
      </c>
      <c r="N91" s="16">
        <f t="shared" si="34"/>
        <v>1.0036868765428519</v>
      </c>
      <c r="O91" s="9">
        <f t="shared" si="35"/>
        <v>1.0062860899999999</v>
      </c>
      <c r="P91" s="9">
        <f t="shared" si="42"/>
        <v>1006.2860899999999</v>
      </c>
      <c r="Q91" s="14">
        <f t="shared" si="43"/>
        <v>0</v>
      </c>
      <c r="R91" s="44">
        <f t="shared" si="44"/>
        <v>0</v>
      </c>
      <c r="S91" s="9">
        <f t="shared" si="45"/>
        <v>0</v>
      </c>
      <c r="T91" s="10">
        <f t="shared" si="56"/>
        <v>6.2959000000000001E-2</v>
      </c>
      <c r="U91" s="14">
        <f t="shared" si="36"/>
        <v>45</v>
      </c>
      <c r="V91" s="14">
        <v>252</v>
      </c>
      <c r="W91" s="16">
        <f t="shared" si="46"/>
        <v>1.010962605</v>
      </c>
      <c r="X91" s="9">
        <f t="shared" si="47"/>
        <v>11.03151692</v>
      </c>
      <c r="Y91" s="9">
        <v>0</v>
      </c>
      <c r="Z91" s="15">
        <f t="shared" si="48"/>
        <v>0</v>
      </c>
      <c r="AA91" s="6" t="s">
        <v>73</v>
      </c>
      <c r="AB91" s="12">
        <f t="shared" si="57"/>
        <v>43055</v>
      </c>
      <c r="AC91" s="6"/>
      <c r="AD91" s="21"/>
      <c r="AE91" s="2"/>
      <c r="AF91" s="3"/>
      <c r="AG91" s="23"/>
      <c r="AH91" s="36"/>
      <c r="AI91" s="36"/>
      <c r="AJ91" s="34"/>
      <c r="AK91" s="3"/>
      <c r="AL91" s="21"/>
      <c r="AM91" s="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35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8"/>
      <c r="CC91" s="1"/>
      <c r="CD91" s="1"/>
      <c r="CE91" s="1"/>
      <c r="CF91" s="1"/>
      <c r="CG91" s="1"/>
      <c r="CH91" s="1"/>
      <c r="CI91" s="1"/>
      <c r="CJ91" s="1"/>
      <c r="CK91" s="1"/>
      <c r="CL91" s="6"/>
      <c r="CM91" s="23"/>
      <c r="CN91" s="23"/>
      <c r="CO91" s="38"/>
      <c r="CP91" s="23"/>
      <c r="CQ91" s="25"/>
      <c r="CR91" s="23"/>
    </row>
    <row r="92" spans="1:96" x14ac:dyDescent="0.2">
      <c r="A92" s="159">
        <f t="shared" si="49"/>
        <v>42771</v>
      </c>
      <c r="B92" s="9">
        <f t="shared" si="38"/>
        <v>1017.3176069199999</v>
      </c>
      <c r="C92" s="9">
        <f t="shared" si="50"/>
        <v>1000</v>
      </c>
      <c r="D92" s="66">
        <f t="shared" si="51"/>
        <v>4775.7</v>
      </c>
      <c r="E92" s="15">
        <f>VLOOKUP(A91,[1]Plan1!$BO$120:$BQ$240,3)</f>
        <v>4793.8500000000004</v>
      </c>
      <c r="F92" s="12">
        <f t="shared" si="52"/>
        <v>42752</v>
      </c>
      <c r="G92" s="13">
        <f t="shared" si="39"/>
        <v>3.8004899805266223E-3</v>
      </c>
      <c r="H92" s="12">
        <f t="shared" si="53"/>
        <v>42781</v>
      </c>
      <c r="I92" s="12">
        <f t="shared" si="40"/>
        <v>42781</v>
      </c>
      <c r="J92" s="1">
        <f t="shared" si="54"/>
        <v>22</v>
      </c>
      <c r="K92" s="1">
        <f t="shared" si="37"/>
        <v>15</v>
      </c>
      <c r="L92" s="9">
        <f t="shared" si="41"/>
        <v>1.0025896700000001</v>
      </c>
      <c r="M92" s="16">
        <f t="shared" si="55"/>
        <v>1.0029991</v>
      </c>
      <c r="N92" s="16">
        <f t="shared" si="34"/>
        <v>1.0036868765428519</v>
      </c>
      <c r="O92" s="9">
        <f t="shared" si="35"/>
        <v>1.0062860899999999</v>
      </c>
      <c r="P92" s="9">
        <f t="shared" si="42"/>
        <v>1006.2860899999999</v>
      </c>
      <c r="Q92" s="14">
        <f t="shared" si="43"/>
        <v>0</v>
      </c>
      <c r="R92" s="44">
        <f t="shared" si="44"/>
        <v>0</v>
      </c>
      <c r="S92" s="9">
        <f t="shared" si="45"/>
        <v>0</v>
      </c>
      <c r="T92" s="10">
        <f t="shared" si="56"/>
        <v>6.2959000000000001E-2</v>
      </c>
      <c r="U92" s="14">
        <f t="shared" si="36"/>
        <v>45</v>
      </c>
      <c r="V92" s="14">
        <v>252</v>
      </c>
      <c r="W92" s="16">
        <f t="shared" si="46"/>
        <v>1.010962605</v>
      </c>
      <c r="X92" s="9">
        <f t="shared" si="47"/>
        <v>11.03151692</v>
      </c>
      <c r="Y92" s="9">
        <v>0</v>
      </c>
      <c r="Z92" s="15">
        <f t="shared" si="48"/>
        <v>0</v>
      </c>
      <c r="AA92" s="6" t="s">
        <v>73</v>
      </c>
      <c r="AB92" s="12">
        <f t="shared" si="57"/>
        <v>43055</v>
      </c>
      <c r="AC92" s="6"/>
      <c r="AD92" s="21"/>
      <c r="AE92" s="2"/>
      <c r="AF92" s="3"/>
      <c r="AG92" s="23"/>
      <c r="AH92" s="36"/>
      <c r="AI92" s="36"/>
      <c r="AJ92" s="34"/>
      <c r="AK92" s="3"/>
      <c r="AL92" s="21"/>
      <c r="AM92" s="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35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8"/>
      <c r="CC92" s="1"/>
      <c r="CD92" s="1"/>
      <c r="CE92" s="1"/>
      <c r="CF92" s="1"/>
      <c r="CG92" s="1"/>
      <c r="CH92" s="1"/>
      <c r="CI92" s="1"/>
      <c r="CJ92" s="1"/>
      <c r="CK92" s="1"/>
      <c r="CL92" s="6"/>
      <c r="CM92" s="23"/>
      <c r="CN92" s="23"/>
      <c r="CO92" s="38"/>
      <c r="CP92" s="23"/>
      <c r="CQ92" s="25"/>
      <c r="CR92" s="23"/>
    </row>
    <row r="93" spans="1:96" x14ac:dyDescent="0.2">
      <c r="A93" s="159">
        <f t="shared" si="49"/>
        <v>42772</v>
      </c>
      <c r="B93" s="9">
        <f t="shared" si="38"/>
        <v>1017.3176069199999</v>
      </c>
      <c r="C93" s="9">
        <f t="shared" si="50"/>
        <v>1000</v>
      </c>
      <c r="D93" s="66">
        <f t="shared" si="51"/>
        <v>4775.7</v>
      </c>
      <c r="E93" s="15">
        <f>VLOOKUP(A92,[1]Plan1!$BO$120:$BQ$240,3)</f>
        <v>4793.8500000000004</v>
      </c>
      <c r="F93" s="12">
        <f t="shared" si="52"/>
        <v>42752</v>
      </c>
      <c r="G93" s="13">
        <f t="shared" si="39"/>
        <v>3.8004899805266223E-3</v>
      </c>
      <c r="H93" s="12">
        <f t="shared" si="53"/>
        <v>42781</v>
      </c>
      <c r="I93" s="12">
        <f t="shared" si="40"/>
        <v>42781</v>
      </c>
      <c r="J93" s="1">
        <f t="shared" si="54"/>
        <v>22</v>
      </c>
      <c r="K93" s="1">
        <f t="shared" si="37"/>
        <v>15</v>
      </c>
      <c r="L93" s="9">
        <f t="shared" si="41"/>
        <v>1.0025896700000001</v>
      </c>
      <c r="M93" s="16">
        <f t="shared" si="55"/>
        <v>1.0029991</v>
      </c>
      <c r="N93" s="16">
        <f t="shared" si="34"/>
        <v>1.0036868765428519</v>
      </c>
      <c r="O93" s="9">
        <f t="shared" si="35"/>
        <v>1.0062860899999999</v>
      </c>
      <c r="P93" s="9">
        <f t="shared" si="42"/>
        <v>1006.2860899999999</v>
      </c>
      <c r="Q93" s="14">
        <f t="shared" si="43"/>
        <v>0</v>
      </c>
      <c r="R93" s="44">
        <f t="shared" si="44"/>
        <v>0</v>
      </c>
      <c r="S93" s="9">
        <f t="shared" si="45"/>
        <v>0</v>
      </c>
      <c r="T93" s="10">
        <f t="shared" si="56"/>
        <v>6.2959000000000001E-2</v>
      </c>
      <c r="U93" s="14">
        <f t="shared" si="36"/>
        <v>45</v>
      </c>
      <c r="V93" s="14">
        <v>252</v>
      </c>
      <c r="W93" s="16">
        <f t="shared" si="46"/>
        <v>1.010962605</v>
      </c>
      <c r="X93" s="9">
        <f t="shared" si="47"/>
        <v>11.03151692</v>
      </c>
      <c r="Y93" s="9">
        <v>0</v>
      </c>
      <c r="Z93" s="15">
        <f t="shared" si="48"/>
        <v>0</v>
      </c>
      <c r="AA93" s="6" t="s">
        <v>73</v>
      </c>
      <c r="AB93" s="12">
        <f t="shared" si="57"/>
        <v>43055</v>
      </c>
      <c r="AC93" s="6"/>
      <c r="AD93" s="21"/>
      <c r="AE93" s="2"/>
      <c r="AF93" s="3"/>
      <c r="AG93" s="23"/>
      <c r="AH93" s="36"/>
      <c r="AI93" s="36"/>
      <c r="AJ93" s="34"/>
      <c r="AK93" s="3"/>
      <c r="AL93" s="21"/>
      <c r="AM93" s="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35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8"/>
      <c r="CC93" s="1"/>
      <c r="CD93" s="1"/>
      <c r="CE93" s="1"/>
      <c r="CF93" s="1"/>
      <c r="CG93" s="1"/>
      <c r="CH93" s="1"/>
      <c r="CI93" s="1"/>
      <c r="CJ93" s="1"/>
      <c r="CK93" s="1"/>
      <c r="CL93" s="6"/>
      <c r="CM93" s="23"/>
      <c r="CN93" s="23"/>
      <c r="CO93" s="38"/>
      <c r="CP93" s="23"/>
      <c r="CQ93" s="25"/>
      <c r="CR93" s="23"/>
    </row>
    <row r="94" spans="1:96" x14ac:dyDescent="0.2">
      <c r="A94" s="159">
        <f t="shared" si="49"/>
        <v>42773</v>
      </c>
      <c r="B94" s="9">
        <f t="shared" si="38"/>
        <v>1017.7395957</v>
      </c>
      <c r="C94" s="9">
        <f t="shared" si="50"/>
        <v>1000</v>
      </c>
      <c r="D94" s="66">
        <f t="shared" si="51"/>
        <v>4775.7</v>
      </c>
      <c r="E94" s="15">
        <f>VLOOKUP(A93,[1]Plan1!$BO$120:$BQ$240,3)</f>
        <v>4793.8500000000004</v>
      </c>
      <c r="F94" s="12">
        <f t="shared" si="52"/>
        <v>42752</v>
      </c>
      <c r="G94" s="13">
        <f t="shared" si="39"/>
        <v>3.8004899805266223E-3</v>
      </c>
      <c r="H94" s="12">
        <f t="shared" si="53"/>
        <v>42781</v>
      </c>
      <c r="I94" s="12">
        <f t="shared" si="40"/>
        <v>42781</v>
      </c>
      <c r="J94" s="1">
        <f t="shared" si="54"/>
        <v>22</v>
      </c>
      <c r="K94" s="1">
        <f t="shared" si="37"/>
        <v>16</v>
      </c>
      <c r="L94" s="9">
        <f t="shared" si="41"/>
        <v>1.0027625600000001</v>
      </c>
      <c r="M94" s="16">
        <f t="shared" si="55"/>
        <v>1.0029991</v>
      </c>
      <c r="N94" s="16">
        <f t="shared" si="34"/>
        <v>1.0036868765428519</v>
      </c>
      <c r="O94" s="9">
        <f t="shared" si="35"/>
        <v>1.00645962</v>
      </c>
      <c r="P94" s="9">
        <f t="shared" si="42"/>
        <v>1006.45962</v>
      </c>
      <c r="Q94" s="14">
        <f t="shared" si="43"/>
        <v>0</v>
      </c>
      <c r="R94" s="44">
        <f t="shared" si="44"/>
        <v>0</v>
      </c>
      <c r="S94" s="9">
        <f t="shared" si="45"/>
        <v>0</v>
      </c>
      <c r="T94" s="10">
        <f t="shared" si="56"/>
        <v>6.2959000000000001E-2</v>
      </c>
      <c r="U94" s="14">
        <f t="shared" si="36"/>
        <v>46</v>
      </c>
      <c r="V94" s="14">
        <v>252</v>
      </c>
      <c r="W94" s="16">
        <f t="shared" si="46"/>
        <v>1.0112075789999999</v>
      </c>
      <c r="X94" s="9">
        <f t="shared" si="47"/>
        <v>11.2799757</v>
      </c>
      <c r="Y94" s="9">
        <v>0</v>
      </c>
      <c r="Z94" s="15">
        <f t="shared" si="48"/>
        <v>0</v>
      </c>
      <c r="AA94" s="6" t="s">
        <v>73</v>
      </c>
      <c r="AB94" s="12">
        <f t="shared" si="57"/>
        <v>43055</v>
      </c>
      <c r="AC94" s="6"/>
      <c r="AD94" s="21"/>
      <c r="AE94" s="2"/>
      <c r="AF94" s="3"/>
      <c r="AG94" s="23"/>
      <c r="AH94" s="36"/>
      <c r="AI94" s="36"/>
      <c r="AJ94" s="34"/>
      <c r="AK94" s="3"/>
      <c r="AL94" s="21"/>
      <c r="AM94" s="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35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8"/>
      <c r="CC94" s="1"/>
      <c r="CD94" s="1"/>
      <c r="CE94" s="1"/>
      <c r="CF94" s="1"/>
      <c r="CG94" s="1"/>
      <c r="CH94" s="1"/>
      <c r="CI94" s="1"/>
      <c r="CJ94" s="1"/>
      <c r="CK94" s="1"/>
      <c r="CL94" s="6"/>
      <c r="CM94" s="23"/>
      <c r="CN94" s="23"/>
      <c r="CO94" s="38"/>
      <c r="CP94" s="23"/>
      <c r="CQ94" s="25"/>
      <c r="CR94" s="23"/>
    </row>
    <row r="95" spans="1:96" x14ac:dyDescent="0.2">
      <c r="A95" s="159">
        <f t="shared" si="49"/>
        <v>42774</v>
      </c>
      <c r="B95" s="9">
        <f t="shared" si="38"/>
        <v>1018.161739</v>
      </c>
      <c r="C95" s="9">
        <f t="shared" si="50"/>
        <v>1000</v>
      </c>
      <c r="D95" s="66">
        <f t="shared" si="51"/>
        <v>4775.7</v>
      </c>
      <c r="E95" s="15">
        <f>VLOOKUP(A94,[1]Plan1!$BO$120:$BQ$240,3)</f>
        <v>4793.8500000000004</v>
      </c>
      <c r="F95" s="12">
        <f t="shared" si="52"/>
        <v>42752</v>
      </c>
      <c r="G95" s="13">
        <f t="shared" si="39"/>
        <v>3.8004899805266223E-3</v>
      </c>
      <c r="H95" s="12">
        <f t="shared" si="53"/>
        <v>42781</v>
      </c>
      <c r="I95" s="12">
        <f t="shared" si="40"/>
        <v>42781</v>
      </c>
      <c r="J95" s="1">
        <f t="shared" si="54"/>
        <v>22</v>
      </c>
      <c r="K95" s="1">
        <f t="shared" si="37"/>
        <v>17</v>
      </c>
      <c r="L95" s="9">
        <f t="shared" si="41"/>
        <v>1.0029354699999999</v>
      </c>
      <c r="M95" s="16">
        <f t="shared" si="55"/>
        <v>1.0029991</v>
      </c>
      <c r="N95" s="16">
        <f t="shared" ref="N95:N158" si="58">IF(I95&gt;I94,N94*M95,N94)</f>
        <v>1.0036868765428519</v>
      </c>
      <c r="O95" s="9">
        <f t="shared" ref="O95:O158" si="59">TRUNC(TRUNC((L95*N95),15),8)</f>
        <v>1.00663316</v>
      </c>
      <c r="P95" s="9">
        <f t="shared" si="42"/>
        <v>1006.63316</v>
      </c>
      <c r="Q95" s="14">
        <f t="shared" si="43"/>
        <v>0</v>
      </c>
      <c r="R95" s="44">
        <f t="shared" si="44"/>
        <v>0</v>
      </c>
      <c r="S95" s="9">
        <f t="shared" si="45"/>
        <v>0</v>
      </c>
      <c r="T95" s="10">
        <f t="shared" si="56"/>
        <v>6.2959000000000001E-2</v>
      </c>
      <c r="U95" s="14">
        <f t="shared" si="36"/>
        <v>47</v>
      </c>
      <c r="V95" s="14">
        <v>252</v>
      </c>
      <c r="W95" s="16">
        <f t="shared" si="46"/>
        <v>1.011452612</v>
      </c>
      <c r="X95" s="9">
        <f t="shared" si="47"/>
        <v>11.528579000000001</v>
      </c>
      <c r="Y95" s="9">
        <v>0</v>
      </c>
      <c r="Z95" s="15">
        <f t="shared" si="48"/>
        <v>0</v>
      </c>
      <c r="AA95" s="6" t="s">
        <v>73</v>
      </c>
      <c r="AB95" s="12">
        <f t="shared" si="57"/>
        <v>43055</v>
      </c>
      <c r="AC95" s="6"/>
      <c r="AD95" s="21"/>
      <c r="AE95" s="2"/>
      <c r="AF95" s="3"/>
      <c r="AG95" s="23"/>
      <c r="AH95" s="36"/>
      <c r="AI95" s="36"/>
      <c r="AJ95" s="34"/>
      <c r="AK95" s="3"/>
      <c r="AL95" s="21"/>
      <c r="AM95" s="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35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8"/>
      <c r="CC95" s="1"/>
      <c r="CD95" s="1"/>
      <c r="CE95" s="1"/>
      <c r="CF95" s="1"/>
      <c r="CG95" s="1"/>
      <c r="CH95" s="1"/>
      <c r="CI95" s="1"/>
      <c r="CJ95" s="1"/>
      <c r="CK95" s="1"/>
      <c r="CL95" s="6"/>
      <c r="CM95" s="23"/>
      <c r="CN95" s="23"/>
      <c r="CO95" s="38"/>
      <c r="CP95" s="23"/>
      <c r="CQ95" s="25"/>
      <c r="CR95" s="23"/>
    </row>
    <row r="96" spans="1:96" x14ac:dyDescent="0.2">
      <c r="A96" s="159">
        <f t="shared" si="49"/>
        <v>42775</v>
      </c>
      <c r="B96" s="9">
        <f t="shared" si="38"/>
        <v>1018.58406722</v>
      </c>
      <c r="C96" s="9">
        <f t="shared" si="50"/>
        <v>1000</v>
      </c>
      <c r="D96" s="66">
        <f t="shared" si="51"/>
        <v>4775.7</v>
      </c>
      <c r="E96" s="15">
        <f>VLOOKUP(A95,[1]Plan1!$BO$120:$BQ$240,3)</f>
        <v>4793.8500000000004</v>
      </c>
      <c r="F96" s="12">
        <f t="shared" si="52"/>
        <v>42752</v>
      </c>
      <c r="G96" s="13">
        <f t="shared" si="39"/>
        <v>3.8004899805266223E-3</v>
      </c>
      <c r="H96" s="12">
        <f t="shared" si="53"/>
        <v>42781</v>
      </c>
      <c r="I96" s="12">
        <f t="shared" si="40"/>
        <v>42781</v>
      </c>
      <c r="J96" s="1">
        <f t="shared" si="54"/>
        <v>22</v>
      </c>
      <c r="K96" s="1">
        <f t="shared" si="37"/>
        <v>18</v>
      </c>
      <c r="L96" s="9">
        <f t="shared" si="41"/>
        <v>1.0031084100000001</v>
      </c>
      <c r="M96" s="16">
        <f t="shared" si="55"/>
        <v>1.0029991</v>
      </c>
      <c r="N96" s="16">
        <f t="shared" si="58"/>
        <v>1.0036868765428519</v>
      </c>
      <c r="O96" s="9">
        <f t="shared" si="59"/>
        <v>1.00680674</v>
      </c>
      <c r="P96" s="9">
        <f t="shared" si="42"/>
        <v>1006.80674</v>
      </c>
      <c r="Q96" s="14">
        <f t="shared" si="43"/>
        <v>0</v>
      </c>
      <c r="R96" s="44">
        <f t="shared" si="44"/>
        <v>0</v>
      </c>
      <c r="S96" s="9">
        <f t="shared" si="45"/>
        <v>0</v>
      </c>
      <c r="T96" s="10">
        <f t="shared" si="56"/>
        <v>6.2959000000000001E-2</v>
      </c>
      <c r="U96" s="14">
        <f t="shared" si="36"/>
        <v>48</v>
      </c>
      <c r="V96" s="14">
        <v>252</v>
      </c>
      <c r="W96" s="16">
        <f t="shared" si="46"/>
        <v>1.0116977039999999</v>
      </c>
      <c r="X96" s="9">
        <f t="shared" si="47"/>
        <v>11.77732722</v>
      </c>
      <c r="Y96" s="9">
        <v>0</v>
      </c>
      <c r="Z96" s="15">
        <f t="shared" si="48"/>
        <v>0</v>
      </c>
      <c r="AA96" s="6" t="s">
        <v>73</v>
      </c>
      <c r="AB96" s="12">
        <f t="shared" si="57"/>
        <v>43055</v>
      </c>
      <c r="AC96" s="6"/>
      <c r="AD96" s="21"/>
      <c r="AE96" s="2"/>
      <c r="AF96" s="3"/>
      <c r="AG96" s="23"/>
      <c r="AH96" s="36"/>
      <c r="AI96" s="36"/>
      <c r="AJ96" s="34"/>
      <c r="AK96" s="3"/>
      <c r="AL96" s="21"/>
      <c r="AM96" s="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35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8"/>
      <c r="CC96" s="1"/>
      <c r="CD96" s="1"/>
      <c r="CE96" s="1"/>
      <c r="CF96" s="1"/>
      <c r="CG96" s="1"/>
      <c r="CH96" s="1"/>
      <c r="CI96" s="1"/>
      <c r="CJ96" s="1"/>
      <c r="CK96" s="1"/>
      <c r="CL96" s="6"/>
      <c r="CM96" s="23"/>
      <c r="CN96" s="23"/>
      <c r="CO96" s="38"/>
      <c r="CP96" s="23"/>
      <c r="CQ96" s="25"/>
      <c r="CR96" s="23"/>
    </row>
    <row r="97" spans="1:96" x14ac:dyDescent="0.2">
      <c r="A97" s="159">
        <f t="shared" si="49"/>
        <v>42776</v>
      </c>
      <c r="B97" s="9">
        <f t="shared" si="38"/>
        <v>1019.00658143</v>
      </c>
      <c r="C97" s="9">
        <f t="shared" si="50"/>
        <v>1000</v>
      </c>
      <c r="D97" s="66">
        <f t="shared" si="51"/>
        <v>4775.7</v>
      </c>
      <c r="E97" s="15">
        <f>VLOOKUP(A96,[1]Plan1!$BO$120:$BQ$240,3)</f>
        <v>4793.8500000000004</v>
      </c>
      <c r="F97" s="12">
        <f t="shared" si="52"/>
        <v>42752</v>
      </c>
      <c r="G97" s="13">
        <f t="shared" si="39"/>
        <v>3.8004899805266223E-3</v>
      </c>
      <c r="H97" s="12">
        <f t="shared" si="53"/>
        <v>42781</v>
      </c>
      <c r="I97" s="12">
        <f t="shared" si="40"/>
        <v>42781</v>
      </c>
      <c r="J97" s="1">
        <f t="shared" si="54"/>
        <v>22</v>
      </c>
      <c r="K97" s="1">
        <f t="shared" si="37"/>
        <v>19</v>
      </c>
      <c r="L97" s="9">
        <f t="shared" si="41"/>
        <v>1.0032813899999999</v>
      </c>
      <c r="M97" s="16">
        <f t="shared" si="55"/>
        <v>1.0029991</v>
      </c>
      <c r="N97" s="16">
        <f t="shared" si="58"/>
        <v>1.0036868765428519</v>
      </c>
      <c r="O97" s="9">
        <f t="shared" si="59"/>
        <v>1.00698036</v>
      </c>
      <c r="P97" s="9">
        <f t="shared" si="42"/>
        <v>1006.98036</v>
      </c>
      <c r="Q97" s="14">
        <f t="shared" si="43"/>
        <v>0</v>
      </c>
      <c r="R97" s="44">
        <f t="shared" si="44"/>
        <v>0</v>
      </c>
      <c r="S97" s="9">
        <f t="shared" si="45"/>
        <v>0</v>
      </c>
      <c r="T97" s="10">
        <f t="shared" si="56"/>
        <v>6.2959000000000001E-2</v>
      </c>
      <c r="U97" s="14">
        <f t="shared" si="36"/>
        <v>49</v>
      </c>
      <c r="V97" s="14">
        <v>252</v>
      </c>
      <c r="W97" s="16">
        <f t="shared" si="46"/>
        <v>1.0119428559999999</v>
      </c>
      <c r="X97" s="9">
        <f t="shared" si="47"/>
        <v>12.02622143</v>
      </c>
      <c r="Y97" s="9">
        <v>0</v>
      </c>
      <c r="Z97" s="15">
        <f t="shared" si="48"/>
        <v>0</v>
      </c>
      <c r="AA97" s="6" t="s">
        <v>73</v>
      </c>
      <c r="AB97" s="12">
        <f t="shared" si="57"/>
        <v>43055</v>
      </c>
      <c r="AC97" s="6"/>
      <c r="AD97" s="21"/>
      <c r="AE97" s="2"/>
      <c r="AF97" s="3"/>
      <c r="AG97" s="23"/>
      <c r="AH97" s="36"/>
      <c r="AI97" s="36"/>
      <c r="AJ97" s="34"/>
      <c r="AK97" s="3"/>
      <c r="AL97" s="21"/>
      <c r="AM97" s="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35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8"/>
      <c r="CC97" s="1"/>
      <c r="CD97" s="1"/>
      <c r="CE97" s="1"/>
      <c r="CF97" s="1"/>
      <c r="CG97" s="1"/>
      <c r="CH97" s="1"/>
      <c r="CI97" s="1"/>
      <c r="CJ97" s="1"/>
      <c r="CK97" s="1"/>
      <c r="CL97" s="6"/>
      <c r="CM97" s="23"/>
      <c r="CN97" s="23"/>
      <c r="CO97" s="38"/>
      <c r="CP97" s="23"/>
      <c r="CQ97" s="25"/>
      <c r="CR97" s="23"/>
    </row>
    <row r="98" spans="1:96" x14ac:dyDescent="0.2">
      <c r="A98" s="159">
        <f t="shared" si="49"/>
        <v>42777</v>
      </c>
      <c r="B98" s="9">
        <f t="shared" si="38"/>
        <v>1019.42926043</v>
      </c>
      <c r="C98" s="9">
        <f t="shared" si="50"/>
        <v>1000</v>
      </c>
      <c r="D98" s="66">
        <f t="shared" si="51"/>
        <v>4775.7</v>
      </c>
      <c r="E98" s="15">
        <f>VLOOKUP(A97,[1]Plan1!$BO$120:$BQ$240,3)</f>
        <v>4793.8500000000004</v>
      </c>
      <c r="F98" s="12">
        <f t="shared" si="52"/>
        <v>42752</v>
      </c>
      <c r="G98" s="13">
        <f t="shared" si="39"/>
        <v>3.8004899805266223E-3</v>
      </c>
      <c r="H98" s="12">
        <f t="shared" si="53"/>
        <v>42781</v>
      </c>
      <c r="I98" s="12">
        <f t="shared" si="40"/>
        <v>42781</v>
      </c>
      <c r="J98" s="1">
        <f t="shared" si="54"/>
        <v>22</v>
      </c>
      <c r="K98" s="1">
        <f t="shared" si="37"/>
        <v>20</v>
      </c>
      <c r="L98" s="9">
        <f t="shared" si="41"/>
        <v>1.0034543899999999</v>
      </c>
      <c r="M98" s="16">
        <f t="shared" si="55"/>
        <v>1.0029991</v>
      </c>
      <c r="N98" s="16">
        <f t="shared" si="58"/>
        <v>1.0036868765428519</v>
      </c>
      <c r="O98" s="9">
        <f t="shared" si="59"/>
        <v>1.0071540000000001</v>
      </c>
      <c r="P98" s="9">
        <f t="shared" si="42"/>
        <v>1007.154</v>
      </c>
      <c r="Q98" s="14">
        <f t="shared" si="43"/>
        <v>0</v>
      </c>
      <c r="R98" s="44">
        <f t="shared" si="44"/>
        <v>0</v>
      </c>
      <c r="S98" s="9">
        <f t="shared" si="45"/>
        <v>0</v>
      </c>
      <c r="T98" s="10">
        <f t="shared" si="56"/>
        <v>6.2959000000000001E-2</v>
      </c>
      <c r="U98" s="14">
        <f t="shared" si="36"/>
        <v>50</v>
      </c>
      <c r="V98" s="14">
        <v>252</v>
      </c>
      <c r="W98" s="16">
        <f t="shared" si="46"/>
        <v>1.0121880670000001</v>
      </c>
      <c r="X98" s="9">
        <f t="shared" si="47"/>
        <v>12.275260429999999</v>
      </c>
      <c r="Y98" s="9">
        <v>0</v>
      </c>
      <c r="Z98" s="15">
        <f t="shared" si="48"/>
        <v>0</v>
      </c>
      <c r="AA98" s="6" t="s">
        <v>73</v>
      </c>
      <c r="AB98" s="12">
        <f t="shared" si="57"/>
        <v>43055</v>
      </c>
      <c r="AC98" s="6"/>
      <c r="AD98" s="21"/>
      <c r="AE98" s="2"/>
      <c r="AF98" s="3"/>
      <c r="AG98" s="23"/>
      <c r="AH98" s="36"/>
      <c r="AI98" s="36"/>
      <c r="AJ98" s="34"/>
      <c r="AK98" s="3"/>
      <c r="AL98" s="21"/>
      <c r="AM98" s="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35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8"/>
      <c r="CC98" s="1"/>
      <c r="CD98" s="1"/>
      <c r="CE98" s="1"/>
      <c r="CF98" s="1"/>
      <c r="CG98" s="1"/>
      <c r="CH98" s="1"/>
      <c r="CI98" s="1"/>
      <c r="CJ98" s="1"/>
      <c r="CK98" s="1"/>
      <c r="CL98" s="6"/>
      <c r="CM98" s="23"/>
      <c r="CN98" s="23"/>
      <c r="CO98" s="38"/>
      <c r="CP98" s="23"/>
      <c r="CQ98" s="25"/>
      <c r="CR98" s="23"/>
    </row>
    <row r="99" spans="1:96" x14ac:dyDescent="0.2">
      <c r="A99" s="159">
        <f t="shared" si="49"/>
        <v>42778</v>
      </c>
      <c r="B99" s="9">
        <f t="shared" si="38"/>
        <v>1019.42926043</v>
      </c>
      <c r="C99" s="9">
        <f t="shared" si="50"/>
        <v>1000</v>
      </c>
      <c r="D99" s="66">
        <f t="shared" si="51"/>
        <v>4775.7</v>
      </c>
      <c r="E99" s="15">
        <f>VLOOKUP(A98,[1]Plan1!$BO$120:$BQ$240,3)</f>
        <v>4793.8500000000004</v>
      </c>
      <c r="F99" s="12">
        <f t="shared" si="52"/>
        <v>42752</v>
      </c>
      <c r="G99" s="13">
        <f t="shared" si="39"/>
        <v>3.8004899805266223E-3</v>
      </c>
      <c r="H99" s="12">
        <f t="shared" si="53"/>
        <v>42781</v>
      </c>
      <c r="I99" s="12">
        <f t="shared" si="40"/>
        <v>42781</v>
      </c>
      <c r="J99" s="1">
        <f t="shared" si="54"/>
        <v>22</v>
      </c>
      <c r="K99" s="1">
        <f t="shared" si="37"/>
        <v>20</v>
      </c>
      <c r="L99" s="9">
        <f t="shared" si="41"/>
        <v>1.0034543899999999</v>
      </c>
      <c r="M99" s="16">
        <f t="shared" si="55"/>
        <v>1.0029991</v>
      </c>
      <c r="N99" s="16">
        <f t="shared" si="58"/>
        <v>1.0036868765428519</v>
      </c>
      <c r="O99" s="9">
        <f t="shared" si="59"/>
        <v>1.0071540000000001</v>
      </c>
      <c r="P99" s="9">
        <f t="shared" si="42"/>
        <v>1007.154</v>
      </c>
      <c r="Q99" s="14">
        <f t="shared" si="43"/>
        <v>0</v>
      </c>
      <c r="R99" s="44">
        <f t="shared" si="44"/>
        <v>0</v>
      </c>
      <c r="S99" s="9">
        <f t="shared" si="45"/>
        <v>0</v>
      </c>
      <c r="T99" s="10">
        <f t="shared" si="56"/>
        <v>6.2959000000000001E-2</v>
      </c>
      <c r="U99" s="14">
        <f t="shared" si="36"/>
        <v>50</v>
      </c>
      <c r="V99" s="14">
        <v>252</v>
      </c>
      <c r="W99" s="16">
        <f t="shared" si="46"/>
        <v>1.0121880670000001</v>
      </c>
      <c r="X99" s="9">
        <f t="shared" si="47"/>
        <v>12.275260429999999</v>
      </c>
      <c r="Y99" s="9">
        <v>0</v>
      </c>
      <c r="Z99" s="15">
        <f t="shared" si="48"/>
        <v>0</v>
      </c>
      <c r="AA99" s="6" t="s">
        <v>73</v>
      </c>
      <c r="AB99" s="12">
        <f t="shared" si="57"/>
        <v>43055</v>
      </c>
      <c r="AC99" s="6"/>
      <c r="AD99" s="21"/>
      <c r="AE99" s="2"/>
      <c r="AF99" s="3"/>
      <c r="AG99" s="23"/>
      <c r="AH99" s="36"/>
      <c r="AI99" s="36"/>
      <c r="AJ99" s="34"/>
      <c r="AK99" s="3"/>
      <c r="AL99" s="21"/>
      <c r="AM99" s="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35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8"/>
      <c r="CC99" s="1"/>
      <c r="CD99" s="1"/>
      <c r="CE99" s="1"/>
      <c r="CF99" s="1"/>
      <c r="CG99" s="1"/>
      <c r="CH99" s="1"/>
      <c r="CI99" s="1"/>
      <c r="CJ99" s="1"/>
      <c r="CK99" s="1"/>
      <c r="CL99" s="6"/>
      <c r="CM99" s="23"/>
      <c r="CN99" s="23"/>
      <c r="CO99" s="38"/>
      <c r="CP99" s="23"/>
      <c r="CQ99" s="25"/>
      <c r="CR99" s="23"/>
    </row>
    <row r="100" spans="1:96" x14ac:dyDescent="0.2">
      <c r="A100" s="159">
        <f t="shared" si="49"/>
        <v>42779</v>
      </c>
      <c r="B100" s="9">
        <f t="shared" si="38"/>
        <v>1019.42926043</v>
      </c>
      <c r="C100" s="9">
        <f t="shared" si="50"/>
        <v>1000</v>
      </c>
      <c r="D100" s="66">
        <f t="shared" si="51"/>
        <v>4775.7</v>
      </c>
      <c r="E100" s="15">
        <f>VLOOKUP(A99,[1]Plan1!$BO$120:$BQ$240,3)</f>
        <v>4793.8500000000004</v>
      </c>
      <c r="F100" s="12">
        <f t="shared" si="52"/>
        <v>42752</v>
      </c>
      <c r="G100" s="13">
        <f t="shared" si="39"/>
        <v>3.8004899805266223E-3</v>
      </c>
      <c r="H100" s="12">
        <f t="shared" si="53"/>
        <v>42781</v>
      </c>
      <c r="I100" s="12">
        <f t="shared" si="40"/>
        <v>42781</v>
      </c>
      <c r="J100" s="1">
        <f t="shared" si="54"/>
        <v>22</v>
      </c>
      <c r="K100" s="1">
        <f t="shared" si="37"/>
        <v>20</v>
      </c>
      <c r="L100" s="9">
        <f t="shared" si="41"/>
        <v>1.0034543899999999</v>
      </c>
      <c r="M100" s="16">
        <f t="shared" si="55"/>
        <v>1.0029991</v>
      </c>
      <c r="N100" s="16">
        <f t="shared" si="58"/>
        <v>1.0036868765428519</v>
      </c>
      <c r="O100" s="9">
        <f t="shared" si="59"/>
        <v>1.0071540000000001</v>
      </c>
      <c r="P100" s="9">
        <f t="shared" si="42"/>
        <v>1007.154</v>
      </c>
      <c r="Q100" s="14">
        <f t="shared" si="43"/>
        <v>0</v>
      </c>
      <c r="R100" s="44">
        <f t="shared" si="44"/>
        <v>0</v>
      </c>
      <c r="S100" s="9">
        <f t="shared" si="45"/>
        <v>0</v>
      </c>
      <c r="T100" s="10">
        <f t="shared" si="56"/>
        <v>6.2959000000000001E-2</v>
      </c>
      <c r="U100" s="14">
        <f t="shared" si="36"/>
        <v>50</v>
      </c>
      <c r="V100" s="14">
        <v>252</v>
      </c>
      <c r="W100" s="16">
        <f t="shared" si="46"/>
        <v>1.0121880670000001</v>
      </c>
      <c r="X100" s="9">
        <f t="shared" si="47"/>
        <v>12.275260429999999</v>
      </c>
      <c r="Y100" s="9">
        <v>0</v>
      </c>
      <c r="Z100" s="15">
        <f t="shared" si="48"/>
        <v>0</v>
      </c>
      <c r="AA100" s="6" t="s">
        <v>73</v>
      </c>
      <c r="AB100" s="12">
        <f t="shared" si="57"/>
        <v>43055</v>
      </c>
      <c r="AC100" s="6"/>
      <c r="AD100" s="21"/>
      <c r="AE100" s="2"/>
      <c r="AF100" s="3"/>
      <c r="AG100" s="23"/>
      <c r="AH100" s="36"/>
      <c r="AI100" s="36"/>
      <c r="AJ100" s="34"/>
      <c r="AK100" s="3"/>
      <c r="AL100" s="21"/>
      <c r="AM100" s="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35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8"/>
      <c r="CC100" s="1"/>
      <c r="CD100" s="1"/>
      <c r="CE100" s="1"/>
      <c r="CF100" s="1"/>
      <c r="CG100" s="1"/>
      <c r="CH100" s="1"/>
      <c r="CI100" s="1"/>
      <c r="CJ100" s="1"/>
      <c r="CK100" s="1"/>
      <c r="CL100" s="6"/>
      <c r="CM100" s="23"/>
      <c r="CN100" s="23"/>
      <c r="CO100" s="38"/>
      <c r="CP100" s="23"/>
      <c r="CQ100" s="25"/>
      <c r="CR100" s="23"/>
    </row>
    <row r="101" spans="1:96" x14ac:dyDescent="0.2">
      <c r="A101" s="159">
        <f t="shared" si="49"/>
        <v>42780</v>
      </c>
      <c r="B101" s="9">
        <f t="shared" si="38"/>
        <v>1019.85211539</v>
      </c>
      <c r="C101" s="9">
        <f t="shared" si="50"/>
        <v>1000</v>
      </c>
      <c r="D101" s="66">
        <f t="shared" si="51"/>
        <v>4775.7</v>
      </c>
      <c r="E101" s="15">
        <f>VLOOKUP(A100,[1]Plan1!$BO$120:$BQ$240,3)</f>
        <v>4793.8500000000004</v>
      </c>
      <c r="F101" s="12">
        <f t="shared" si="52"/>
        <v>42752</v>
      </c>
      <c r="G101" s="13">
        <f t="shared" si="39"/>
        <v>3.8004899805266223E-3</v>
      </c>
      <c r="H101" s="12">
        <f t="shared" si="53"/>
        <v>42781</v>
      </c>
      <c r="I101" s="12">
        <f t="shared" si="40"/>
        <v>42781</v>
      </c>
      <c r="J101" s="1">
        <f t="shared" si="54"/>
        <v>22</v>
      </c>
      <c r="K101" s="1">
        <f t="shared" si="37"/>
        <v>21</v>
      </c>
      <c r="L101" s="9">
        <f t="shared" si="41"/>
        <v>1.0036274199999999</v>
      </c>
      <c r="M101" s="16">
        <f t="shared" si="55"/>
        <v>1.0029991</v>
      </c>
      <c r="N101" s="16">
        <f t="shared" si="58"/>
        <v>1.0036868765428519</v>
      </c>
      <c r="O101" s="9">
        <f t="shared" si="59"/>
        <v>1.00732767</v>
      </c>
      <c r="P101" s="9">
        <f t="shared" si="42"/>
        <v>1007.32767</v>
      </c>
      <c r="Q101" s="14">
        <f t="shared" si="43"/>
        <v>0</v>
      </c>
      <c r="R101" s="44">
        <f t="shared" si="44"/>
        <v>0</v>
      </c>
      <c r="S101" s="9">
        <f t="shared" si="45"/>
        <v>0</v>
      </c>
      <c r="T101" s="10">
        <f t="shared" si="56"/>
        <v>6.2959000000000001E-2</v>
      </c>
      <c r="U101" s="14">
        <f t="shared" ref="U101:U164" si="60">IF(Q100&gt;0,1,IF(K101=K100,U100,U100+1))</f>
        <v>51</v>
      </c>
      <c r="V101" s="14">
        <v>252</v>
      </c>
      <c r="W101" s="16">
        <f t="shared" si="46"/>
        <v>1.0124333379999999</v>
      </c>
      <c r="X101" s="9">
        <f t="shared" si="47"/>
        <v>12.52444539</v>
      </c>
      <c r="Y101" s="9">
        <v>0</v>
      </c>
      <c r="Z101" s="15">
        <f t="shared" si="48"/>
        <v>0</v>
      </c>
      <c r="AA101" s="6" t="s">
        <v>73</v>
      </c>
      <c r="AB101" s="12">
        <f t="shared" si="57"/>
        <v>43055</v>
      </c>
      <c r="AC101" s="6"/>
      <c r="AD101" s="21"/>
      <c r="AE101" s="2"/>
      <c r="AF101" s="3"/>
      <c r="AG101" s="23"/>
      <c r="AH101" s="36"/>
      <c r="AI101" s="36"/>
      <c r="AJ101" s="34"/>
      <c r="AK101" s="3"/>
      <c r="AL101" s="21"/>
      <c r="AM101" s="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35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8"/>
      <c r="CC101" s="1"/>
      <c r="CD101" s="1"/>
      <c r="CE101" s="1"/>
      <c r="CF101" s="1"/>
      <c r="CG101" s="1"/>
      <c r="CH101" s="1"/>
      <c r="CI101" s="1"/>
      <c r="CJ101" s="1"/>
      <c r="CK101" s="1"/>
      <c r="CL101" s="6"/>
      <c r="CM101" s="23"/>
      <c r="CN101" s="23"/>
      <c r="CO101" s="38"/>
      <c r="CP101" s="23"/>
      <c r="CQ101" s="25"/>
      <c r="CR101" s="41"/>
    </row>
    <row r="102" spans="1:96" x14ac:dyDescent="0.2">
      <c r="A102" s="159">
        <f t="shared" si="49"/>
        <v>42781</v>
      </c>
      <c r="B102" s="9">
        <f t="shared" si="38"/>
        <v>1020.2751352499999</v>
      </c>
      <c r="C102" s="9">
        <f t="shared" si="50"/>
        <v>1000</v>
      </c>
      <c r="D102" s="66">
        <f t="shared" si="51"/>
        <v>4775.7</v>
      </c>
      <c r="E102" s="15">
        <f>VLOOKUP(A101,[1]Plan1!$BO$120:$BQ$240,3)</f>
        <v>4793.8500000000004</v>
      </c>
      <c r="F102" s="12">
        <f t="shared" si="52"/>
        <v>42752</v>
      </c>
      <c r="G102" s="13">
        <f t="shared" si="39"/>
        <v>3.8004899805266223E-3</v>
      </c>
      <c r="H102" s="12">
        <f t="shared" si="53"/>
        <v>42809</v>
      </c>
      <c r="I102" s="12">
        <f t="shared" si="40"/>
        <v>42781</v>
      </c>
      <c r="J102" s="1">
        <f t="shared" si="54"/>
        <v>22</v>
      </c>
      <c r="K102" s="1">
        <f t="shared" si="37"/>
        <v>22</v>
      </c>
      <c r="L102" s="9">
        <f t="shared" si="41"/>
        <v>1.00380048</v>
      </c>
      <c r="M102" s="16">
        <f t="shared" si="55"/>
        <v>1.0029991</v>
      </c>
      <c r="N102" s="16">
        <f t="shared" si="58"/>
        <v>1.0036868765428519</v>
      </c>
      <c r="O102" s="9">
        <f t="shared" si="59"/>
        <v>1.00750136</v>
      </c>
      <c r="P102" s="9">
        <f t="shared" si="42"/>
        <v>1007.50136</v>
      </c>
      <c r="Q102" s="14">
        <f t="shared" si="43"/>
        <v>0</v>
      </c>
      <c r="R102" s="44">
        <f t="shared" si="44"/>
        <v>0</v>
      </c>
      <c r="S102" s="9">
        <f t="shared" si="45"/>
        <v>0</v>
      </c>
      <c r="T102" s="10">
        <f t="shared" si="56"/>
        <v>6.2959000000000001E-2</v>
      </c>
      <c r="U102" s="14">
        <f t="shared" si="60"/>
        <v>52</v>
      </c>
      <c r="V102" s="14">
        <v>252</v>
      </c>
      <c r="W102" s="16">
        <f t="shared" si="46"/>
        <v>1.0126786679999999</v>
      </c>
      <c r="X102" s="9">
        <f t="shared" si="47"/>
        <v>12.77377525</v>
      </c>
      <c r="Y102" s="9">
        <v>0</v>
      </c>
      <c r="Z102" s="15">
        <f t="shared" si="48"/>
        <v>0</v>
      </c>
      <c r="AA102" s="6" t="s">
        <v>73</v>
      </c>
      <c r="AB102" s="12">
        <f t="shared" si="57"/>
        <v>43055</v>
      </c>
      <c r="AC102" s="6"/>
      <c r="AD102" s="21"/>
      <c r="AE102" s="2"/>
      <c r="AF102" s="3"/>
      <c r="AG102" s="23"/>
      <c r="AH102" s="36"/>
      <c r="AI102" s="36"/>
      <c r="AJ102" s="34"/>
      <c r="AK102" s="3"/>
      <c r="AL102" s="21"/>
      <c r="AM102" s="2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1"/>
      <c r="BL102" s="1"/>
      <c r="BM102" s="35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8"/>
      <c r="CC102" s="1"/>
      <c r="CD102" s="1"/>
      <c r="CE102" s="1"/>
      <c r="CF102" s="1"/>
      <c r="CG102" s="1"/>
      <c r="CH102" s="1"/>
      <c r="CI102" s="1"/>
      <c r="CJ102" s="1"/>
      <c r="CK102" s="1"/>
      <c r="CL102" s="40"/>
      <c r="CM102" s="23"/>
      <c r="CN102" s="23"/>
      <c r="CO102" s="38"/>
      <c r="CP102" s="23"/>
      <c r="CQ102" s="25"/>
      <c r="CR102" s="23"/>
    </row>
    <row r="103" spans="1:96" x14ac:dyDescent="0.2">
      <c r="A103" s="159">
        <f t="shared" si="49"/>
        <v>42782</v>
      </c>
      <c r="B103" s="9">
        <f t="shared" si="38"/>
        <v>1020.70917858</v>
      </c>
      <c r="C103" s="9">
        <f t="shared" si="50"/>
        <v>1000</v>
      </c>
      <c r="D103" s="66">
        <f t="shared" si="51"/>
        <v>4793.8500000000004</v>
      </c>
      <c r="E103" s="15">
        <f>VLOOKUP(A102,[1]Plan1!$BO$120:$BQ$240,3)</f>
        <v>4809.67</v>
      </c>
      <c r="F103" s="12">
        <f t="shared" si="52"/>
        <v>42782</v>
      </c>
      <c r="G103" s="13">
        <f t="shared" si="39"/>
        <v>3.3000615371778785E-3</v>
      </c>
      <c r="H103" s="12">
        <f t="shared" si="53"/>
        <v>42809</v>
      </c>
      <c r="I103" s="12">
        <f t="shared" si="40"/>
        <v>42809</v>
      </c>
      <c r="J103" s="1">
        <f t="shared" si="54"/>
        <v>18</v>
      </c>
      <c r="K103" s="1">
        <f t="shared" si="37"/>
        <v>1</v>
      </c>
      <c r="L103" s="9">
        <f t="shared" si="41"/>
        <v>1.00018305</v>
      </c>
      <c r="M103" s="16">
        <f t="shared" si="55"/>
        <v>1.00380048</v>
      </c>
      <c r="N103" s="16">
        <f t="shared" si="58"/>
        <v>1.0075013684434155</v>
      </c>
      <c r="O103" s="9">
        <f t="shared" si="59"/>
        <v>1.00768579</v>
      </c>
      <c r="P103" s="9">
        <f t="shared" si="42"/>
        <v>1007.68579</v>
      </c>
      <c r="Q103" s="14">
        <f t="shared" si="43"/>
        <v>0</v>
      </c>
      <c r="R103" s="44">
        <f t="shared" si="44"/>
        <v>0</v>
      </c>
      <c r="S103" s="9">
        <f t="shared" si="45"/>
        <v>0</v>
      </c>
      <c r="T103" s="10">
        <f t="shared" si="56"/>
        <v>6.2959000000000001E-2</v>
      </c>
      <c r="U103" s="14">
        <f t="shared" si="60"/>
        <v>53</v>
      </c>
      <c r="V103" s="14">
        <v>252</v>
      </c>
      <c r="W103" s="16">
        <f t="shared" si="46"/>
        <v>1.012924057</v>
      </c>
      <c r="X103" s="9">
        <f t="shared" si="47"/>
        <v>13.023388580000001</v>
      </c>
      <c r="Y103" s="9">
        <v>0</v>
      </c>
      <c r="Z103" s="15">
        <f t="shared" si="48"/>
        <v>0</v>
      </c>
      <c r="AA103" s="6" t="s">
        <v>73</v>
      </c>
      <c r="AB103" s="12">
        <f t="shared" si="57"/>
        <v>43055</v>
      </c>
      <c r="AC103" s="6"/>
      <c r="AD103" s="21"/>
      <c r="AE103" s="2"/>
      <c r="AF103" s="3"/>
      <c r="AG103" s="23"/>
      <c r="AH103" s="36"/>
      <c r="AI103" s="36"/>
      <c r="AJ103" s="34"/>
      <c r="AK103" s="3"/>
      <c r="AL103" s="21"/>
      <c r="AM103" s="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35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8"/>
      <c r="CC103" s="1"/>
      <c r="CD103" s="1"/>
      <c r="CE103" s="1"/>
      <c r="CF103" s="1"/>
      <c r="CG103" s="1"/>
      <c r="CH103" s="1"/>
      <c r="CI103" s="1"/>
      <c r="CJ103" s="1"/>
      <c r="CK103" s="1"/>
      <c r="CL103" s="6"/>
      <c r="CM103" s="23"/>
      <c r="CN103" s="23"/>
      <c r="CO103" s="38"/>
      <c r="CP103" s="23"/>
      <c r="CQ103" s="25"/>
      <c r="CR103" s="23"/>
    </row>
    <row r="104" spans="1:96" x14ac:dyDescent="0.2">
      <c r="A104" s="159">
        <f t="shared" si="49"/>
        <v>42783</v>
      </c>
      <c r="B104" s="9">
        <f t="shared" si="38"/>
        <v>1021.14339317</v>
      </c>
      <c r="C104" s="9">
        <f t="shared" si="50"/>
        <v>1000</v>
      </c>
      <c r="D104" s="66">
        <f t="shared" si="51"/>
        <v>4793.8500000000004</v>
      </c>
      <c r="E104" s="15">
        <f>VLOOKUP(A103,[1]Plan1!$BO$120:$BQ$240,3)</f>
        <v>4809.67</v>
      </c>
      <c r="F104" s="12">
        <f t="shared" si="52"/>
        <v>42782</v>
      </c>
      <c r="G104" s="13">
        <f t="shared" si="39"/>
        <v>3.3000615371778785E-3</v>
      </c>
      <c r="H104" s="12">
        <f t="shared" si="53"/>
        <v>42809</v>
      </c>
      <c r="I104" s="12">
        <f t="shared" si="40"/>
        <v>42809</v>
      </c>
      <c r="J104" s="1">
        <f t="shared" si="54"/>
        <v>18</v>
      </c>
      <c r="K104" s="1">
        <f t="shared" si="37"/>
        <v>2</v>
      </c>
      <c r="L104" s="9">
        <f t="shared" si="41"/>
        <v>1.00036613</v>
      </c>
      <c r="M104" s="16">
        <f t="shared" si="55"/>
        <v>1.00380048</v>
      </c>
      <c r="N104" s="16">
        <f t="shared" si="58"/>
        <v>1.0075013684434155</v>
      </c>
      <c r="O104" s="9">
        <f t="shared" si="59"/>
        <v>1.0078702399999999</v>
      </c>
      <c r="P104" s="9">
        <f t="shared" si="42"/>
        <v>1007.87024</v>
      </c>
      <c r="Q104" s="14">
        <f t="shared" si="43"/>
        <v>0</v>
      </c>
      <c r="R104" s="44">
        <f t="shared" si="44"/>
        <v>0</v>
      </c>
      <c r="S104" s="9">
        <f t="shared" si="45"/>
        <v>0</v>
      </c>
      <c r="T104" s="10">
        <f t="shared" si="56"/>
        <v>6.2959000000000001E-2</v>
      </c>
      <c r="U104" s="14">
        <f t="shared" si="60"/>
        <v>54</v>
      </c>
      <c r="V104" s="14">
        <v>252</v>
      </c>
      <c r="W104" s="16">
        <f t="shared" si="46"/>
        <v>1.0131695060000001</v>
      </c>
      <c r="X104" s="9">
        <f t="shared" si="47"/>
        <v>13.273153170000001</v>
      </c>
      <c r="Y104" s="9">
        <v>0</v>
      </c>
      <c r="Z104" s="15">
        <f t="shared" si="48"/>
        <v>0</v>
      </c>
      <c r="AA104" s="6" t="s">
        <v>73</v>
      </c>
      <c r="AB104" s="12">
        <f t="shared" si="57"/>
        <v>43055</v>
      </c>
      <c r="AC104" s="6"/>
      <c r="AD104" s="21"/>
      <c r="AE104" s="2"/>
      <c r="AF104" s="3"/>
      <c r="AG104" s="23"/>
      <c r="AH104" s="36"/>
      <c r="AI104" s="36"/>
      <c r="AJ104" s="34"/>
      <c r="AK104" s="3"/>
      <c r="AL104" s="21"/>
      <c r="AM104" s="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35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8"/>
      <c r="CC104" s="1"/>
      <c r="CD104" s="1"/>
      <c r="CE104" s="1"/>
      <c r="CF104" s="1"/>
      <c r="CG104" s="1"/>
      <c r="CH104" s="1"/>
      <c r="CI104" s="1"/>
      <c r="CJ104" s="1"/>
      <c r="CK104" s="1"/>
      <c r="CL104" s="6"/>
      <c r="CM104" s="31"/>
      <c r="CN104" s="23"/>
      <c r="CO104" s="38"/>
      <c r="CP104" s="31"/>
      <c r="CQ104" s="25"/>
      <c r="CR104" s="23"/>
    </row>
    <row r="105" spans="1:96" x14ac:dyDescent="0.2">
      <c r="A105" s="159">
        <f t="shared" si="49"/>
        <v>42784</v>
      </c>
      <c r="B105" s="9">
        <f t="shared" si="38"/>
        <v>1021.5777983099999</v>
      </c>
      <c r="C105" s="9">
        <f t="shared" si="50"/>
        <v>1000</v>
      </c>
      <c r="D105" s="66">
        <f t="shared" si="51"/>
        <v>4793.8500000000004</v>
      </c>
      <c r="E105" s="15">
        <f>VLOOKUP(A104,[1]Plan1!$BO$120:$BQ$240,3)</f>
        <v>4809.67</v>
      </c>
      <c r="F105" s="12">
        <f t="shared" si="52"/>
        <v>42782</v>
      </c>
      <c r="G105" s="13">
        <f t="shared" si="39"/>
        <v>3.3000615371778785E-3</v>
      </c>
      <c r="H105" s="12">
        <f t="shared" si="53"/>
        <v>42809</v>
      </c>
      <c r="I105" s="12">
        <f t="shared" si="40"/>
        <v>42809</v>
      </c>
      <c r="J105" s="1">
        <f t="shared" si="54"/>
        <v>18</v>
      </c>
      <c r="K105" s="1">
        <f t="shared" ref="K105:K168" si="61">(J105-(NETWORKDAYS(A105,I105,AE$118:AE$502)-1))</f>
        <v>3</v>
      </c>
      <c r="L105" s="9">
        <f t="shared" si="41"/>
        <v>1.0005492499999999</v>
      </c>
      <c r="M105" s="16">
        <f t="shared" si="55"/>
        <v>1.00380048</v>
      </c>
      <c r="N105" s="16">
        <f t="shared" si="58"/>
        <v>1.0075013684434155</v>
      </c>
      <c r="O105" s="9">
        <f t="shared" si="59"/>
        <v>1.00805473</v>
      </c>
      <c r="P105" s="9">
        <f t="shared" si="42"/>
        <v>1008.0547299999999</v>
      </c>
      <c r="Q105" s="14">
        <f t="shared" si="43"/>
        <v>0</v>
      </c>
      <c r="R105" s="44">
        <f t="shared" si="44"/>
        <v>0</v>
      </c>
      <c r="S105" s="9">
        <f t="shared" si="45"/>
        <v>0</v>
      </c>
      <c r="T105" s="10">
        <f t="shared" si="56"/>
        <v>6.2959000000000001E-2</v>
      </c>
      <c r="U105" s="14">
        <f t="shared" si="60"/>
        <v>55</v>
      </c>
      <c r="V105" s="14">
        <v>252</v>
      </c>
      <c r="W105" s="16">
        <f t="shared" si="46"/>
        <v>1.013415014</v>
      </c>
      <c r="X105" s="9">
        <f t="shared" si="47"/>
        <v>13.523068309999999</v>
      </c>
      <c r="Y105" s="9">
        <v>0</v>
      </c>
      <c r="Z105" s="15">
        <f t="shared" si="48"/>
        <v>0</v>
      </c>
      <c r="AA105" s="6" t="s">
        <v>73</v>
      </c>
      <c r="AB105" s="12">
        <f t="shared" si="57"/>
        <v>43055</v>
      </c>
      <c r="AC105" s="6"/>
      <c r="AD105" s="21"/>
      <c r="AE105" s="2"/>
      <c r="AF105" s="3"/>
      <c r="AG105" s="23"/>
      <c r="AH105" s="36"/>
      <c r="AI105" s="36"/>
      <c r="AJ105" s="34"/>
      <c r="AK105" s="3"/>
      <c r="AL105" s="21"/>
      <c r="AM105" s="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35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8"/>
      <c r="CC105" s="1"/>
      <c r="CD105" s="1"/>
      <c r="CE105" s="1"/>
      <c r="CF105" s="1"/>
      <c r="CG105" s="1"/>
      <c r="CH105" s="1"/>
      <c r="CI105" s="1"/>
      <c r="CJ105" s="1"/>
      <c r="CK105" s="1"/>
      <c r="CL105" s="6"/>
      <c r="CM105" s="41"/>
      <c r="CN105" s="23"/>
      <c r="CO105" s="38"/>
      <c r="CP105" s="41"/>
      <c r="CQ105" s="8"/>
      <c r="CR105" s="41"/>
    </row>
    <row r="106" spans="1:96" x14ac:dyDescent="0.2">
      <c r="A106" s="159">
        <f t="shared" si="49"/>
        <v>42785</v>
      </c>
      <c r="B106" s="9">
        <f t="shared" si="38"/>
        <v>1021.5777983099999</v>
      </c>
      <c r="C106" s="9">
        <f t="shared" si="50"/>
        <v>1000</v>
      </c>
      <c r="D106" s="66">
        <f t="shared" si="51"/>
        <v>4793.8500000000004</v>
      </c>
      <c r="E106" s="15">
        <f>VLOOKUP(A105,[1]Plan1!$BO$120:$BQ$240,3)</f>
        <v>4809.67</v>
      </c>
      <c r="F106" s="12">
        <f t="shared" si="52"/>
        <v>42782</v>
      </c>
      <c r="G106" s="13">
        <f t="shared" si="39"/>
        <v>3.3000615371778785E-3</v>
      </c>
      <c r="H106" s="12">
        <f t="shared" si="53"/>
        <v>42809</v>
      </c>
      <c r="I106" s="12">
        <f t="shared" si="40"/>
        <v>42809</v>
      </c>
      <c r="J106" s="1">
        <f t="shared" si="54"/>
        <v>18</v>
      </c>
      <c r="K106" s="1">
        <f t="shared" si="61"/>
        <v>3</v>
      </c>
      <c r="L106" s="9">
        <f t="shared" si="41"/>
        <v>1.0005492499999999</v>
      </c>
      <c r="M106" s="16">
        <f t="shared" si="55"/>
        <v>1.00380048</v>
      </c>
      <c r="N106" s="16">
        <f t="shared" si="58"/>
        <v>1.0075013684434155</v>
      </c>
      <c r="O106" s="9">
        <f t="shared" si="59"/>
        <v>1.00805473</v>
      </c>
      <c r="P106" s="9">
        <f t="shared" si="42"/>
        <v>1008.0547299999999</v>
      </c>
      <c r="Q106" s="14">
        <f t="shared" si="43"/>
        <v>0</v>
      </c>
      <c r="R106" s="44">
        <f t="shared" si="44"/>
        <v>0</v>
      </c>
      <c r="S106" s="9">
        <f t="shared" si="45"/>
        <v>0</v>
      </c>
      <c r="T106" s="10">
        <f t="shared" si="56"/>
        <v>6.2959000000000001E-2</v>
      </c>
      <c r="U106" s="14">
        <f t="shared" si="60"/>
        <v>55</v>
      </c>
      <c r="V106" s="14">
        <v>252</v>
      </c>
      <c r="W106" s="16">
        <f t="shared" si="46"/>
        <v>1.013415014</v>
      </c>
      <c r="X106" s="9">
        <f t="shared" si="47"/>
        <v>13.523068309999999</v>
      </c>
      <c r="Y106" s="9">
        <v>0</v>
      </c>
      <c r="Z106" s="15">
        <f t="shared" si="48"/>
        <v>0</v>
      </c>
      <c r="AA106" s="6" t="s">
        <v>73</v>
      </c>
      <c r="AB106" s="12">
        <f t="shared" si="57"/>
        <v>43055</v>
      </c>
      <c r="AC106" s="6"/>
      <c r="AD106" s="21"/>
      <c r="AE106" s="2"/>
      <c r="AF106" s="3"/>
      <c r="AG106" s="23"/>
      <c r="AH106" s="36"/>
      <c r="AI106" s="36"/>
      <c r="AJ106" s="34"/>
      <c r="AK106" s="3"/>
      <c r="AL106" s="21"/>
      <c r="AM106" s="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35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8"/>
      <c r="CC106" s="1"/>
      <c r="CD106" s="1"/>
      <c r="CE106" s="1"/>
      <c r="CF106" s="1"/>
      <c r="CG106" s="1"/>
      <c r="CH106" s="1"/>
      <c r="CI106" s="1"/>
      <c r="CJ106" s="1"/>
      <c r="CK106" s="1"/>
      <c r="CL106" s="6"/>
      <c r="CM106" s="23"/>
      <c r="CN106" s="23"/>
      <c r="CO106" s="38"/>
      <c r="CP106" s="23"/>
      <c r="CQ106" s="1"/>
      <c r="CR106" s="23"/>
    </row>
    <row r="107" spans="1:96" x14ac:dyDescent="0.2">
      <c r="A107" s="159">
        <f t="shared" si="49"/>
        <v>42786</v>
      </c>
      <c r="B107" s="9">
        <f t="shared" si="38"/>
        <v>1021.5777983099999</v>
      </c>
      <c r="C107" s="9">
        <f t="shared" si="50"/>
        <v>1000</v>
      </c>
      <c r="D107" s="66">
        <f t="shared" si="51"/>
        <v>4793.8500000000004</v>
      </c>
      <c r="E107" s="15">
        <f>VLOOKUP(A106,[1]Plan1!$BO$120:$BQ$240,3)</f>
        <v>4809.67</v>
      </c>
      <c r="F107" s="12">
        <f t="shared" si="52"/>
        <v>42782</v>
      </c>
      <c r="G107" s="13">
        <f t="shared" si="39"/>
        <v>3.3000615371778785E-3</v>
      </c>
      <c r="H107" s="12">
        <f t="shared" si="53"/>
        <v>42809</v>
      </c>
      <c r="I107" s="12">
        <f t="shared" si="40"/>
        <v>42809</v>
      </c>
      <c r="J107" s="1">
        <f t="shared" si="54"/>
        <v>18</v>
      </c>
      <c r="K107" s="1">
        <f t="shared" si="61"/>
        <v>3</v>
      </c>
      <c r="L107" s="9">
        <f t="shared" si="41"/>
        <v>1.0005492499999999</v>
      </c>
      <c r="M107" s="16">
        <f t="shared" si="55"/>
        <v>1.00380048</v>
      </c>
      <c r="N107" s="16">
        <f t="shared" si="58"/>
        <v>1.0075013684434155</v>
      </c>
      <c r="O107" s="9">
        <f t="shared" si="59"/>
        <v>1.00805473</v>
      </c>
      <c r="P107" s="9">
        <f t="shared" si="42"/>
        <v>1008.0547299999999</v>
      </c>
      <c r="Q107" s="14">
        <f t="shared" si="43"/>
        <v>0</v>
      </c>
      <c r="R107" s="44">
        <f t="shared" si="44"/>
        <v>0</v>
      </c>
      <c r="S107" s="9">
        <f t="shared" si="45"/>
        <v>0</v>
      </c>
      <c r="T107" s="10">
        <f t="shared" si="56"/>
        <v>6.2959000000000001E-2</v>
      </c>
      <c r="U107" s="14">
        <f t="shared" si="60"/>
        <v>55</v>
      </c>
      <c r="V107" s="14">
        <v>252</v>
      </c>
      <c r="W107" s="16">
        <f t="shared" si="46"/>
        <v>1.013415014</v>
      </c>
      <c r="X107" s="9">
        <f t="shared" si="47"/>
        <v>13.523068309999999</v>
      </c>
      <c r="Y107" s="9">
        <v>0</v>
      </c>
      <c r="Z107" s="15">
        <f t="shared" si="48"/>
        <v>0</v>
      </c>
      <c r="AA107" s="6" t="s">
        <v>73</v>
      </c>
      <c r="AB107" s="12">
        <f t="shared" si="57"/>
        <v>43055</v>
      </c>
      <c r="AC107" s="6"/>
      <c r="AD107" s="21"/>
      <c r="AE107" s="2"/>
      <c r="AF107" s="3"/>
      <c r="AG107" s="23"/>
      <c r="AH107" s="36"/>
      <c r="AI107" s="36"/>
      <c r="AJ107" s="34"/>
      <c r="AK107" s="3"/>
      <c r="AL107" s="21"/>
      <c r="AM107" s="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35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8"/>
      <c r="CC107" s="1"/>
      <c r="CD107" s="1"/>
      <c r="CE107" s="1"/>
      <c r="CF107" s="1"/>
      <c r="CG107" s="1"/>
      <c r="CH107" s="1"/>
      <c r="CI107" s="1"/>
      <c r="CJ107" s="1"/>
      <c r="CK107" s="1"/>
      <c r="CL107" s="6"/>
      <c r="CM107" s="23"/>
      <c r="CN107" s="23"/>
      <c r="CO107" s="38"/>
      <c r="CP107" s="23"/>
      <c r="CQ107" s="1"/>
      <c r="CR107" s="23"/>
    </row>
    <row r="108" spans="1:96" x14ac:dyDescent="0.2">
      <c r="A108" s="159">
        <f t="shared" si="49"/>
        <v>42787</v>
      </c>
      <c r="B108" s="9">
        <f t="shared" si="38"/>
        <v>1022.0123950799999</v>
      </c>
      <c r="C108" s="9">
        <f t="shared" si="50"/>
        <v>1000</v>
      </c>
      <c r="D108" s="66">
        <f t="shared" si="51"/>
        <v>4793.8500000000004</v>
      </c>
      <c r="E108" s="15">
        <f>VLOOKUP(A107,[1]Plan1!$BO$120:$BQ$240,3)</f>
        <v>4809.67</v>
      </c>
      <c r="F108" s="12">
        <f t="shared" si="52"/>
        <v>42782</v>
      </c>
      <c r="G108" s="13">
        <f t="shared" si="39"/>
        <v>3.3000615371778785E-3</v>
      </c>
      <c r="H108" s="12">
        <f t="shared" si="53"/>
        <v>42809</v>
      </c>
      <c r="I108" s="12">
        <f t="shared" si="40"/>
        <v>42809</v>
      </c>
      <c r="J108" s="1">
        <f t="shared" si="54"/>
        <v>18</v>
      </c>
      <c r="K108" s="1">
        <f t="shared" si="61"/>
        <v>4</v>
      </c>
      <c r="L108" s="9">
        <f t="shared" si="41"/>
        <v>1.0007324</v>
      </c>
      <c r="M108" s="16">
        <f t="shared" si="55"/>
        <v>1.00380048</v>
      </c>
      <c r="N108" s="16">
        <f t="shared" si="58"/>
        <v>1.0075013684434155</v>
      </c>
      <c r="O108" s="9">
        <f t="shared" si="59"/>
        <v>1.0082392600000001</v>
      </c>
      <c r="P108" s="9">
        <f t="shared" si="42"/>
        <v>1008.2392599999999</v>
      </c>
      <c r="Q108" s="14">
        <f t="shared" si="43"/>
        <v>0</v>
      </c>
      <c r="R108" s="44">
        <f t="shared" si="44"/>
        <v>0</v>
      </c>
      <c r="S108" s="9">
        <f t="shared" si="45"/>
        <v>0</v>
      </c>
      <c r="T108" s="10">
        <f t="shared" si="56"/>
        <v>6.2959000000000001E-2</v>
      </c>
      <c r="U108" s="14">
        <f t="shared" si="60"/>
        <v>56</v>
      </c>
      <c r="V108" s="14">
        <v>252</v>
      </c>
      <c r="W108" s="16">
        <f t="shared" si="46"/>
        <v>1.013660582</v>
      </c>
      <c r="X108" s="9">
        <f t="shared" si="47"/>
        <v>13.773135079999999</v>
      </c>
      <c r="Y108" s="9">
        <v>0</v>
      </c>
      <c r="Z108" s="15">
        <f t="shared" si="48"/>
        <v>0</v>
      </c>
      <c r="AA108" s="6" t="s">
        <v>73</v>
      </c>
      <c r="AB108" s="12">
        <f t="shared" si="57"/>
        <v>43055</v>
      </c>
      <c r="AC108" s="6"/>
      <c r="AD108" s="21"/>
      <c r="AE108" s="2"/>
      <c r="AF108" s="3"/>
      <c r="AG108" s="23"/>
      <c r="AH108" s="36"/>
      <c r="AI108" s="36"/>
      <c r="AJ108" s="34"/>
      <c r="AK108" s="3"/>
      <c r="AL108" s="21"/>
      <c r="AM108" s="2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35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8"/>
      <c r="CC108" s="1"/>
      <c r="CD108" s="1"/>
      <c r="CE108" s="1"/>
      <c r="CF108" s="1"/>
      <c r="CG108" s="1"/>
      <c r="CH108" s="1"/>
      <c r="CI108" s="1"/>
      <c r="CJ108" s="1"/>
      <c r="CK108" s="1"/>
      <c r="CL108" s="6"/>
      <c r="CM108" s="23"/>
      <c r="CN108" s="23"/>
      <c r="CO108" s="38"/>
      <c r="CP108" s="23"/>
      <c r="CQ108" s="1"/>
      <c r="CR108" s="23"/>
    </row>
    <row r="109" spans="1:96" x14ac:dyDescent="0.2">
      <c r="A109" s="159">
        <f t="shared" si="49"/>
        <v>42788</v>
      </c>
      <c r="B109" s="9">
        <f t="shared" si="38"/>
        <v>1022.4471724</v>
      </c>
      <c r="C109" s="9">
        <f t="shared" si="50"/>
        <v>1000</v>
      </c>
      <c r="D109" s="66">
        <f t="shared" si="51"/>
        <v>4793.8500000000004</v>
      </c>
      <c r="E109" s="15">
        <f>VLOOKUP(A108,[1]Plan1!$BO$120:$BQ$240,3)</f>
        <v>4809.67</v>
      </c>
      <c r="F109" s="12">
        <f t="shared" si="52"/>
        <v>42782</v>
      </c>
      <c r="G109" s="13">
        <f t="shared" si="39"/>
        <v>3.3000615371778785E-3</v>
      </c>
      <c r="H109" s="12">
        <f t="shared" si="53"/>
        <v>42809</v>
      </c>
      <c r="I109" s="12">
        <f t="shared" si="40"/>
        <v>42809</v>
      </c>
      <c r="J109" s="1">
        <f t="shared" si="54"/>
        <v>18</v>
      </c>
      <c r="K109" s="1">
        <f t="shared" si="61"/>
        <v>5</v>
      </c>
      <c r="L109" s="9">
        <f t="shared" si="41"/>
        <v>1.00091559</v>
      </c>
      <c r="M109" s="16">
        <f t="shared" si="55"/>
        <v>1.00380048</v>
      </c>
      <c r="N109" s="16">
        <f t="shared" si="58"/>
        <v>1.0075013684434155</v>
      </c>
      <c r="O109" s="9">
        <f t="shared" si="59"/>
        <v>1.00842382</v>
      </c>
      <c r="P109" s="9">
        <f t="shared" si="42"/>
        <v>1008.42382</v>
      </c>
      <c r="Q109" s="14">
        <f t="shared" si="43"/>
        <v>0</v>
      </c>
      <c r="R109" s="44">
        <f t="shared" si="44"/>
        <v>0</v>
      </c>
      <c r="S109" s="9">
        <f t="shared" si="45"/>
        <v>0</v>
      </c>
      <c r="T109" s="10">
        <f t="shared" si="56"/>
        <v>6.2959000000000001E-2</v>
      </c>
      <c r="U109" s="14">
        <f t="shared" si="60"/>
        <v>57</v>
      </c>
      <c r="V109" s="14">
        <v>252</v>
      </c>
      <c r="W109" s="16">
        <f t="shared" si="46"/>
        <v>1.0139062089999999</v>
      </c>
      <c r="X109" s="9">
        <f t="shared" si="47"/>
        <v>14.0233524</v>
      </c>
      <c r="Y109" s="9">
        <v>0</v>
      </c>
      <c r="Z109" s="15">
        <f t="shared" si="48"/>
        <v>0</v>
      </c>
      <c r="AA109" s="6" t="s">
        <v>73</v>
      </c>
      <c r="AB109" s="12">
        <f t="shared" si="57"/>
        <v>43055</v>
      </c>
      <c r="AC109" s="6"/>
      <c r="AD109" s="21"/>
      <c r="AE109" s="2"/>
      <c r="AF109" s="3"/>
      <c r="AG109" s="23"/>
      <c r="AH109" s="36"/>
      <c r="AI109" s="36"/>
      <c r="AJ109" s="34"/>
      <c r="AK109" s="3"/>
      <c r="AL109" s="21"/>
      <c r="AM109" s="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35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8"/>
      <c r="CC109" s="1"/>
      <c r="CD109" s="1"/>
      <c r="CE109" s="1"/>
      <c r="CF109" s="1"/>
      <c r="CG109" s="1"/>
      <c r="CH109" s="1"/>
      <c r="CI109" s="1"/>
      <c r="CJ109" s="1"/>
      <c r="CK109" s="1"/>
      <c r="CL109" s="6"/>
      <c r="CM109" s="23"/>
      <c r="CN109" s="23"/>
      <c r="CO109" s="38"/>
      <c r="CP109" s="23"/>
      <c r="CQ109" s="1"/>
      <c r="CR109" s="23"/>
    </row>
    <row r="110" spans="1:96" x14ac:dyDescent="0.2">
      <c r="A110" s="159">
        <f t="shared" si="49"/>
        <v>42789</v>
      </c>
      <c r="B110" s="9">
        <f t="shared" si="38"/>
        <v>1022.8821414600001</v>
      </c>
      <c r="C110" s="9">
        <f t="shared" si="50"/>
        <v>1000</v>
      </c>
      <c r="D110" s="66">
        <f t="shared" si="51"/>
        <v>4793.8500000000004</v>
      </c>
      <c r="E110" s="15">
        <f>VLOOKUP(A109,[1]Plan1!$BO$120:$BQ$240,3)</f>
        <v>4809.67</v>
      </c>
      <c r="F110" s="12">
        <f t="shared" si="52"/>
        <v>42782</v>
      </c>
      <c r="G110" s="13">
        <f t="shared" si="39"/>
        <v>3.3000615371778785E-3</v>
      </c>
      <c r="H110" s="12">
        <f t="shared" si="53"/>
        <v>42809</v>
      </c>
      <c r="I110" s="12">
        <f t="shared" si="40"/>
        <v>42809</v>
      </c>
      <c r="J110" s="1">
        <f t="shared" si="54"/>
        <v>18</v>
      </c>
      <c r="K110" s="1">
        <f t="shared" si="61"/>
        <v>6</v>
      </c>
      <c r="L110" s="9">
        <f t="shared" si="41"/>
        <v>1.00109881</v>
      </c>
      <c r="M110" s="16">
        <f t="shared" si="55"/>
        <v>1.00380048</v>
      </c>
      <c r="N110" s="16">
        <f t="shared" si="58"/>
        <v>1.0075013684434155</v>
      </c>
      <c r="O110" s="9">
        <f t="shared" si="59"/>
        <v>1.0086084200000001</v>
      </c>
      <c r="P110" s="9">
        <f t="shared" si="42"/>
        <v>1008.60842</v>
      </c>
      <c r="Q110" s="14">
        <f t="shared" si="43"/>
        <v>0</v>
      </c>
      <c r="R110" s="44">
        <f t="shared" si="44"/>
        <v>0</v>
      </c>
      <c r="S110" s="9">
        <f t="shared" si="45"/>
        <v>0</v>
      </c>
      <c r="T110" s="10">
        <f t="shared" si="56"/>
        <v>6.2959000000000001E-2</v>
      </c>
      <c r="U110" s="14">
        <f t="shared" si="60"/>
        <v>58</v>
      </c>
      <c r="V110" s="14">
        <v>252</v>
      </c>
      <c r="W110" s="16">
        <f t="shared" si="46"/>
        <v>1.014151896</v>
      </c>
      <c r="X110" s="9">
        <f t="shared" si="47"/>
        <v>14.273721460000001</v>
      </c>
      <c r="Y110" s="9">
        <v>0</v>
      </c>
      <c r="Z110" s="15">
        <f t="shared" si="48"/>
        <v>0</v>
      </c>
      <c r="AA110" s="6" t="s">
        <v>73</v>
      </c>
      <c r="AB110" s="12">
        <f t="shared" si="57"/>
        <v>43055</v>
      </c>
      <c r="AC110" s="6"/>
      <c r="AD110" s="21"/>
      <c r="AE110" s="2"/>
      <c r="AF110" s="3"/>
      <c r="AG110" s="23"/>
      <c r="AH110" s="36"/>
      <c r="AI110" s="36"/>
      <c r="AJ110" s="34"/>
      <c r="AK110" s="3"/>
      <c r="AL110" s="21"/>
      <c r="AM110" s="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35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8"/>
      <c r="CC110" s="1"/>
      <c r="CD110" s="1"/>
      <c r="CE110" s="1"/>
      <c r="CF110" s="1"/>
      <c r="CG110" s="1"/>
      <c r="CH110" s="1"/>
      <c r="CI110" s="1"/>
      <c r="CJ110" s="1"/>
      <c r="CK110" s="1"/>
      <c r="CL110" s="6"/>
      <c r="CM110" s="23"/>
      <c r="CN110" s="23"/>
      <c r="CO110" s="38"/>
      <c r="CP110" s="23"/>
      <c r="CQ110" s="1"/>
      <c r="CR110" s="23"/>
    </row>
    <row r="111" spans="1:96" x14ac:dyDescent="0.2">
      <c r="A111" s="159">
        <f t="shared" si="49"/>
        <v>42790</v>
      </c>
      <c r="B111" s="9">
        <f t="shared" si="38"/>
        <v>1023.31728205</v>
      </c>
      <c r="C111" s="9">
        <f t="shared" si="50"/>
        <v>1000</v>
      </c>
      <c r="D111" s="66">
        <f t="shared" si="51"/>
        <v>4793.8500000000004</v>
      </c>
      <c r="E111" s="15">
        <f>VLOOKUP(A110,[1]Plan1!$BO$120:$BQ$240,3)</f>
        <v>4809.67</v>
      </c>
      <c r="F111" s="12">
        <f t="shared" si="52"/>
        <v>42782</v>
      </c>
      <c r="G111" s="13">
        <f t="shared" si="39"/>
        <v>3.3000615371778785E-3</v>
      </c>
      <c r="H111" s="12">
        <f t="shared" si="53"/>
        <v>42809</v>
      </c>
      <c r="I111" s="12">
        <f t="shared" si="40"/>
        <v>42809</v>
      </c>
      <c r="J111" s="1">
        <f t="shared" si="54"/>
        <v>18</v>
      </c>
      <c r="K111" s="1">
        <f t="shared" si="61"/>
        <v>7</v>
      </c>
      <c r="L111" s="9">
        <f t="shared" si="41"/>
        <v>1.0012820600000001</v>
      </c>
      <c r="M111" s="16">
        <f t="shared" si="55"/>
        <v>1.00380048</v>
      </c>
      <c r="N111" s="16">
        <f t="shared" si="58"/>
        <v>1.0075013684434155</v>
      </c>
      <c r="O111" s="9">
        <f t="shared" si="59"/>
        <v>1.00879304</v>
      </c>
      <c r="P111" s="9">
        <f t="shared" si="42"/>
        <v>1008.79304</v>
      </c>
      <c r="Q111" s="14">
        <f t="shared" si="43"/>
        <v>0</v>
      </c>
      <c r="R111" s="44">
        <f t="shared" si="44"/>
        <v>0</v>
      </c>
      <c r="S111" s="9">
        <f t="shared" si="45"/>
        <v>0</v>
      </c>
      <c r="T111" s="10">
        <f t="shared" si="56"/>
        <v>6.2959000000000001E-2</v>
      </c>
      <c r="U111" s="14">
        <f t="shared" si="60"/>
        <v>59</v>
      </c>
      <c r="V111" s="14">
        <v>252</v>
      </c>
      <c r="W111" s="16">
        <f t="shared" si="46"/>
        <v>1.0143976429999999</v>
      </c>
      <c r="X111" s="9">
        <f t="shared" si="47"/>
        <v>14.52424205</v>
      </c>
      <c r="Y111" s="9">
        <v>0</v>
      </c>
      <c r="Z111" s="15">
        <f t="shared" si="48"/>
        <v>0</v>
      </c>
      <c r="AA111" s="6" t="s">
        <v>73</v>
      </c>
      <c r="AB111" s="12">
        <f t="shared" si="57"/>
        <v>43055</v>
      </c>
      <c r="AC111" s="6"/>
      <c r="AD111" s="21"/>
      <c r="AE111" s="2"/>
      <c r="AF111" s="3"/>
      <c r="AG111" s="23"/>
      <c r="AH111" s="36"/>
      <c r="AI111" s="36"/>
      <c r="AJ111" s="34"/>
      <c r="AK111" s="3"/>
      <c r="AL111" s="21"/>
      <c r="AM111" s="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35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8"/>
      <c r="CC111" s="1"/>
      <c r="CD111" s="1"/>
      <c r="CE111" s="1"/>
      <c r="CF111" s="1"/>
      <c r="CG111" s="1"/>
      <c r="CH111" s="1"/>
      <c r="CI111" s="1"/>
      <c r="CJ111" s="1"/>
      <c r="CK111" s="1"/>
      <c r="CL111" s="6"/>
      <c r="CM111" s="23"/>
      <c r="CN111" s="23"/>
      <c r="CO111" s="38"/>
      <c r="CP111" s="23"/>
      <c r="CQ111" s="1"/>
      <c r="CR111" s="23"/>
    </row>
    <row r="112" spans="1:96" x14ac:dyDescent="0.2">
      <c r="A112" s="159">
        <f t="shared" si="49"/>
        <v>42791</v>
      </c>
      <c r="B112" s="9">
        <f t="shared" si="38"/>
        <v>1023.75262363</v>
      </c>
      <c r="C112" s="9">
        <f t="shared" si="50"/>
        <v>1000</v>
      </c>
      <c r="D112" s="66">
        <f t="shared" si="51"/>
        <v>4793.8500000000004</v>
      </c>
      <c r="E112" s="15">
        <f>VLOOKUP(A111,[1]Plan1!$BO$120:$BQ$240,3)</f>
        <v>4809.67</v>
      </c>
      <c r="F112" s="12">
        <f t="shared" si="52"/>
        <v>42782</v>
      </c>
      <c r="G112" s="13">
        <f t="shared" si="39"/>
        <v>3.3000615371778785E-3</v>
      </c>
      <c r="H112" s="12">
        <f t="shared" si="53"/>
        <v>42809</v>
      </c>
      <c r="I112" s="12">
        <f t="shared" si="40"/>
        <v>42809</v>
      </c>
      <c r="J112" s="1">
        <f t="shared" si="54"/>
        <v>18</v>
      </c>
      <c r="K112" s="1">
        <f t="shared" si="61"/>
        <v>8</v>
      </c>
      <c r="L112" s="9">
        <f t="shared" si="41"/>
        <v>1.0014653499999999</v>
      </c>
      <c r="M112" s="16">
        <f t="shared" si="55"/>
        <v>1.00380048</v>
      </c>
      <c r="N112" s="16">
        <f t="shared" si="58"/>
        <v>1.0075013684434155</v>
      </c>
      <c r="O112" s="9">
        <f t="shared" si="59"/>
        <v>1.0089777099999999</v>
      </c>
      <c r="P112" s="9">
        <f t="shared" si="42"/>
        <v>1008.97771</v>
      </c>
      <c r="Q112" s="14">
        <f t="shared" si="43"/>
        <v>0</v>
      </c>
      <c r="R112" s="44">
        <f t="shared" si="44"/>
        <v>0</v>
      </c>
      <c r="S112" s="9">
        <f t="shared" si="45"/>
        <v>0</v>
      </c>
      <c r="T112" s="10">
        <f t="shared" si="56"/>
        <v>6.2959000000000001E-2</v>
      </c>
      <c r="U112" s="14">
        <f t="shared" si="60"/>
        <v>60</v>
      </c>
      <c r="V112" s="14">
        <v>252</v>
      </c>
      <c r="W112" s="16">
        <f t="shared" si="46"/>
        <v>1.014643449</v>
      </c>
      <c r="X112" s="9">
        <f t="shared" si="47"/>
        <v>14.77491363</v>
      </c>
      <c r="Y112" s="9">
        <v>0</v>
      </c>
      <c r="Z112" s="15">
        <f t="shared" si="48"/>
        <v>0</v>
      </c>
      <c r="AA112" s="6" t="s">
        <v>73</v>
      </c>
      <c r="AB112" s="12">
        <f t="shared" si="57"/>
        <v>43055</v>
      </c>
      <c r="AC112" s="6"/>
      <c r="AD112" s="21"/>
      <c r="AE112" s="2"/>
      <c r="AF112" s="3"/>
      <c r="AG112" s="23"/>
      <c r="AH112" s="36"/>
      <c r="AI112" s="36"/>
      <c r="AJ112" s="34"/>
      <c r="AK112" s="3"/>
      <c r="AL112" s="21"/>
      <c r="AM112" s="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35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8"/>
      <c r="CC112" s="1"/>
      <c r="CD112" s="1"/>
      <c r="CE112" s="1"/>
      <c r="CF112" s="1"/>
      <c r="CG112" s="1"/>
      <c r="CH112" s="1"/>
      <c r="CI112" s="1"/>
      <c r="CJ112" s="1"/>
      <c r="CK112" s="1"/>
      <c r="CL112" s="6"/>
      <c r="CM112" s="23"/>
      <c r="CN112" s="23"/>
      <c r="CO112" s="38"/>
      <c r="CP112" s="23"/>
      <c r="CQ112" s="1"/>
      <c r="CR112" s="23"/>
    </row>
    <row r="113" spans="1:96" x14ac:dyDescent="0.2">
      <c r="A113" s="159">
        <f t="shared" si="49"/>
        <v>42792</v>
      </c>
      <c r="B113" s="9">
        <f t="shared" si="38"/>
        <v>1023.75262363</v>
      </c>
      <c r="C113" s="9">
        <f t="shared" si="50"/>
        <v>1000</v>
      </c>
      <c r="D113" s="66">
        <f t="shared" si="51"/>
        <v>4793.8500000000004</v>
      </c>
      <c r="E113" s="15">
        <f>VLOOKUP(A112,[1]Plan1!$BO$120:$BQ$240,3)</f>
        <v>4809.67</v>
      </c>
      <c r="F113" s="12">
        <f t="shared" si="52"/>
        <v>42782</v>
      </c>
      <c r="G113" s="13">
        <f t="shared" si="39"/>
        <v>3.3000615371778785E-3</v>
      </c>
      <c r="H113" s="12">
        <f t="shared" si="53"/>
        <v>42809</v>
      </c>
      <c r="I113" s="12">
        <f t="shared" si="40"/>
        <v>42809</v>
      </c>
      <c r="J113" s="1">
        <f t="shared" si="54"/>
        <v>18</v>
      </c>
      <c r="K113" s="1">
        <f t="shared" si="61"/>
        <v>8</v>
      </c>
      <c r="L113" s="9">
        <f t="shared" si="41"/>
        <v>1.0014653499999999</v>
      </c>
      <c r="M113" s="16">
        <f t="shared" si="55"/>
        <v>1.00380048</v>
      </c>
      <c r="N113" s="16">
        <f t="shared" si="58"/>
        <v>1.0075013684434155</v>
      </c>
      <c r="O113" s="9">
        <f t="shared" si="59"/>
        <v>1.0089777099999999</v>
      </c>
      <c r="P113" s="9">
        <f t="shared" si="42"/>
        <v>1008.97771</v>
      </c>
      <c r="Q113" s="14">
        <f t="shared" si="43"/>
        <v>0</v>
      </c>
      <c r="R113" s="44">
        <f t="shared" si="44"/>
        <v>0</v>
      </c>
      <c r="S113" s="9">
        <f t="shared" si="45"/>
        <v>0</v>
      </c>
      <c r="T113" s="10">
        <f t="shared" si="56"/>
        <v>6.2959000000000001E-2</v>
      </c>
      <c r="U113" s="14">
        <f t="shared" si="60"/>
        <v>60</v>
      </c>
      <c r="V113" s="14">
        <v>252</v>
      </c>
      <c r="W113" s="16">
        <f t="shared" si="46"/>
        <v>1.014643449</v>
      </c>
      <c r="X113" s="9">
        <f t="shared" si="47"/>
        <v>14.77491363</v>
      </c>
      <c r="Y113" s="9">
        <v>0</v>
      </c>
      <c r="Z113" s="15">
        <f t="shared" si="48"/>
        <v>0</v>
      </c>
      <c r="AA113" s="6" t="s">
        <v>73</v>
      </c>
      <c r="AB113" s="12">
        <f t="shared" si="57"/>
        <v>43055</v>
      </c>
      <c r="AC113" s="6"/>
      <c r="AD113" s="21"/>
      <c r="AE113" s="2"/>
      <c r="AF113" s="3"/>
      <c r="AG113" s="23"/>
      <c r="AH113" s="36"/>
      <c r="AI113" s="36"/>
      <c r="AJ113" s="34"/>
      <c r="AK113" s="3"/>
      <c r="AL113" s="21"/>
      <c r="AM113" s="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35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8"/>
      <c r="CC113" s="1"/>
      <c r="CD113" s="1"/>
      <c r="CE113" s="1"/>
      <c r="CF113" s="1"/>
      <c r="CG113" s="1"/>
      <c r="CH113" s="1"/>
      <c r="CI113" s="1"/>
      <c r="CJ113" s="1"/>
      <c r="CK113" s="1"/>
      <c r="CL113" s="6"/>
      <c r="CM113" s="23"/>
      <c r="CN113" s="23"/>
      <c r="CO113" s="38"/>
      <c r="CP113" s="23"/>
      <c r="CQ113" s="1"/>
      <c r="CR113" s="41"/>
    </row>
    <row r="114" spans="1:96" x14ac:dyDescent="0.2">
      <c r="A114" s="159">
        <f t="shared" si="49"/>
        <v>42793</v>
      </c>
      <c r="B114" s="9">
        <f t="shared" si="38"/>
        <v>1023.75262363</v>
      </c>
      <c r="C114" s="9">
        <f t="shared" si="50"/>
        <v>1000</v>
      </c>
      <c r="D114" s="66">
        <f t="shared" si="51"/>
        <v>4793.8500000000004</v>
      </c>
      <c r="E114" s="15">
        <f>VLOOKUP(A113,[1]Plan1!$BO$120:$BQ$240,3)</f>
        <v>4809.67</v>
      </c>
      <c r="F114" s="12">
        <f t="shared" si="52"/>
        <v>42782</v>
      </c>
      <c r="G114" s="13">
        <f t="shared" si="39"/>
        <v>3.3000615371778785E-3</v>
      </c>
      <c r="H114" s="12">
        <f t="shared" si="53"/>
        <v>42809</v>
      </c>
      <c r="I114" s="12">
        <f t="shared" si="40"/>
        <v>42809</v>
      </c>
      <c r="J114" s="1">
        <f t="shared" si="54"/>
        <v>18</v>
      </c>
      <c r="K114" s="1">
        <f t="shared" si="61"/>
        <v>8</v>
      </c>
      <c r="L114" s="9">
        <f t="shared" si="41"/>
        <v>1.0014653499999999</v>
      </c>
      <c r="M114" s="16">
        <f t="shared" si="55"/>
        <v>1.00380048</v>
      </c>
      <c r="N114" s="16">
        <f t="shared" si="58"/>
        <v>1.0075013684434155</v>
      </c>
      <c r="O114" s="9">
        <f t="shared" si="59"/>
        <v>1.0089777099999999</v>
      </c>
      <c r="P114" s="9">
        <f t="shared" si="42"/>
        <v>1008.97771</v>
      </c>
      <c r="Q114" s="14">
        <f t="shared" si="43"/>
        <v>0</v>
      </c>
      <c r="R114" s="44">
        <f t="shared" si="44"/>
        <v>0</v>
      </c>
      <c r="S114" s="9">
        <f t="shared" si="45"/>
        <v>0</v>
      </c>
      <c r="T114" s="10">
        <f t="shared" si="56"/>
        <v>6.2959000000000001E-2</v>
      </c>
      <c r="U114" s="14">
        <f t="shared" si="60"/>
        <v>60</v>
      </c>
      <c r="V114" s="14">
        <v>252</v>
      </c>
      <c r="W114" s="16">
        <f t="shared" si="46"/>
        <v>1.014643449</v>
      </c>
      <c r="X114" s="9">
        <f t="shared" si="47"/>
        <v>14.77491363</v>
      </c>
      <c r="Y114" s="9">
        <v>0</v>
      </c>
      <c r="Z114" s="15">
        <f t="shared" si="48"/>
        <v>0</v>
      </c>
      <c r="AA114" s="6" t="s">
        <v>73</v>
      </c>
      <c r="AB114" s="12">
        <f t="shared" si="57"/>
        <v>43055</v>
      </c>
      <c r="AC114" s="6"/>
      <c r="AD114" s="21"/>
      <c r="AE114" s="2"/>
      <c r="AF114" s="3"/>
      <c r="AG114" s="23"/>
      <c r="AH114" s="36"/>
      <c r="AI114" s="36"/>
      <c r="AJ114" s="34"/>
      <c r="AK114" s="3"/>
      <c r="AL114" s="21"/>
      <c r="AM114" s="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35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8"/>
      <c r="CC114" s="1"/>
      <c r="CD114" s="1"/>
      <c r="CE114" s="1"/>
      <c r="CF114" s="1"/>
      <c r="CG114" s="1"/>
      <c r="CH114" s="1"/>
      <c r="CI114" s="1"/>
      <c r="CJ114" s="1"/>
      <c r="CK114" s="1"/>
      <c r="CL114" s="6"/>
      <c r="CM114" s="23"/>
      <c r="CN114" s="23"/>
      <c r="CO114" s="38"/>
      <c r="CP114" s="23"/>
      <c r="CQ114" s="1"/>
      <c r="CR114" s="23"/>
    </row>
    <row r="115" spans="1:96" x14ac:dyDescent="0.2">
      <c r="A115" s="159">
        <f t="shared" si="49"/>
        <v>42794</v>
      </c>
      <c r="B115" s="9">
        <f t="shared" si="38"/>
        <v>1023.75262363</v>
      </c>
      <c r="C115" s="9">
        <f t="shared" si="50"/>
        <v>1000</v>
      </c>
      <c r="D115" s="66">
        <f t="shared" si="51"/>
        <v>4793.8500000000004</v>
      </c>
      <c r="E115" s="15">
        <f>VLOOKUP(A114,[1]Plan1!$BO$120:$BQ$240,3)</f>
        <v>4809.67</v>
      </c>
      <c r="F115" s="12">
        <f t="shared" si="52"/>
        <v>42782</v>
      </c>
      <c r="G115" s="13">
        <f t="shared" si="39"/>
        <v>3.3000615371778785E-3</v>
      </c>
      <c r="H115" s="12">
        <f t="shared" si="53"/>
        <v>42809</v>
      </c>
      <c r="I115" s="12">
        <f t="shared" si="40"/>
        <v>42809</v>
      </c>
      <c r="J115" s="1">
        <f t="shared" si="54"/>
        <v>18</v>
      </c>
      <c r="K115" s="1">
        <f t="shared" si="61"/>
        <v>8</v>
      </c>
      <c r="L115" s="9">
        <f t="shared" si="41"/>
        <v>1.0014653499999999</v>
      </c>
      <c r="M115" s="16">
        <f t="shared" si="55"/>
        <v>1.00380048</v>
      </c>
      <c r="N115" s="16">
        <f t="shared" si="58"/>
        <v>1.0075013684434155</v>
      </c>
      <c r="O115" s="9">
        <f t="shared" si="59"/>
        <v>1.0089777099999999</v>
      </c>
      <c r="P115" s="9">
        <f t="shared" si="42"/>
        <v>1008.97771</v>
      </c>
      <c r="Q115" s="14">
        <f t="shared" si="43"/>
        <v>0</v>
      </c>
      <c r="R115" s="44">
        <f t="shared" si="44"/>
        <v>0</v>
      </c>
      <c r="S115" s="9">
        <f t="shared" si="45"/>
        <v>0</v>
      </c>
      <c r="T115" s="10">
        <f t="shared" si="56"/>
        <v>6.2959000000000001E-2</v>
      </c>
      <c r="U115" s="14">
        <f t="shared" si="60"/>
        <v>60</v>
      </c>
      <c r="V115" s="14">
        <v>252</v>
      </c>
      <c r="W115" s="16">
        <f t="shared" si="46"/>
        <v>1.014643449</v>
      </c>
      <c r="X115" s="9">
        <f t="shared" si="47"/>
        <v>14.77491363</v>
      </c>
      <c r="Y115" s="9">
        <v>0</v>
      </c>
      <c r="Z115" s="15">
        <f t="shared" si="48"/>
        <v>0</v>
      </c>
      <c r="AA115" s="6" t="s">
        <v>73</v>
      </c>
      <c r="AB115" s="12">
        <f t="shared" si="57"/>
        <v>43055</v>
      </c>
      <c r="AC115" s="6"/>
      <c r="AD115" s="48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35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8"/>
      <c r="CC115" s="1"/>
      <c r="CD115" s="1"/>
      <c r="CE115" s="1"/>
      <c r="CF115" s="1"/>
      <c r="CG115" s="1"/>
      <c r="CH115" s="1"/>
      <c r="CI115" s="1"/>
      <c r="CJ115" s="1"/>
      <c r="CK115" s="1"/>
      <c r="CL115" s="6"/>
      <c r="CM115" s="23"/>
      <c r="CN115" s="23"/>
      <c r="CO115" s="38"/>
      <c r="CP115" s="23"/>
      <c r="CQ115" s="1"/>
      <c r="CR115" s="23"/>
    </row>
    <row r="116" spans="1:96" x14ac:dyDescent="0.2">
      <c r="A116" s="159">
        <f t="shared" si="49"/>
        <v>42795</v>
      </c>
      <c r="B116" s="9">
        <f t="shared" si="38"/>
        <v>1023.75262363</v>
      </c>
      <c r="C116" s="9">
        <f t="shared" si="50"/>
        <v>1000</v>
      </c>
      <c r="D116" s="66">
        <f t="shared" si="51"/>
        <v>4793.8500000000004</v>
      </c>
      <c r="E116" s="15">
        <f>VLOOKUP(A115,[1]Plan1!$BO$120:$BQ$240,3)</f>
        <v>4809.67</v>
      </c>
      <c r="F116" s="12">
        <f t="shared" si="52"/>
        <v>42782</v>
      </c>
      <c r="G116" s="13">
        <f t="shared" si="39"/>
        <v>3.3000615371778785E-3</v>
      </c>
      <c r="H116" s="12">
        <f t="shared" si="53"/>
        <v>42809</v>
      </c>
      <c r="I116" s="12">
        <f t="shared" si="40"/>
        <v>42809</v>
      </c>
      <c r="J116" s="1">
        <f t="shared" si="54"/>
        <v>18</v>
      </c>
      <c r="K116" s="1">
        <f t="shared" si="61"/>
        <v>8</v>
      </c>
      <c r="L116" s="9">
        <f t="shared" si="41"/>
        <v>1.0014653499999999</v>
      </c>
      <c r="M116" s="16">
        <f t="shared" si="55"/>
        <v>1.00380048</v>
      </c>
      <c r="N116" s="16">
        <f t="shared" si="58"/>
        <v>1.0075013684434155</v>
      </c>
      <c r="O116" s="9">
        <f t="shared" si="59"/>
        <v>1.0089777099999999</v>
      </c>
      <c r="P116" s="9">
        <f t="shared" si="42"/>
        <v>1008.97771</v>
      </c>
      <c r="Q116" s="14">
        <f t="shared" si="43"/>
        <v>0</v>
      </c>
      <c r="R116" s="44">
        <f t="shared" si="44"/>
        <v>0</v>
      </c>
      <c r="S116" s="9">
        <f t="shared" si="45"/>
        <v>0</v>
      </c>
      <c r="T116" s="10">
        <f t="shared" si="56"/>
        <v>6.2959000000000001E-2</v>
      </c>
      <c r="U116" s="14">
        <f t="shared" si="60"/>
        <v>60</v>
      </c>
      <c r="V116" s="14">
        <v>252</v>
      </c>
      <c r="W116" s="16">
        <f t="shared" si="46"/>
        <v>1.014643449</v>
      </c>
      <c r="X116" s="9">
        <f t="shared" si="47"/>
        <v>14.77491363</v>
      </c>
      <c r="Y116" s="9">
        <v>0</v>
      </c>
      <c r="Z116" s="15">
        <f t="shared" si="48"/>
        <v>0</v>
      </c>
      <c r="AA116" s="6" t="s">
        <v>73</v>
      </c>
      <c r="AB116" s="12">
        <f t="shared" si="57"/>
        <v>43055</v>
      </c>
      <c r="AC116" s="6"/>
      <c r="AD116" s="48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35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8"/>
      <c r="CC116" s="1"/>
      <c r="CD116" s="1"/>
      <c r="CE116" s="1"/>
      <c r="CF116" s="1"/>
      <c r="CG116" s="1"/>
      <c r="CH116" s="1"/>
      <c r="CI116" s="1"/>
      <c r="CJ116" s="1"/>
      <c r="CK116" s="1"/>
      <c r="CL116" s="6"/>
      <c r="CM116" s="23"/>
      <c r="CN116" s="23"/>
      <c r="CO116" s="38"/>
      <c r="CP116" s="23"/>
      <c r="CQ116" s="1"/>
      <c r="CR116" s="23"/>
    </row>
    <row r="117" spans="1:96" x14ac:dyDescent="0.2">
      <c r="A117" s="159">
        <f t="shared" si="49"/>
        <v>42796</v>
      </c>
      <c r="B117" s="9">
        <f t="shared" si="38"/>
        <v>1024.18813585</v>
      </c>
      <c r="C117" s="9">
        <f t="shared" si="50"/>
        <v>1000</v>
      </c>
      <c r="D117" s="66">
        <f t="shared" si="51"/>
        <v>4793.8500000000004</v>
      </c>
      <c r="E117" s="15">
        <f>VLOOKUP(A116,[1]Plan1!$BO$120:$BQ$240,3)</f>
        <v>4809.67</v>
      </c>
      <c r="F117" s="12">
        <f t="shared" si="52"/>
        <v>42782</v>
      </c>
      <c r="G117" s="13">
        <f t="shared" si="39"/>
        <v>3.3000615371778785E-3</v>
      </c>
      <c r="H117" s="12">
        <f t="shared" si="53"/>
        <v>42809</v>
      </c>
      <c r="I117" s="12">
        <f t="shared" si="40"/>
        <v>42809</v>
      </c>
      <c r="J117" s="1">
        <f t="shared" si="54"/>
        <v>18</v>
      </c>
      <c r="K117" s="1">
        <f t="shared" si="61"/>
        <v>9</v>
      </c>
      <c r="L117" s="9">
        <f t="shared" si="41"/>
        <v>1.00164867</v>
      </c>
      <c r="M117" s="16">
        <f t="shared" si="55"/>
        <v>1.00380048</v>
      </c>
      <c r="N117" s="16">
        <f t="shared" si="58"/>
        <v>1.0075013684434155</v>
      </c>
      <c r="O117" s="9">
        <f t="shared" si="59"/>
        <v>1.0091623999999999</v>
      </c>
      <c r="P117" s="9">
        <f t="shared" si="42"/>
        <v>1009.1624</v>
      </c>
      <c r="Q117" s="14">
        <f t="shared" si="43"/>
        <v>0</v>
      </c>
      <c r="R117" s="44">
        <f t="shared" si="44"/>
        <v>0</v>
      </c>
      <c r="S117" s="9">
        <f t="shared" si="45"/>
        <v>0</v>
      </c>
      <c r="T117" s="10">
        <f t="shared" si="56"/>
        <v>6.2959000000000001E-2</v>
      </c>
      <c r="U117" s="14">
        <f t="shared" si="60"/>
        <v>61</v>
      </c>
      <c r="V117" s="14">
        <v>252</v>
      </c>
      <c r="W117" s="16">
        <f t="shared" si="46"/>
        <v>1.0148893139999999</v>
      </c>
      <c r="X117" s="9">
        <f t="shared" si="47"/>
        <v>15.02573585</v>
      </c>
      <c r="Y117" s="9">
        <v>0</v>
      </c>
      <c r="Z117" s="15">
        <f t="shared" si="48"/>
        <v>0</v>
      </c>
      <c r="AA117" s="6" t="s">
        <v>73</v>
      </c>
      <c r="AB117" s="12">
        <f t="shared" si="57"/>
        <v>43055</v>
      </c>
      <c r="AC117" s="6"/>
      <c r="AD117" s="48"/>
      <c r="AE117" s="46" t="s">
        <v>74</v>
      </c>
      <c r="AF117" s="38"/>
      <c r="AH117" s="32"/>
      <c r="AI117" s="31" t="s">
        <v>75</v>
      </c>
      <c r="AJ117" s="49" t="s">
        <v>76</v>
      </c>
      <c r="AK117" s="22" t="s">
        <v>77</v>
      </c>
      <c r="AL117" s="50" t="s">
        <v>78</v>
      </c>
      <c r="AM117" s="51" t="s">
        <v>79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35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8"/>
      <c r="CC117" s="1"/>
      <c r="CD117" s="1"/>
      <c r="CE117" s="1"/>
      <c r="CF117" s="1"/>
      <c r="CG117" s="1"/>
      <c r="CH117" s="1"/>
      <c r="CI117" s="1"/>
      <c r="CJ117" s="1"/>
      <c r="CK117" s="1"/>
      <c r="CL117" s="6"/>
      <c r="CM117" s="23"/>
      <c r="CN117" s="23"/>
      <c r="CO117" s="38"/>
      <c r="CP117" s="23"/>
      <c r="CQ117" s="1"/>
      <c r="CR117" s="23"/>
    </row>
    <row r="118" spans="1:96" x14ac:dyDescent="0.2">
      <c r="A118" s="159">
        <f t="shared" si="49"/>
        <v>42797</v>
      </c>
      <c r="B118" s="9">
        <f t="shared" si="38"/>
        <v>1024.62384004</v>
      </c>
      <c r="C118" s="9">
        <f t="shared" si="50"/>
        <v>1000</v>
      </c>
      <c r="D118" s="66">
        <f t="shared" si="51"/>
        <v>4793.8500000000004</v>
      </c>
      <c r="E118" s="15">
        <f>VLOOKUP(A117,[1]Plan1!$BO$120:$BQ$240,3)</f>
        <v>4809.67</v>
      </c>
      <c r="F118" s="12">
        <f t="shared" si="52"/>
        <v>42782</v>
      </c>
      <c r="G118" s="13">
        <f t="shared" si="39"/>
        <v>3.3000615371778785E-3</v>
      </c>
      <c r="H118" s="12">
        <f t="shared" si="53"/>
        <v>42809</v>
      </c>
      <c r="I118" s="12">
        <f t="shared" si="40"/>
        <v>42809</v>
      </c>
      <c r="J118" s="1">
        <f t="shared" si="54"/>
        <v>18</v>
      </c>
      <c r="K118" s="1">
        <f t="shared" si="61"/>
        <v>10</v>
      </c>
      <c r="L118" s="9">
        <f t="shared" si="41"/>
        <v>1.0018320199999999</v>
      </c>
      <c r="M118" s="16">
        <f t="shared" si="55"/>
        <v>1.00380048</v>
      </c>
      <c r="N118" s="16">
        <f t="shared" si="58"/>
        <v>1.0075013684434155</v>
      </c>
      <c r="O118" s="9">
        <f t="shared" si="59"/>
        <v>1.0093471300000001</v>
      </c>
      <c r="P118" s="9">
        <f t="shared" si="42"/>
        <v>1009.34713</v>
      </c>
      <c r="Q118" s="14">
        <f t="shared" si="43"/>
        <v>0</v>
      </c>
      <c r="R118" s="44">
        <f t="shared" si="44"/>
        <v>0</v>
      </c>
      <c r="S118" s="9">
        <f t="shared" si="45"/>
        <v>0</v>
      </c>
      <c r="T118" s="10">
        <f t="shared" si="56"/>
        <v>6.2959000000000001E-2</v>
      </c>
      <c r="U118" s="14">
        <f t="shared" si="60"/>
        <v>62</v>
      </c>
      <c r="V118" s="14">
        <v>252</v>
      </c>
      <c r="W118" s="16">
        <f t="shared" si="46"/>
        <v>1.0151352389999999</v>
      </c>
      <c r="X118" s="9">
        <f t="shared" si="47"/>
        <v>15.276710039999999</v>
      </c>
      <c r="Y118" s="9">
        <v>0</v>
      </c>
      <c r="Z118" s="15">
        <f t="shared" si="48"/>
        <v>0</v>
      </c>
      <c r="AA118" s="6" t="s">
        <v>73</v>
      </c>
      <c r="AB118" s="12">
        <f t="shared" si="57"/>
        <v>43055</v>
      </c>
      <c r="AC118" s="6"/>
      <c r="AD118" s="48"/>
      <c r="AE118" s="52">
        <v>38602</v>
      </c>
      <c r="AF118" s="38" t="s">
        <v>80</v>
      </c>
      <c r="AH118" s="32"/>
      <c r="AI118" s="2">
        <v>42689</v>
      </c>
      <c r="AJ118" s="2">
        <f t="shared" ref="AJ118:AJ181" si="62">WORKDAY(AI118,-1,AE$118:AE$502)</f>
        <v>42688</v>
      </c>
      <c r="AK118" s="2">
        <f t="shared" ref="AK118:AK181" si="63">WORKDAY(AJ118,1,AE$118:AE$502)</f>
        <v>42690</v>
      </c>
      <c r="AL118" s="2">
        <f t="shared" ref="AL118:AL181" si="64">AK119</f>
        <v>42719</v>
      </c>
      <c r="AM118" s="23">
        <f t="shared" ref="AM118:AM181" si="65">NETWORKDAYS(AK118,AK119,$AE$118:$AE$502)-1</f>
        <v>21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35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8"/>
      <c r="CC118" s="1"/>
      <c r="CD118" s="1"/>
      <c r="CE118" s="1"/>
      <c r="CF118" s="1"/>
      <c r="CG118" s="1"/>
      <c r="CH118" s="1"/>
      <c r="CI118" s="1"/>
      <c r="CJ118" s="1"/>
      <c r="CK118" s="1"/>
      <c r="CL118" s="6"/>
      <c r="CM118" s="23"/>
      <c r="CN118" s="23"/>
      <c r="CO118" s="38"/>
      <c r="CP118" s="23"/>
      <c r="CQ118" s="1"/>
      <c r="CR118" s="23"/>
    </row>
    <row r="119" spans="1:96" x14ac:dyDescent="0.2">
      <c r="A119" s="159">
        <f t="shared" si="49"/>
        <v>42798</v>
      </c>
      <c r="B119" s="9">
        <f t="shared" si="38"/>
        <v>1025.0597261299999</v>
      </c>
      <c r="C119" s="9">
        <f t="shared" si="50"/>
        <v>1000</v>
      </c>
      <c r="D119" s="66">
        <f t="shared" si="51"/>
        <v>4793.8500000000004</v>
      </c>
      <c r="E119" s="15">
        <f>VLOOKUP(A118,[1]Plan1!$BO$120:$BQ$240,3)</f>
        <v>4809.67</v>
      </c>
      <c r="F119" s="12">
        <f t="shared" si="52"/>
        <v>42782</v>
      </c>
      <c r="G119" s="13">
        <f t="shared" si="39"/>
        <v>3.3000615371778785E-3</v>
      </c>
      <c r="H119" s="12">
        <f t="shared" si="53"/>
        <v>42809</v>
      </c>
      <c r="I119" s="12">
        <f t="shared" si="40"/>
        <v>42809</v>
      </c>
      <c r="J119" s="1">
        <f t="shared" si="54"/>
        <v>18</v>
      </c>
      <c r="K119" s="1">
        <f t="shared" si="61"/>
        <v>11</v>
      </c>
      <c r="L119" s="9">
        <f t="shared" si="41"/>
        <v>1.0020154100000001</v>
      </c>
      <c r="M119" s="16">
        <f t="shared" si="55"/>
        <v>1.00380048</v>
      </c>
      <c r="N119" s="16">
        <f t="shared" si="58"/>
        <v>1.0075013684434155</v>
      </c>
      <c r="O119" s="9">
        <f t="shared" si="59"/>
        <v>1.0095318900000001</v>
      </c>
      <c r="P119" s="9">
        <f t="shared" si="42"/>
        <v>1009.53189</v>
      </c>
      <c r="Q119" s="14">
        <f t="shared" si="43"/>
        <v>0</v>
      </c>
      <c r="R119" s="44">
        <f t="shared" si="44"/>
        <v>0</v>
      </c>
      <c r="S119" s="9">
        <f t="shared" si="45"/>
        <v>0</v>
      </c>
      <c r="T119" s="10">
        <f t="shared" si="56"/>
        <v>6.2959000000000001E-2</v>
      </c>
      <c r="U119" s="14">
        <f t="shared" si="60"/>
        <v>63</v>
      </c>
      <c r="V119" s="14">
        <v>252</v>
      </c>
      <c r="W119" s="16">
        <f t="shared" si="46"/>
        <v>1.015381224</v>
      </c>
      <c r="X119" s="9">
        <f t="shared" si="47"/>
        <v>15.527836130000001</v>
      </c>
      <c r="Y119" s="9">
        <v>0</v>
      </c>
      <c r="Z119" s="15">
        <f t="shared" si="48"/>
        <v>0</v>
      </c>
      <c r="AA119" s="6" t="s">
        <v>73</v>
      </c>
      <c r="AB119" s="12">
        <f t="shared" si="57"/>
        <v>43055</v>
      </c>
      <c r="AC119" s="6"/>
      <c r="AD119" s="48"/>
      <c r="AE119" s="52">
        <v>38637</v>
      </c>
      <c r="AF119" s="38" t="s">
        <v>81</v>
      </c>
      <c r="AH119" s="32"/>
      <c r="AI119" s="2">
        <f t="shared" ref="AI119:AI182" si="66">EDATE(AI118,1)</f>
        <v>42719</v>
      </c>
      <c r="AJ119" s="2">
        <f t="shared" si="62"/>
        <v>42718</v>
      </c>
      <c r="AK119" s="2">
        <f t="shared" si="63"/>
        <v>42719</v>
      </c>
      <c r="AL119" s="2">
        <f t="shared" si="64"/>
        <v>42751</v>
      </c>
      <c r="AM119" s="23">
        <f t="shared" si="65"/>
        <v>22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35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8"/>
      <c r="CC119" s="1"/>
      <c r="CD119" s="1"/>
      <c r="CE119" s="1"/>
      <c r="CF119" s="1"/>
      <c r="CG119" s="1"/>
      <c r="CH119" s="1"/>
      <c r="CI119" s="1"/>
      <c r="CJ119" s="1"/>
      <c r="CK119" s="1"/>
      <c r="CL119" s="6"/>
      <c r="CM119" s="23"/>
      <c r="CN119" s="23"/>
      <c r="CO119" s="38"/>
      <c r="CP119" s="23"/>
      <c r="CQ119" s="1"/>
      <c r="CR119" s="23"/>
    </row>
    <row r="120" spans="1:96" x14ac:dyDescent="0.2">
      <c r="A120" s="159">
        <f t="shared" si="49"/>
        <v>42799</v>
      </c>
      <c r="B120" s="9">
        <f t="shared" si="38"/>
        <v>1025.0597261299999</v>
      </c>
      <c r="C120" s="9">
        <f t="shared" si="50"/>
        <v>1000</v>
      </c>
      <c r="D120" s="66">
        <f t="shared" si="51"/>
        <v>4793.8500000000004</v>
      </c>
      <c r="E120" s="15">
        <f>VLOOKUP(A119,[1]Plan1!$BO$120:$BQ$240,3)</f>
        <v>4809.67</v>
      </c>
      <c r="F120" s="12">
        <f t="shared" si="52"/>
        <v>42782</v>
      </c>
      <c r="G120" s="13">
        <f t="shared" si="39"/>
        <v>3.3000615371778785E-3</v>
      </c>
      <c r="H120" s="12">
        <f t="shared" si="53"/>
        <v>42809</v>
      </c>
      <c r="I120" s="12">
        <f t="shared" si="40"/>
        <v>42809</v>
      </c>
      <c r="J120" s="1">
        <f t="shared" si="54"/>
        <v>18</v>
      </c>
      <c r="K120" s="1">
        <f t="shared" si="61"/>
        <v>11</v>
      </c>
      <c r="L120" s="9">
        <f t="shared" si="41"/>
        <v>1.0020154100000001</v>
      </c>
      <c r="M120" s="16">
        <f t="shared" si="55"/>
        <v>1.00380048</v>
      </c>
      <c r="N120" s="16">
        <f t="shared" si="58"/>
        <v>1.0075013684434155</v>
      </c>
      <c r="O120" s="9">
        <f t="shared" si="59"/>
        <v>1.0095318900000001</v>
      </c>
      <c r="P120" s="9">
        <f t="shared" si="42"/>
        <v>1009.53189</v>
      </c>
      <c r="Q120" s="14">
        <f t="shared" si="43"/>
        <v>0</v>
      </c>
      <c r="R120" s="44">
        <f t="shared" si="44"/>
        <v>0</v>
      </c>
      <c r="S120" s="9">
        <f t="shared" si="45"/>
        <v>0</v>
      </c>
      <c r="T120" s="10">
        <f t="shared" si="56"/>
        <v>6.2959000000000001E-2</v>
      </c>
      <c r="U120" s="14">
        <f t="shared" si="60"/>
        <v>63</v>
      </c>
      <c r="V120" s="14">
        <v>252</v>
      </c>
      <c r="W120" s="16">
        <f t="shared" si="46"/>
        <v>1.015381224</v>
      </c>
      <c r="X120" s="9">
        <f t="shared" si="47"/>
        <v>15.527836130000001</v>
      </c>
      <c r="Y120" s="9">
        <v>0</v>
      </c>
      <c r="Z120" s="15">
        <f t="shared" si="48"/>
        <v>0</v>
      </c>
      <c r="AA120" s="6" t="s">
        <v>73</v>
      </c>
      <c r="AB120" s="12">
        <f t="shared" si="57"/>
        <v>43055</v>
      </c>
      <c r="AC120" s="6"/>
      <c r="AD120" s="48"/>
      <c r="AE120" s="52">
        <v>38658</v>
      </c>
      <c r="AF120" s="38" t="s">
        <v>82</v>
      </c>
      <c r="AH120" s="32"/>
      <c r="AI120" s="2">
        <f t="shared" si="66"/>
        <v>42750</v>
      </c>
      <c r="AJ120" s="2">
        <f t="shared" si="62"/>
        <v>42748</v>
      </c>
      <c r="AK120" s="2">
        <f t="shared" si="63"/>
        <v>42751</v>
      </c>
      <c r="AL120" s="2">
        <f t="shared" si="64"/>
        <v>42781</v>
      </c>
      <c r="AM120" s="23">
        <f t="shared" si="65"/>
        <v>22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35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8"/>
      <c r="CC120" s="1"/>
      <c r="CD120" s="1"/>
      <c r="CE120" s="1"/>
      <c r="CF120" s="1"/>
      <c r="CG120" s="1"/>
      <c r="CH120" s="1"/>
      <c r="CI120" s="1"/>
      <c r="CJ120" s="1"/>
      <c r="CK120" s="1"/>
      <c r="CL120" s="6"/>
      <c r="CM120" s="23"/>
      <c r="CN120" s="23"/>
      <c r="CO120" s="38"/>
      <c r="CP120" s="23"/>
      <c r="CQ120" s="1"/>
      <c r="CR120" s="23"/>
    </row>
    <row r="121" spans="1:96" x14ac:dyDescent="0.2">
      <c r="A121" s="159">
        <f t="shared" si="49"/>
        <v>42800</v>
      </c>
      <c r="B121" s="9">
        <f t="shared" si="38"/>
        <v>1025.0597261299999</v>
      </c>
      <c r="C121" s="9">
        <f t="shared" si="50"/>
        <v>1000</v>
      </c>
      <c r="D121" s="66">
        <f t="shared" si="51"/>
        <v>4793.8500000000004</v>
      </c>
      <c r="E121" s="15">
        <f>VLOOKUP(A120,[1]Plan1!$BO$120:$BQ$240,3)</f>
        <v>4809.67</v>
      </c>
      <c r="F121" s="12">
        <f t="shared" si="52"/>
        <v>42782</v>
      </c>
      <c r="G121" s="13">
        <f t="shared" si="39"/>
        <v>3.3000615371778785E-3</v>
      </c>
      <c r="H121" s="12">
        <f t="shared" si="53"/>
        <v>42809</v>
      </c>
      <c r="I121" s="12">
        <f t="shared" si="40"/>
        <v>42809</v>
      </c>
      <c r="J121" s="1">
        <f t="shared" si="54"/>
        <v>18</v>
      </c>
      <c r="K121" s="1">
        <f t="shared" si="61"/>
        <v>11</v>
      </c>
      <c r="L121" s="9">
        <f t="shared" si="41"/>
        <v>1.0020154100000001</v>
      </c>
      <c r="M121" s="16">
        <f t="shared" si="55"/>
        <v>1.00380048</v>
      </c>
      <c r="N121" s="16">
        <f t="shared" si="58"/>
        <v>1.0075013684434155</v>
      </c>
      <c r="O121" s="9">
        <f t="shared" si="59"/>
        <v>1.0095318900000001</v>
      </c>
      <c r="P121" s="9">
        <f t="shared" si="42"/>
        <v>1009.53189</v>
      </c>
      <c r="Q121" s="14">
        <f t="shared" si="43"/>
        <v>0</v>
      </c>
      <c r="R121" s="44">
        <f t="shared" si="44"/>
        <v>0</v>
      </c>
      <c r="S121" s="9">
        <f t="shared" si="45"/>
        <v>0</v>
      </c>
      <c r="T121" s="10">
        <f t="shared" si="56"/>
        <v>6.2959000000000001E-2</v>
      </c>
      <c r="U121" s="14">
        <f t="shared" si="60"/>
        <v>63</v>
      </c>
      <c r="V121" s="14">
        <v>252</v>
      </c>
      <c r="W121" s="16">
        <f t="shared" si="46"/>
        <v>1.015381224</v>
      </c>
      <c r="X121" s="9">
        <f t="shared" si="47"/>
        <v>15.527836130000001</v>
      </c>
      <c r="Y121" s="9">
        <v>0</v>
      </c>
      <c r="Z121" s="15">
        <f t="shared" si="48"/>
        <v>0</v>
      </c>
      <c r="AA121" s="6" t="s">
        <v>73</v>
      </c>
      <c r="AB121" s="12">
        <f t="shared" si="57"/>
        <v>43055</v>
      </c>
      <c r="AC121" s="6"/>
      <c r="AD121" s="48"/>
      <c r="AE121" s="52">
        <v>38671</v>
      </c>
      <c r="AF121" s="38" t="s">
        <v>83</v>
      </c>
      <c r="AH121" s="32"/>
      <c r="AI121" s="2">
        <f t="shared" si="66"/>
        <v>42781</v>
      </c>
      <c r="AJ121" s="2">
        <f t="shared" si="62"/>
        <v>42780</v>
      </c>
      <c r="AK121" s="2">
        <f t="shared" si="63"/>
        <v>42781</v>
      </c>
      <c r="AL121" s="2">
        <f t="shared" si="64"/>
        <v>42809</v>
      </c>
      <c r="AM121" s="23">
        <f t="shared" si="65"/>
        <v>18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35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8"/>
      <c r="CC121" s="1"/>
      <c r="CD121" s="1"/>
      <c r="CE121" s="1"/>
      <c r="CF121" s="1"/>
      <c r="CG121" s="1"/>
      <c r="CH121" s="1"/>
      <c r="CI121" s="1"/>
      <c r="CJ121" s="1"/>
      <c r="CK121" s="1"/>
      <c r="CL121" s="6"/>
      <c r="CM121" s="23"/>
      <c r="CN121" s="23"/>
      <c r="CO121" s="38"/>
      <c r="CP121" s="23"/>
      <c r="CQ121" s="1"/>
      <c r="CR121" s="23"/>
    </row>
    <row r="122" spans="1:96" x14ac:dyDescent="0.2">
      <c r="A122" s="159">
        <f t="shared" si="49"/>
        <v>42801</v>
      </c>
      <c r="B122" s="9">
        <f t="shared" si="38"/>
        <v>1025.4958033099999</v>
      </c>
      <c r="C122" s="9">
        <f t="shared" si="50"/>
        <v>1000</v>
      </c>
      <c r="D122" s="66">
        <f t="shared" si="51"/>
        <v>4793.8500000000004</v>
      </c>
      <c r="E122" s="15">
        <f>VLOOKUP(A121,[1]Plan1!$BO$120:$BQ$240,3)</f>
        <v>4809.67</v>
      </c>
      <c r="F122" s="12">
        <f t="shared" si="52"/>
        <v>42782</v>
      </c>
      <c r="G122" s="13">
        <f t="shared" si="39"/>
        <v>3.3000615371778785E-3</v>
      </c>
      <c r="H122" s="12">
        <f t="shared" si="53"/>
        <v>42809</v>
      </c>
      <c r="I122" s="12">
        <f t="shared" si="40"/>
        <v>42809</v>
      </c>
      <c r="J122" s="1">
        <f t="shared" si="54"/>
        <v>18</v>
      </c>
      <c r="K122" s="1">
        <f t="shared" si="61"/>
        <v>12</v>
      </c>
      <c r="L122" s="9">
        <f t="shared" si="41"/>
        <v>1.00219883</v>
      </c>
      <c r="M122" s="16">
        <f t="shared" si="55"/>
        <v>1.00380048</v>
      </c>
      <c r="N122" s="16">
        <f t="shared" si="58"/>
        <v>1.0075013684434155</v>
      </c>
      <c r="O122" s="9">
        <f t="shared" si="59"/>
        <v>1.0097166900000001</v>
      </c>
      <c r="P122" s="9">
        <f t="shared" si="42"/>
        <v>1009.71669</v>
      </c>
      <c r="Q122" s="14">
        <f t="shared" si="43"/>
        <v>0</v>
      </c>
      <c r="R122" s="44">
        <f t="shared" si="44"/>
        <v>0</v>
      </c>
      <c r="S122" s="9">
        <f t="shared" si="45"/>
        <v>0</v>
      </c>
      <c r="T122" s="10">
        <f t="shared" si="56"/>
        <v>6.2959000000000001E-2</v>
      </c>
      <c r="U122" s="14">
        <f t="shared" si="60"/>
        <v>64</v>
      </c>
      <c r="V122" s="14">
        <v>252</v>
      </c>
      <c r="W122" s="16">
        <f t="shared" si="46"/>
        <v>1.015627268</v>
      </c>
      <c r="X122" s="9">
        <f t="shared" si="47"/>
        <v>15.77911331</v>
      </c>
      <c r="Y122" s="9">
        <v>0</v>
      </c>
      <c r="Z122" s="15">
        <f t="shared" si="48"/>
        <v>0</v>
      </c>
      <c r="AA122" s="6" t="s">
        <v>73</v>
      </c>
      <c r="AB122" s="12">
        <f t="shared" si="57"/>
        <v>43055</v>
      </c>
      <c r="AC122" s="6"/>
      <c r="AD122" s="48"/>
      <c r="AE122" s="52">
        <v>38775</v>
      </c>
      <c r="AF122" s="38" t="s">
        <v>84</v>
      </c>
      <c r="AH122" s="32"/>
      <c r="AI122" s="2">
        <f t="shared" si="66"/>
        <v>42809</v>
      </c>
      <c r="AJ122" s="2">
        <f t="shared" si="62"/>
        <v>42808</v>
      </c>
      <c r="AK122" s="2">
        <f t="shared" si="63"/>
        <v>42809</v>
      </c>
      <c r="AL122" s="2">
        <f t="shared" si="64"/>
        <v>42842</v>
      </c>
      <c r="AM122" s="23">
        <f t="shared" si="65"/>
        <v>22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35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8"/>
      <c r="CC122" s="1"/>
      <c r="CD122" s="1"/>
      <c r="CE122" s="1"/>
      <c r="CF122" s="1"/>
      <c r="CG122" s="1"/>
      <c r="CH122" s="1"/>
      <c r="CI122" s="1"/>
      <c r="CJ122" s="1"/>
      <c r="CK122" s="1"/>
      <c r="CL122" s="6"/>
      <c r="CM122" s="23"/>
      <c r="CN122" s="23"/>
      <c r="CO122" s="38"/>
      <c r="CP122" s="23"/>
      <c r="CQ122" s="1"/>
      <c r="CR122" s="23"/>
    </row>
    <row r="123" spans="1:96" x14ac:dyDescent="0.2">
      <c r="A123" s="159">
        <f t="shared" si="49"/>
        <v>42802</v>
      </c>
      <c r="B123" s="9">
        <f t="shared" si="38"/>
        <v>1025.93205235</v>
      </c>
      <c r="C123" s="9">
        <f t="shared" si="50"/>
        <v>1000</v>
      </c>
      <c r="D123" s="66">
        <f t="shared" si="51"/>
        <v>4793.8500000000004</v>
      </c>
      <c r="E123" s="15">
        <f>VLOOKUP(A122,[1]Plan1!$BO$120:$BQ$240,3)</f>
        <v>4809.67</v>
      </c>
      <c r="F123" s="12">
        <f t="shared" si="52"/>
        <v>42782</v>
      </c>
      <c r="G123" s="13">
        <f t="shared" si="39"/>
        <v>3.3000615371778785E-3</v>
      </c>
      <c r="H123" s="12">
        <f t="shared" si="53"/>
        <v>42809</v>
      </c>
      <c r="I123" s="12">
        <f t="shared" si="40"/>
        <v>42809</v>
      </c>
      <c r="J123" s="1">
        <f t="shared" si="54"/>
        <v>18</v>
      </c>
      <c r="K123" s="1">
        <f t="shared" si="61"/>
        <v>13</v>
      </c>
      <c r="L123" s="9">
        <f t="shared" si="41"/>
        <v>1.00238228</v>
      </c>
      <c r="M123" s="16">
        <f t="shared" si="55"/>
        <v>1.00380048</v>
      </c>
      <c r="N123" s="16">
        <f t="shared" si="58"/>
        <v>1.0075013684434155</v>
      </c>
      <c r="O123" s="9">
        <f t="shared" si="59"/>
        <v>1.0099015099999999</v>
      </c>
      <c r="P123" s="9">
        <f t="shared" si="42"/>
        <v>1009.90151</v>
      </c>
      <c r="Q123" s="14">
        <f t="shared" si="43"/>
        <v>0</v>
      </c>
      <c r="R123" s="44">
        <f t="shared" si="44"/>
        <v>0</v>
      </c>
      <c r="S123" s="9">
        <f t="shared" si="45"/>
        <v>0</v>
      </c>
      <c r="T123" s="10">
        <f t="shared" si="56"/>
        <v>6.2959000000000001E-2</v>
      </c>
      <c r="U123" s="14">
        <f t="shared" si="60"/>
        <v>65</v>
      </c>
      <c r="V123" s="14">
        <v>252</v>
      </c>
      <c r="W123" s="16">
        <f t="shared" si="46"/>
        <v>1.0158733719999999</v>
      </c>
      <c r="X123" s="9">
        <f t="shared" si="47"/>
        <v>16.030542350000001</v>
      </c>
      <c r="Y123" s="9">
        <v>0</v>
      </c>
      <c r="Z123" s="15">
        <f t="shared" si="48"/>
        <v>0</v>
      </c>
      <c r="AA123" s="6" t="s">
        <v>73</v>
      </c>
      <c r="AB123" s="12">
        <f t="shared" si="57"/>
        <v>43055</v>
      </c>
      <c r="AC123" s="6"/>
      <c r="AD123" s="48"/>
      <c r="AE123" s="52">
        <v>38776</v>
      </c>
      <c r="AF123" s="38" t="s">
        <v>84</v>
      </c>
      <c r="AH123" s="32"/>
      <c r="AI123" s="2">
        <f t="shared" si="66"/>
        <v>42840</v>
      </c>
      <c r="AJ123" s="2">
        <f t="shared" si="62"/>
        <v>42838</v>
      </c>
      <c r="AK123" s="2">
        <f t="shared" si="63"/>
        <v>42842</v>
      </c>
      <c r="AL123" s="2">
        <f t="shared" si="64"/>
        <v>42870</v>
      </c>
      <c r="AM123" s="23">
        <f t="shared" si="65"/>
        <v>18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35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8"/>
      <c r="CC123" s="1"/>
      <c r="CD123" s="1"/>
      <c r="CE123" s="1"/>
      <c r="CF123" s="1"/>
      <c r="CG123" s="1"/>
      <c r="CH123" s="1"/>
      <c r="CI123" s="1"/>
      <c r="CJ123" s="1"/>
      <c r="CK123" s="1"/>
      <c r="CL123" s="6"/>
      <c r="CM123" s="23"/>
      <c r="CN123" s="23"/>
      <c r="CO123" s="38"/>
      <c r="CP123" s="23"/>
      <c r="CQ123" s="1"/>
      <c r="CR123" s="23"/>
    </row>
    <row r="124" spans="1:96" x14ac:dyDescent="0.2">
      <c r="A124" s="159">
        <f t="shared" si="49"/>
        <v>42803</v>
      </c>
      <c r="B124" s="9">
        <f t="shared" si="38"/>
        <v>1026.3685037600001</v>
      </c>
      <c r="C124" s="9">
        <f t="shared" si="50"/>
        <v>1000</v>
      </c>
      <c r="D124" s="66">
        <f t="shared" si="51"/>
        <v>4793.8500000000004</v>
      </c>
      <c r="E124" s="15">
        <f>VLOOKUP(A123,[1]Plan1!$BO$120:$BQ$240,3)</f>
        <v>4809.67</v>
      </c>
      <c r="F124" s="12">
        <f t="shared" si="52"/>
        <v>42782</v>
      </c>
      <c r="G124" s="13">
        <f t="shared" si="39"/>
        <v>3.3000615371778785E-3</v>
      </c>
      <c r="H124" s="12">
        <f t="shared" si="53"/>
        <v>42809</v>
      </c>
      <c r="I124" s="12">
        <f t="shared" si="40"/>
        <v>42809</v>
      </c>
      <c r="J124" s="1">
        <f t="shared" si="54"/>
        <v>18</v>
      </c>
      <c r="K124" s="1">
        <f t="shared" si="61"/>
        <v>14</v>
      </c>
      <c r="L124" s="9">
        <f t="shared" si="41"/>
        <v>1.0025657699999999</v>
      </c>
      <c r="M124" s="16">
        <f t="shared" si="55"/>
        <v>1.00380048</v>
      </c>
      <c r="N124" s="16">
        <f t="shared" si="58"/>
        <v>1.0075013684434155</v>
      </c>
      <c r="O124" s="9">
        <f t="shared" si="59"/>
        <v>1.01008638</v>
      </c>
      <c r="P124" s="9">
        <f t="shared" si="42"/>
        <v>1010.08638</v>
      </c>
      <c r="Q124" s="14">
        <f t="shared" si="43"/>
        <v>0</v>
      </c>
      <c r="R124" s="44">
        <f t="shared" si="44"/>
        <v>0</v>
      </c>
      <c r="S124" s="9">
        <f t="shared" si="45"/>
        <v>0</v>
      </c>
      <c r="T124" s="10">
        <f t="shared" si="56"/>
        <v>6.2959000000000001E-2</v>
      </c>
      <c r="U124" s="14">
        <f t="shared" si="60"/>
        <v>66</v>
      </c>
      <c r="V124" s="14">
        <v>252</v>
      </c>
      <c r="W124" s="16">
        <f t="shared" si="46"/>
        <v>1.0161195359999999</v>
      </c>
      <c r="X124" s="9">
        <f t="shared" si="47"/>
        <v>16.282123760000001</v>
      </c>
      <c r="Y124" s="9">
        <v>0</v>
      </c>
      <c r="Z124" s="15">
        <f t="shared" si="48"/>
        <v>0</v>
      </c>
      <c r="AA124" s="6" t="s">
        <v>73</v>
      </c>
      <c r="AB124" s="12">
        <f t="shared" si="57"/>
        <v>43055</v>
      </c>
      <c r="AC124" s="6"/>
      <c r="AD124" s="48"/>
      <c r="AE124" s="52">
        <v>38821</v>
      </c>
      <c r="AF124" s="38" t="s">
        <v>85</v>
      </c>
      <c r="AH124" s="32"/>
      <c r="AI124" s="2">
        <f t="shared" si="66"/>
        <v>42870</v>
      </c>
      <c r="AJ124" s="2">
        <f t="shared" si="62"/>
        <v>42867</v>
      </c>
      <c r="AK124" s="2">
        <f t="shared" si="63"/>
        <v>42870</v>
      </c>
      <c r="AL124" s="2">
        <f t="shared" si="64"/>
        <v>42902</v>
      </c>
      <c r="AM124" s="23">
        <f t="shared" si="65"/>
        <v>23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35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8"/>
      <c r="CC124" s="1"/>
      <c r="CD124" s="1"/>
      <c r="CE124" s="1"/>
      <c r="CF124" s="1"/>
      <c r="CG124" s="1"/>
      <c r="CH124" s="1"/>
      <c r="CI124" s="1"/>
      <c r="CJ124" s="1"/>
      <c r="CK124" s="1"/>
      <c r="CL124" s="6"/>
      <c r="CM124" s="23"/>
      <c r="CN124" s="23"/>
      <c r="CO124" s="38"/>
      <c r="CP124" s="23"/>
      <c r="CQ124" s="1"/>
      <c r="CR124" s="23"/>
    </row>
    <row r="125" spans="1:96" x14ac:dyDescent="0.2">
      <c r="A125" s="159">
        <f t="shared" si="49"/>
        <v>42804</v>
      </c>
      <c r="B125" s="9">
        <f t="shared" si="38"/>
        <v>1026.8051362900001</v>
      </c>
      <c r="C125" s="9">
        <f t="shared" si="50"/>
        <v>1000</v>
      </c>
      <c r="D125" s="66">
        <f t="shared" si="51"/>
        <v>4793.8500000000004</v>
      </c>
      <c r="E125" s="15">
        <f>VLOOKUP(A124,[1]Plan1!$BO$120:$BQ$240,3)</f>
        <v>4809.67</v>
      </c>
      <c r="F125" s="12">
        <f t="shared" si="52"/>
        <v>42782</v>
      </c>
      <c r="G125" s="13">
        <f t="shared" si="39"/>
        <v>3.3000615371778785E-3</v>
      </c>
      <c r="H125" s="12">
        <f t="shared" si="53"/>
        <v>42809</v>
      </c>
      <c r="I125" s="12">
        <f t="shared" si="40"/>
        <v>42809</v>
      </c>
      <c r="J125" s="1">
        <f t="shared" si="54"/>
        <v>18</v>
      </c>
      <c r="K125" s="1">
        <f t="shared" si="61"/>
        <v>15</v>
      </c>
      <c r="L125" s="9">
        <f t="shared" si="41"/>
        <v>1.0027492899999999</v>
      </c>
      <c r="M125" s="16">
        <f t="shared" si="55"/>
        <v>1.00380048</v>
      </c>
      <c r="N125" s="16">
        <f t="shared" si="58"/>
        <v>1.0075013684434155</v>
      </c>
      <c r="O125" s="9">
        <f t="shared" si="59"/>
        <v>1.01027128</v>
      </c>
      <c r="P125" s="9">
        <f t="shared" si="42"/>
        <v>1010.27128</v>
      </c>
      <c r="Q125" s="14">
        <f t="shared" si="43"/>
        <v>0</v>
      </c>
      <c r="R125" s="44">
        <f t="shared" si="44"/>
        <v>0</v>
      </c>
      <c r="S125" s="9">
        <f t="shared" si="45"/>
        <v>0</v>
      </c>
      <c r="T125" s="10">
        <f t="shared" si="56"/>
        <v>6.2959000000000001E-2</v>
      </c>
      <c r="U125" s="14">
        <f t="shared" si="60"/>
        <v>67</v>
      </c>
      <c r="V125" s="14">
        <v>252</v>
      </c>
      <c r="W125" s="16">
        <f t="shared" si="46"/>
        <v>1.0163657589999999</v>
      </c>
      <c r="X125" s="9">
        <f t="shared" si="47"/>
        <v>16.533856289999999</v>
      </c>
      <c r="Y125" s="9">
        <v>0</v>
      </c>
      <c r="Z125" s="15">
        <f t="shared" si="48"/>
        <v>0</v>
      </c>
      <c r="AA125" s="6" t="s">
        <v>73</v>
      </c>
      <c r="AB125" s="12">
        <f t="shared" si="57"/>
        <v>43055</v>
      </c>
      <c r="AC125" s="6"/>
      <c r="AD125" s="48"/>
      <c r="AE125" s="52">
        <v>38828</v>
      </c>
      <c r="AF125" s="38" t="s">
        <v>86</v>
      </c>
      <c r="AH125" s="32"/>
      <c r="AI125" s="2">
        <f t="shared" si="66"/>
        <v>42901</v>
      </c>
      <c r="AJ125" s="2">
        <f t="shared" si="62"/>
        <v>42900</v>
      </c>
      <c r="AK125" s="2">
        <f t="shared" si="63"/>
        <v>42902</v>
      </c>
      <c r="AL125" s="2">
        <f t="shared" si="64"/>
        <v>42933</v>
      </c>
      <c r="AM125" s="23">
        <f t="shared" si="65"/>
        <v>21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35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8"/>
      <c r="CC125" s="1"/>
      <c r="CD125" s="1"/>
      <c r="CE125" s="1"/>
      <c r="CF125" s="1"/>
      <c r="CG125" s="1"/>
      <c r="CH125" s="1"/>
      <c r="CI125" s="1"/>
      <c r="CJ125" s="1"/>
      <c r="CK125" s="1"/>
      <c r="CL125" s="6"/>
      <c r="CM125" s="23"/>
      <c r="CN125" s="23"/>
      <c r="CO125" s="38"/>
      <c r="CP125" s="23"/>
      <c r="CQ125" s="1"/>
      <c r="CR125" s="23"/>
    </row>
    <row r="126" spans="1:96" x14ac:dyDescent="0.2">
      <c r="A126" s="159">
        <f t="shared" si="49"/>
        <v>42805</v>
      </c>
      <c r="B126" s="9">
        <f t="shared" si="38"/>
        <v>1027.2419509900001</v>
      </c>
      <c r="C126" s="9">
        <f t="shared" si="50"/>
        <v>1000</v>
      </c>
      <c r="D126" s="66">
        <f t="shared" si="51"/>
        <v>4793.8500000000004</v>
      </c>
      <c r="E126" s="15">
        <f>VLOOKUP(A125,[1]Plan1!$BO$120:$BQ$240,3)</f>
        <v>4809.67</v>
      </c>
      <c r="F126" s="12">
        <f t="shared" si="52"/>
        <v>42782</v>
      </c>
      <c r="G126" s="13">
        <f t="shared" si="39"/>
        <v>3.3000615371778785E-3</v>
      </c>
      <c r="H126" s="12">
        <f t="shared" si="53"/>
        <v>42809</v>
      </c>
      <c r="I126" s="12">
        <f t="shared" si="40"/>
        <v>42809</v>
      </c>
      <c r="J126" s="1">
        <f t="shared" si="54"/>
        <v>18</v>
      </c>
      <c r="K126" s="1">
        <f t="shared" si="61"/>
        <v>16</v>
      </c>
      <c r="L126" s="9">
        <f t="shared" si="41"/>
        <v>1.0029328500000001</v>
      </c>
      <c r="M126" s="16">
        <f t="shared" si="55"/>
        <v>1.00380048</v>
      </c>
      <c r="N126" s="16">
        <f t="shared" si="58"/>
        <v>1.0075013684434155</v>
      </c>
      <c r="O126" s="9">
        <f t="shared" si="59"/>
        <v>1.0104562100000001</v>
      </c>
      <c r="P126" s="9">
        <f t="shared" si="42"/>
        <v>1010.4562100000001</v>
      </c>
      <c r="Q126" s="14">
        <f t="shared" si="43"/>
        <v>0</v>
      </c>
      <c r="R126" s="44">
        <f t="shared" si="44"/>
        <v>0</v>
      </c>
      <c r="S126" s="9">
        <f t="shared" si="45"/>
        <v>0</v>
      </c>
      <c r="T126" s="10">
        <f t="shared" si="56"/>
        <v>6.2959000000000001E-2</v>
      </c>
      <c r="U126" s="14">
        <f t="shared" si="60"/>
        <v>68</v>
      </c>
      <c r="V126" s="14">
        <v>252</v>
      </c>
      <c r="W126" s="16">
        <f t="shared" si="46"/>
        <v>1.016612042</v>
      </c>
      <c r="X126" s="9">
        <f t="shared" si="47"/>
        <v>16.785740990000001</v>
      </c>
      <c r="Y126" s="9">
        <v>0</v>
      </c>
      <c r="Z126" s="15">
        <f t="shared" si="48"/>
        <v>0</v>
      </c>
      <c r="AA126" s="6" t="s">
        <v>73</v>
      </c>
      <c r="AB126" s="12">
        <f t="shared" si="57"/>
        <v>43055</v>
      </c>
      <c r="AC126" s="6"/>
      <c r="AD126" s="48"/>
      <c r="AE126" s="52">
        <v>38838</v>
      </c>
      <c r="AF126" s="38" t="s">
        <v>87</v>
      </c>
      <c r="AH126" s="32"/>
      <c r="AI126" s="2">
        <f t="shared" si="66"/>
        <v>42931</v>
      </c>
      <c r="AJ126" s="2">
        <f t="shared" si="62"/>
        <v>42930</v>
      </c>
      <c r="AK126" s="2">
        <f t="shared" si="63"/>
        <v>42933</v>
      </c>
      <c r="AL126" s="2">
        <f t="shared" si="64"/>
        <v>42962</v>
      </c>
      <c r="AM126" s="23">
        <f t="shared" si="65"/>
        <v>21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35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8"/>
      <c r="CC126" s="1"/>
      <c r="CD126" s="1"/>
      <c r="CE126" s="1"/>
      <c r="CF126" s="1"/>
      <c r="CG126" s="1"/>
      <c r="CH126" s="1"/>
      <c r="CI126" s="1"/>
      <c r="CJ126" s="1"/>
      <c r="CK126" s="1"/>
      <c r="CL126" s="6"/>
      <c r="CM126" s="23"/>
      <c r="CN126" s="23"/>
      <c r="CO126" s="38"/>
      <c r="CP126" s="23"/>
      <c r="CQ126" s="1"/>
      <c r="CR126" s="23"/>
    </row>
    <row r="127" spans="1:96" x14ac:dyDescent="0.2">
      <c r="A127" s="159">
        <f t="shared" si="49"/>
        <v>42806</v>
      </c>
      <c r="B127" s="9">
        <f t="shared" si="38"/>
        <v>1027.2419509900001</v>
      </c>
      <c r="C127" s="9">
        <f t="shared" si="50"/>
        <v>1000</v>
      </c>
      <c r="D127" s="66">
        <f t="shared" si="51"/>
        <v>4793.8500000000004</v>
      </c>
      <c r="E127" s="15">
        <f>VLOOKUP(A126,[1]Plan1!$BO$120:$BQ$240,3)</f>
        <v>4809.67</v>
      </c>
      <c r="F127" s="12">
        <f t="shared" si="52"/>
        <v>42782</v>
      </c>
      <c r="G127" s="13">
        <f t="shared" si="39"/>
        <v>3.3000615371778785E-3</v>
      </c>
      <c r="H127" s="12">
        <f t="shared" si="53"/>
        <v>42809</v>
      </c>
      <c r="I127" s="12">
        <f t="shared" si="40"/>
        <v>42809</v>
      </c>
      <c r="J127" s="1">
        <f t="shared" si="54"/>
        <v>18</v>
      </c>
      <c r="K127" s="1">
        <f t="shared" si="61"/>
        <v>16</v>
      </c>
      <c r="L127" s="9">
        <f t="shared" si="41"/>
        <v>1.0029328500000001</v>
      </c>
      <c r="M127" s="16">
        <f t="shared" si="55"/>
        <v>1.00380048</v>
      </c>
      <c r="N127" s="16">
        <f t="shared" si="58"/>
        <v>1.0075013684434155</v>
      </c>
      <c r="O127" s="9">
        <f t="shared" si="59"/>
        <v>1.0104562100000001</v>
      </c>
      <c r="P127" s="9">
        <f t="shared" si="42"/>
        <v>1010.4562100000001</v>
      </c>
      <c r="Q127" s="14">
        <f t="shared" si="43"/>
        <v>0</v>
      </c>
      <c r="R127" s="44">
        <f t="shared" si="44"/>
        <v>0</v>
      </c>
      <c r="S127" s="9">
        <f t="shared" si="45"/>
        <v>0</v>
      </c>
      <c r="T127" s="10">
        <f t="shared" si="56"/>
        <v>6.2959000000000001E-2</v>
      </c>
      <c r="U127" s="14">
        <f t="shared" si="60"/>
        <v>68</v>
      </c>
      <c r="V127" s="14">
        <v>252</v>
      </c>
      <c r="W127" s="16">
        <f t="shared" si="46"/>
        <v>1.016612042</v>
      </c>
      <c r="X127" s="9">
        <f t="shared" si="47"/>
        <v>16.785740990000001</v>
      </c>
      <c r="Y127" s="9">
        <v>0</v>
      </c>
      <c r="Z127" s="15">
        <f t="shared" si="48"/>
        <v>0</v>
      </c>
      <c r="AA127" s="6" t="s">
        <v>73</v>
      </c>
      <c r="AB127" s="12">
        <f t="shared" si="57"/>
        <v>43055</v>
      </c>
      <c r="AC127" s="6"/>
      <c r="AD127" s="48"/>
      <c r="AE127" s="52">
        <v>38883</v>
      </c>
      <c r="AF127" s="38" t="s">
        <v>88</v>
      </c>
      <c r="AH127" s="32"/>
      <c r="AI127" s="2">
        <f t="shared" si="66"/>
        <v>42962</v>
      </c>
      <c r="AJ127" s="2">
        <f t="shared" si="62"/>
        <v>42961</v>
      </c>
      <c r="AK127" s="2">
        <f t="shared" si="63"/>
        <v>42962</v>
      </c>
      <c r="AL127" s="2">
        <f t="shared" si="64"/>
        <v>42993</v>
      </c>
      <c r="AM127" s="23">
        <f t="shared" si="65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35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8"/>
      <c r="CC127" s="1"/>
      <c r="CD127" s="1"/>
      <c r="CE127" s="1"/>
      <c r="CF127" s="1"/>
      <c r="CG127" s="1"/>
      <c r="CH127" s="1"/>
      <c r="CI127" s="1"/>
      <c r="CJ127" s="1"/>
      <c r="CK127" s="1"/>
      <c r="CL127" s="6"/>
      <c r="CM127" s="23"/>
      <c r="CN127" s="23"/>
      <c r="CO127" s="38"/>
      <c r="CP127" s="23"/>
      <c r="CQ127" s="1"/>
      <c r="CR127" s="23"/>
    </row>
    <row r="128" spans="1:96" x14ac:dyDescent="0.2">
      <c r="A128" s="159">
        <f t="shared" si="49"/>
        <v>42807</v>
      </c>
      <c r="B128" s="9">
        <f t="shared" si="38"/>
        <v>1027.2419509900001</v>
      </c>
      <c r="C128" s="9">
        <f t="shared" si="50"/>
        <v>1000</v>
      </c>
      <c r="D128" s="66">
        <f t="shared" si="51"/>
        <v>4793.8500000000004</v>
      </c>
      <c r="E128" s="15">
        <f>VLOOKUP(A127,[1]Plan1!$BO$120:$BQ$240,3)</f>
        <v>4809.67</v>
      </c>
      <c r="F128" s="12">
        <f t="shared" si="52"/>
        <v>42782</v>
      </c>
      <c r="G128" s="13">
        <f t="shared" si="39"/>
        <v>3.3000615371778785E-3</v>
      </c>
      <c r="H128" s="12">
        <f t="shared" si="53"/>
        <v>42809</v>
      </c>
      <c r="I128" s="12">
        <f t="shared" si="40"/>
        <v>42809</v>
      </c>
      <c r="J128" s="1">
        <f t="shared" si="54"/>
        <v>18</v>
      </c>
      <c r="K128" s="1">
        <f t="shared" si="61"/>
        <v>16</v>
      </c>
      <c r="L128" s="9">
        <f t="shared" si="41"/>
        <v>1.0029328500000001</v>
      </c>
      <c r="M128" s="16">
        <f t="shared" si="55"/>
        <v>1.00380048</v>
      </c>
      <c r="N128" s="16">
        <f t="shared" si="58"/>
        <v>1.0075013684434155</v>
      </c>
      <c r="O128" s="9">
        <f t="shared" si="59"/>
        <v>1.0104562100000001</v>
      </c>
      <c r="P128" s="9">
        <f t="shared" si="42"/>
        <v>1010.4562100000001</v>
      </c>
      <c r="Q128" s="14">
        <f t="shared" si="43"/>
        <v>0</v>
      </c>
      <c r="R128" s="44">
        <f t="shared" si="44"/>
        <v>0</v>
      </c>
      <c r="S128" s="9">
        <f t="shared" si="45"/>
        <v>0</v>
      </c>
      <c r="T128" s="10">
        <f t="shared" si="56"/>
        <v>6.2959000000000001E-2</v>
      </c>
      <c r="U128" s="14">
        <f t="shared" si="60"/>
        <v>68</v>
      </c>
      <c r="V128" s="14">
        <v>252</v>
      </c>
      <c r="W128" s="16">
        <f t="shared" si="46"/>
        <v>1.016612042</v>
      </c>
      <c r="X128" s="9">
        <f t="shared" si="47"/>
        <v>16.785740990000001</v>
      </c>
      <c r="Y128" s="9">
        <v>0</v>
      </c>
      <c r="Z128" s="15">
        <f t="shared" si="48"/>
        <v>0</v>
      </c>
      <c r="AA128" s="6" t="s">
        <v>73</v>
      </c>
      <c r="AB128" s="12">
        <f t="shared" si="57"/>
        <v>43055</v>
      </c>
      <c r="AC128" s="6"/>
      <c r="AD128" s="48"/>
      <c r="AE128" s="52">
        <v>38967</v>
      </c>
      <c r="AF128" s="38" t="s">
        <v>80</v>
      </c>
      <c r="AH128" s="32"/>
      <c r="AI128" s="2">
        <f t="shared" si="66"/>
        <v>42993</v>
      </c>
      <c r="AJ128" s="2">
        <f t="shared" si="62"/>
        <v>42992</v>
      </c>
      <c r="AK128" s="2">
        <f t="shared" si="63"/>
        <v>42993</v>
      </c>
      <c r="AL128" s="2">
        <f t="shared" si="64"/>
        <v>43024</v>
      </c>
      <c r="AM128" s="23">
        <f t="shared" si="65"/>
        <v>20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35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8"/>
      <c r="CC128" s="1"/>
      <c r="CD128" s="1"/>
      <c r="CE128" s="1"/>
      <c r="CF128" s="1"/>
      <c r="CG128" s="1"/>
      <c r="CH128" s="1"/>
      <c r="CI128" s="1"/>
      <c r="CJ128" s="1"/>
      <c r="CK128" s="1"/>
      <c r="CL128" s="6"/>
      <c r="CM128" s="23"/>
      <c r="CN128" s="23"/>
      <c r="CO128" s="38"/>
      <c r="CP128" s="23"/>
      <c r="CQ128" s="1"/>
      <c r="CR128" s="23"/>
    </row>
    <row r="129" spans="1:96" x14ac:dyDescent="0.2">
      <c r="A129" s="159">
        <f t="shared" si="49"/>
        <v>42808</v>
      </c>
      <c r="B129" s="9">
        <f t="shared" si="38"/>
        <v>1027.6789469299999</v>
      </c>
      <c r="C129" s="9">
        <f t="shared" si="50"/>
        <v>1000</v>
      </c>
      <c r="D129" s="66">
        <f t="shared" si="51"/>
        <v>4793.8500000000004</v>
      </c>
      <c r="E129" s="15">
        <f>VLOOKUP(A128,[1]Plan1!$BO$120:$BQ$240,3)</f>
        <v>4809.67</v>
      </c>
      <c r="F129" s="12">
        <f t="shared" si="52"/>
        <v>42782</v>
      </c>
      <c r="G129" s="13">
        <f t="shared" si="39"/>
        <v>3.3000615371778785E-3</v>
      </c>
      <c r="H129" s="12">
        <f t="shared" si="53"/>
        <v>42809</v>
      </c>
      <c r="I129" s="12">
        <f t="shared" si="40"/>
        <v>42809</v>
      </c>
      <c r="J129" s="1">
        <f t="shared" si="54"/>
        <v>18</v>
      </c>
      <c r="K129" s="1">
        <f t="shared" si="61"/>
        <v>17</v>
      </c>
      <c r="L129" s="9">
        <f t="shared" si="41"/>
        <v>1.0031164299999999</v>
      </c>
      <c r="M129" s="16">
        <f t="shared" si="55"/>
        <v>1.00380048</v>
      </c>
      <c r="N129" s="16">
        <f t="shared" si="58"/>
        <v>1.0075013684434155</v>
      </c>
      <c r="O129" s="9">
        <f t="shared" si="59"/>
        <v>1.01064117</v>
      </c>
      <c r="P129" s="9">
        <f t="shared" si="42"/>
        <v>1010.64117</v>
      </c>
      <c r="Q129" s="14">
        <f t="shared" si="43"/>
        <v>0</v>
      </c>
      <c r="R129" s="44">
        <f t="shared" si="44"/>
        <v>0</v>
      </c>
      <c r="S129" s="9">
        <f t="shared" si="45"/>
        <v>0</v>
      </c>
      <c r="T129" s="10">
        <f t="shared" si="56"/>
        <v>6.2959000000000001E-2</v>
      </c>
      <c r="U129" s="14">
        <f t="shared" si="60"/>
        <v>69</v>
      </c>
      <c r="V129" s="14">
        <v>252</v>
      </c>
      <c r="W129" s="16">
        <f t="shared" si="46"/>
        <v>1.0168583840000001</v>
      </c>
      <c r="X129" s="9">
        <f t="shared" si="47"/>
        <v>17.03777693</v>
      </c>
      <c r="Y129" s="9">
        <v>0</v>
      </c>
      <c r="Z129" s="15">
        <f t="shared" si="48"/>
        <v>0</v>
      </c>
      <c r="AA129" s="6" t="s">
        <v>73</v>
      </c>
      <c r="AB129" s="12">
        <f t="shared" si="57"/>
        <v>43055</v>
      </c>
      <c r="AC129" s="6"/>
      <c r="AD129" s="48"/>
      <c r="AE129" s="52">
        <v>39002</v>
      </c>
      <c r="AF129" s="38" t="s">
        <v>81</v>
      </c>
      <c r="AH129" s="32"/>
      <c r="AI129" s="2">
        <f t="shared" si="66"/>
        <v>43023</v>
      </c>
      <c r="AJ129" s="2">
        <f t="shared" si="62"/>
        <v>43021</v>
      </c>
      <c r="AK129" s="2">
        <f t="shared" si="63"/>
        <v>43024</v>
      </c>
      <c r="AL129" s="2">
        <f t="shared" si="64"/>
        <v>43055</v>
      </c>
      <c r="AM129" s="23">
        <f t="shared" si="65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35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8"/>
      <c r="CC129" s="1"/>
      <c r="CD129" s="1"/>
      <c r="CE129" s="1"/>
      <c r="CF129" s="1"/>
      <c r="CG129" s="1"/>
      <c r="CH129" s="1"/>
      <c r="CI129" s="1"/>
      <c r="CJ129" s="1"/>
      <c r="CK129" s="1"/>
      <c r="CL129" s="6"/>
      <c r="CM129" s="23"/>
      <c r="CN129" s="23"/>
      <c r="CO129" s="38"/>
      <c r="CP129" s="23"/>
      <c r="CQ129" s="1"/>
      <c r="CR129" s="23"/>
    </row>
    <row r="130" spans="1:96" x14ac:dyDescent="0.2">
      <c r="A130" s="159">
        <f t="shared" si="49"/>
        <v>42809</v>
      </c>
      <c r="B130" s="9">
        <f t="shared" si="38"/>
        <v>1028.1161465</v>
      </c>
      <c r="C130" s="9">
        <f t="shared" si="50"/>
        <v>1000</v>
      </c>
      <c r="D130" s="66">
        <f t="shared" si="51"/>
        <v>4793.8500000000004</v>
      </c>
      <c r="E130" s="15">
        <f>VLOOKUP(A129,[1]Plan1!$BO$120:$BQ$240,3)</f>
        <v>4809.67</v>
      </c>
      <c r="F130" s="12">
        <f t="shared" si="52"/>
        <v>42782</v>
      </c>
      <c r="G130" s="13">
        <f t="shared" si="39"/>
        <v>3.3000615371778785E-3</v>
      </c>
      <c r="H130" s="12">
        <f t="shared" si="53"/>
        <v>42842</v>
      </c>
      <c r="I130" s="12">
        <f t="shared" si="40"/>
        <v>42809</v>
      </c>
      <c r="J130" s="1">
        <f t="shared" si="54"/>
        <v>18</v>
      </c>
      <c r="K130" s="1">
        <f t="shared" si="61"/>
        <v>18</v>
      </c>
      <c r="L130" s="9">
        <f t="shared" si="41"/>
        <v>1.0033000599999999</v>
      </c>
      <c r="M130" s="16">
        <f t="shared" si="55"/>
        <v>1.00380048</v>
      </c>
      <c r="N130" s="16">
        <f t="shared" si="58"/>
        <v>1.0075013684434155</v>
      </c>
      <c r="O130" s="9">
        <f t="shared" si="59"/>
        <v>1.01082618</v>
      </c>
      <c r="P130" s="9">
        <f t="shared" si="42"/>
        <v>1010.82618</v>
      </c>
      <c r="Q130" s="14">
        <f t="shared" si="43"/>
        <v>0</v>
      </c>
      <c r="R130" s="44">
        <f t="shared" si="44"/>
        <v>0</v>
      </c>
      <c r="S130" s="9">
        <f t="shared" si="45"/>
        <v>0</v>
      </c>
      <c r="T130" s="10">
        <f t="shared" si="56"/>
        <v>6.2959000000000001E-2</v>
      </c>
      <c r="U130" s="14">
        <f t="shared" si="60"/>
        <v>70</v>
      </c>
      <c r="V130" s="14">
        <v>252</v>
      </c>
      <c r="W130" s="16">
        <f t="shared" si="46"/>
        <v>1.0171047870000001</v>
      </c>
      <c r="X130" s="9">
        <f t="shared" si="47"/>
        <v>17.289966499999998</v>
      </c>
      <c r="Y130" s="9">
        <v>0</v>
      </c>
      <c r="Z130" s="15">
        <f t="shared" si="48"/>
        <v>0</v>
      </c>
      <c r="AA130" s="6" t="s">
        <v>73</v>
      </c>
      <c r="AB130" s="12">
        <f t="shared" si="57"/>
        <v>43055</v>
      </c>
      <c r="AC130" s="6"/>
      <c r="AD130" s="48"/>
      <c r="AE130" s="52">
        <v>39023</v>
      </c>
      <c r="AF130" s="38" t="s">
        <v>82</v>
      </c>
      <c r="AH130" s="32"/>
      <c r="AI130" s="2">
        <f t="shared" si="66"/>
        <v>43054</v>
      </c>
      <c r="AJ130" s="2">
        <f t="shared" si="62"/>
        <v>43053</v>
      </c>
      <c r="AK130" s="2">
        <f t="shared" si="63"/>
        <v>43055</v>
      </c>
      <c r="AL130" s="2">
        <f t="shared" si="64"/>
        <v>43084</v>
      </c>
      <c r="AM130" s="23">
        <f t="shared" si="65"/>
        <v>21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35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8"/>
      <c r="CC130" s="1"/>
      <c r="CD130" s="1"/>
      <c r="CE130" s="1"/>
      <c r="CF130" s="1"/>
      <c r="CG130" s="1"/>
      <c r="CH130" s="1"/>
      <c r="CI130" s="1"/>
      <c r="CJ130" s="1"/>
      <c r="CK130" s="1"/>
      <c r="CL130" s="6"/>
      <c r="CM130" s="23"/>
      <c r="CN130" s="23"/>
      <c r="CO130" s="38"/>
      <c r="CP130" s="23"/>
      <c r="CQ130" s="1"/>
      <c r="CR130" s="23"/>
    </row>
    <row r="131" spans="1:96" x14ac:dyDescent="0.2">
      <c r="A131" s="159">
        <f t="shared" si="49"/>
        <v>42810</v>
      </c>
      <c r="B131" s="9">
        <f t="shared" si="38"/>
        <v>1028.4819567500001</v>
      </c>
      <c r="C131" s="9">
        <f t="shared" si="50"/>
        <v>1000</v>
      </c>
      <c r="D131" s="66">
        <f t="shared" si="51"/>
        <v>4809.67</v>
      </c>
      <c r="E131" s="15">
        <f>VLOOKUP(A130,[1]Plan1!$BO$120:$BQ$240,3)</f>
        <v>4821.6899999999996</v>
      </c>
      <c r="F131" s="12">
        <f t="shared" si="52"/>
        <v>42810</v>
      </c>
      <c r="G131" s="13">
        <f t="shared" si="39"/>
        <v>2.4991319570779602E-3</v>
      </c>
      <c r="H131" s="12">
        <f t="shared" si="53"/>
        <v>42842</v>
      </c>
      <c r="I131" s="12">
        <f t="shared" si="40"/>
        <v>42842</v>
      </c>
      <c r="J131" s="1">
        <f t="shared" si="54"/>
        <v>22</v>
      </c>
      <c r="K131" s="1">
        <f t="shared" si="61"/>
        <v>1</v>
      </c>
      <c r="L131" s="9">
        <f t="shared" si="41"/>
        <v>1.0001134599999999</v>
      </c>
      <c r="M131" s="16">
        <f t="shared" si="55"/>
        <v>1.0033000599999999</v>
      </c>
      <c r="N131" s="16">
        <f t="shared" si="58"/>
        <v>1.0108261834093608</v>
      </c>
      <c r="O131" s="9">
        <f t="shared" si="59"/>
        <v>1.01094087</v>
      </c>
      <c r="P131" s="9">
        <f t="shared" si="42"/>
        <v>1010.94087</v>
      </c>
      <c r="Q131" s="14">
        <f t="shared" si="43"/>
        <v>0</v>
      </c>
      <c r="R131" s="44">
        <f t="shared" si="44"/>
        <v>0</v>
      </c>
      <c r="S131" s="9">
        <f t="shared" si="45"/>
        <v>0</v>
      </c>
      <c r="T131" s="10">
        <f t="shared" si="56"/>
        <v>6.2959000000000001E-2</v>
      </c>
      <c r="U131" s="14">
        <f t="shared" si="60"/>
        <v>71</v>
      </c>
      <c r="V131" s="14">
        <v>252</v>
      </c>
      <c r="W131" s="16">
        <f t="shared" si="46"/>
        <v>1.0173512490000001</v>
      </c>
      <c r="X131" s="9">
        <f t="shared" si="47"/>
        <v>17.541086750000002</v>
      </c>
      <c r="Y131" s="9">
        <v>0</v>
      </c>
      <c r="Z131" s="15">
        <f t="shared" si="48"/>
        <v>0</v>
      </c>
      <c r="AA131" s="6" t="s">
        <v>73</v>
      </c>
      <c r="AB131" s="12">
        <f t="shared" si="57"/>
        <v>43055</v>
      </c>
      <c r="AC131" s="6"/>
      <c r="AD131" s="48"/>
      <c r="AE131" s="52">
        <v>39036</v>
      </c>
      <c r="AF131" s="38" t="s">
        <v>83</v>
      </c>
      <c r="AH131" s="32"/>
      <c r="AI131" s="2">
        <f t="shared" si="66"/>
        <v>43084</v>
      </c>
      <c r="AJ131" s="2">
        <f t="shared" si="62"/>
        <v>43083</v>
      </c>
      <c r="AK131" s="2">
        <f t="shared" si="63"/>
        <v>43084</v>
      </c>
      <c r="AL131" s="2">
        <f t="shared" si="64"/>
        <v>43115</v>
      </c>
      <c r="AM131" s="23">
        <f t="shared" si="65"/>
        <v>19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35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8"/>
      <c r="CC131" s="1"/>
      <c r="CD131" s="1"/>
      <c r="CE131" s="1"/>
      <c r="CF131" s="1"/>
      <c r="CG131" s="1"/>
      <c r="CH131" s="1"/>
      <c r="CI131" s="1"/>
      <c r="CJ131" s="1"/>
      <c r="CK131" s="1"/>
      <c r="CL131" s="6"/>
      <c r="CM131" s="23"/>
      <c r="CN131" s="23"/>
      <c r="CO131" s="38"/>
      <c r="CP131" s="23"/>
      <c r="CQ131" s="1"/>
      <c r="CR131" s="23"/>
    </row>
    <row r="132" spans="1:96" x14ac:dyDescent="0.2">
      <c r="A132" s="159">
        <f t="shared" si="49"/>
        <v>42811</v>
      </c>
      <c r="B132" s="9">
        <f t="shared" si="38"/>
        <v>1028.8478933700001</v>
      </c>
      <c r="C132" s="9">
        <f t="shared" si="50"/>
        <v>1000</v>
      </c>
      <c r="D132" s="66">
        <f t="shared" si="51"/>
        <v>4809.67</v>
      </c>
      <c r="E132" s="15">
        <f>VLOOKUP(A131,[1]Plan1!$BO$120:$BQ$240,3)</f>
        <v>4821.6899999999996</v>
      </c>
      <c r="F132" s="12">
        <f t="shared" si="52"/>
        <v>42810</v>
      </c>
      <c r="G132" s="13">
        <f t="shared" si="39"/>
        <v>2.4991319570779602E-3</v>
      </c>
      <c r="H132" s="12">
        <f t="shared" si="53"/>
        <v>42842</v>
      </c>
      <c r="I132" s="12">
        <f t="shared" si="40"/>
        <v>42842</v>
      </c>
      <c r="J132" s="1">
        <f t="shared" si="54"/>
        <v>22</v>
      </c>
      <c r="K132" s="1">
        <f t="shared" si="61"/>
        <v>2</v>
      </c>
      <c r="L132" s="9">
        <f t="shared" si="41"/>
        <v>1.00022693</v>
      </c>
      <c r="M132" s="16">
        <f t="shared" si="55"/>
        <v>1.0033000599999999</v>
      </c>
      <c r="N132" s="16">
        <f t="shared" si="58"/>
        <v>1.0108261834093608</v>
      </c>
      <c r="O132" s="9">
        <f t="shared" si="59"/>
        <v>1.0110555699999999</v>
      </c>
      <c r="P132" s="9">
        <f t="shared" si="42"/>
        <v>1011.05557</v>
      </c>
      <c r="Q132" s="14">
        <f t="shared" si="43"/>
        <v>0</v>
      </c>
      <c r="R132" s="44">
        <f t="shared" si="44"/>
        <v>0</v>
      </c>
      <c r="S132" s="9">
        <f t="shared" si="45"/>
        <v>0</v>
      </c>
      <c r="T132" s="10">
        <f t="shared" si="56"/>
        <v>6.2959000000000001E-2</v>
      </c>
      <c r="U132" s="14">
        <f t="shared" si="60"/>
        <v>72</v>
      </c>
      <c r="V132" s="14">
        <v>252</v>
      </c>
      <c r="W132" s="16">
        <f t="shared" si="46"/>
        <v>1.0175977700000001</v>
      </c>
      <c r="X132" s="9">
        <f t="shared" si="47"/>
        <v>17.792323369999998</v>
      </c>
      <c r="Y132" s="9">
        <v>0</v>
      </c>
      <c r="Z132" s="15">
        <f t="shared" si="48"/>
        <v>0</v>
      </c>
      <c r="AA132" s="6" t="s">
        <v>73</v>
      </c>
      <c r="AB132" s="12">
        <f t="shared" si="57"/>
        <v>43055</v>
      </c>
      <c r="AC132" s="6"/>
      <c r="AD132" s="48"/>
      <c r="AE132" s="52">
        <v>39076</v>
      </c>
      <c r="AF132" s="38" t="s">
        <v>89</v>
      </c>
      <c r="AH132" s="32"/>
      <c r="AI132" s="2">
        <f t="shared" si="66"/>
        <v>43115</v>
      </c>
      <c r="AJ132" s="2">
        <f t="shared" si="62"/>
        <v>43112</v>
      </c>
      <c r="AK132" s="2">
        <f t="shared" si="63"/>
        <v>43115</v>
      </c>
      <c r="AL132" s="2">
        <f t="shared" si="64"/>
        <v>43146</v>
      </c>
      <c r="AM132" s="23">
        <f t="shared" si="65"/>
        <v>21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35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8"/>
      <c r="CC132" s="1"/>
      <c r="CD132" s="1"/>
      <c r="CE132" s="1"/>
      <c r="CF132" s="1"/>
      <c r="CG132" s="1"/>
      <c r="CH132" s="1"/>
      <c r="CI132" s="1"/>
      <c r="CJ132" s="1"/>
      <c r="CK132" s="1"/>
      <c r="CL132" s="6"/>
      <c r="CM132" s="23"/>
      <c r="CN132" s="23"/>
      <c r="CO132" s="38"/>
      <c r="CP132" s="23"/>
      <c r="CQ132" s="1"/>
      <c r="CR132" s="23"/>
    </row>
    <row r="133" spans="1:96" x14ac:dyDescent="0.2">
      <c r="A133" s="159">
        <f t="shared" si="49"/>
        <v>42812</v>
      </c>
      <c r="B133" s="9">
        <f t="shared" si="38"/>
        <v>1029.2139584000001</v>
      </c>
      <c r="C133" s="9">
        <f t="shared" si="50"/>
        <v>1000</v>
      </c>
      <c r="D133" s="66">
        <f t="shared" si="51"/>
        <v>4809.67</v>
      </c>
      <c r="E133" s="15">
        <f>VLOOKUP(A132,[1]Plan1!$BO$120:$BQ$240,3)</f>
        <v>4821.6899999999996</v>
      </c>
      <c r="F133" s="12">
        <f t="shared" si="52"/>
        <v>42810</v>
      </c>
      <c r="G133" s="13">
        <f t="shared" si="39"/>
        <v>2.4991319570779602E-3</v>
      </c>
      <c r="H133" s="12">
        <f t="shared" si="53"/>
        <v>42842</v>
      </c>
      <c r="I133" s="12">
        <f t="shared" si="40"/>
        <v>42842</v>
      </c>
      <c r="J133" s="1">
        <f t="shared" si="54"/>
        <v>22</v>
      </c>
      <c r="K133" s="1">
        <f t="shared" si="61"/>
        <v>3</v>
      </c>
      <c r="L133" s="9">
        <f t="shared" si="41"/>
        <v>1.0003404199999999</v>
      </c>
      <c r="M133" s="16">
        <f t="shared" si="55"/>
        <v>1.0033000599999999</v>
      </c>
      <c r="N133" s="16">
        <f t="shared" si="58"/>
        <v>1.0108261834093608</v>
      </c>
      <c r="O133" s="9">
        <f t="shared" si="59"/>
        <v>1.01117028</v>
      </c>
      <c r="P133" s="9">
        <f t="shared" si="42"/>
        <v>1011.17028</v>
      </c>
      <c r="Q133" s="14">
        <f t="shared" si="43"/>
        <v>0</v>
      </c>
      <c r="R133" s="44">
        <f t="shared" si="44"/>
        <v>0</v>
      </c>
      <c r="S133" s="9">
        <f t="shared" si="45"/>
        <v>0</v>
      </c>
      <c r="T133" s="10">
        <f t="shared" si="56"/>
        <v>6.2959000000000001E-2</v>
      </c>
      <c r="U133" s="14">
        <f t="shared" si="60"/>
        <v>73</v>
      </c>
      <c r="V133" s="14">
        <v>252</v>
      </c>
      <c r="W133" s="16">
        <f t="shared" si="46"/>
        <v>1.017844352</v>
      </c>
      <c r="X133" s="9">
        <f t="shared" si="47"/>
        <v>18.043678400000001</v>
      </c>
      <c r="Y133" s="9">
        <v>0</v>
      </c>
      <c r="Z133" s="15">
        <f t="shared" si="48"/>
        <v>0</v>
      </c>
      <c r="AA133" s="6" t="s">
        <v>73</v>
      </c>
      <c r="AB133" s="12">
        <f t="shared" si="57"/>
        <v>43055</v>
      </c>
      <c r="AC133" s="6"/>
      <c r="AD133" s="48"/>
      <c r="AE133" s="52">
        <v>39083</v>
      </c>
      <c r="AF133" s="38" t="s">
        <v>90</v>
      </c>
      <c r="AH133" s="32"/>
      <c r="AI133" s="2">
        <f t="shared" si="66"/>
        <v>43146</v>
      </c>
      <c r="AJ133" s="2">
        <f t="shared" si="62"/>
        <v>43145</v>
      </c>
      <c r="AK133" s="2">
        <f t="shared" si="63"/>
        <v>43146</v>
      </c>
      <c r="AL133" s="2">
        <f t="shared" si="64"/>
        <v>43174</v>
      </c>
      <c r="AM133" s="23">
        <f t="shared" si="65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35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8"/>
      <c r="CC133" s="1"/>
      <c r="CD133" s="1"/>
      <c r="CE133" s="1"/>
      <c r="CF133" s="1"/>
      <c r="CG133" s="1"/>
      <c r="CH133" s="1"/>
      <c r="CI133" s="1"/>
      <c r="CJ133" s="1"/>
      <c r="CK133" s="1"/>
      <c r="CL133" s="6"/>
      <c r="CM133" s="23"/>
      <c r="CN133" s="23"/>
      <c r="CO133" s="38"/>
      <c r="CP133" s="23"/>
      <c r="CQ133" s="1"/>
      <c r="CR133" s="23"/>
    </row>
    <row r="134" spans="1:96" x14ac:dyDescent="0.2">
      <c r="A134" s="159">
        <f t="shared" si="49"/>
        <v>42813</v>
      </c>
      <c r="B134" s="9">
        <f t="shared" si="38"/>
        <v>1029.2139584000001</v>
      </c>
      <c r="C134" s="9">
        <f t="shared" si="50"/>
        <v>1000</v>
      </c>
      <c r="D134" s="66">
        <f t="shared" si="51"/>
        <v>4809.67</v>
      </c>
      <c r="E134" s="15">
        <f>VLOOKUP(A133,[1]Plan1!$BO$120:$BQ$240,3)</f>
        <v>4821.6899999999996</v>
      </c>
      <c r="F134" s="12">
        <f t="shared" si="52"/>
        <v>42810</v>
      </c>
      <c r="G134" s="13">
        <f t="shared" si="39"/>
        <v>2.4991319570779602E-3</v>
      </c>
      <c r="H134" s="12">
        <f t="shared" si="53"/>
        <v>42842</v>
      </c>
      <c r="I134" s="12">
        <f t="shared" si="40"/>
        <v>42842</v>
      </c>
      <c r="J134" s="1">
        <f t="shared" si="54"/>
        <v>22</v>
      </c>
      <c r="K134" s="1">
        <f t="shared" si="61"/>
        <v>3</v>
      </c>
      <c r="L134" s="9">
        <f t="shared" si="41"/>
        <v>1.0003404199999999</v>
      </c>
      <c r="M134" s="16">
        <f t="shared" si="55"/>
        <v>1.0033000599999999</v>
      </c>
      <c r="N134" s="16">
        <f t="shared" si="58"/>
        <v>1.0108261834093608</v>
      </c>
      <c r="O134" s="9">
        <f t="shared" si="59"/>
        <v>1.01117028</v>
      </c>
      <c r="P134" s="9">
        <f t="shared" si="42"/>
        <v>1011.17028</v>
      </c>
      <c r="Q134" s="14">
        <f t="shared" si="43"/>
        <v>0</v>
      </c>
      <c r="R134" s="44">
        <f t="shared" si="44"/>
        <v>0</v>
      </c>
      <c r="S134" s="9">
        <f t="shared" si="45"/>
        <v>0</v>
      </c>
      <c r="T134" s="10">
        <f t="shared" si="56"/>
        <v>6.2959000000000001E-2</v>
      </c>
      <c r="U134" s="14">
        <f t="shared" si="60"/>
        <v>73</v>
      </c>
      <c r="V134" s="14">
        <v>252</v>
      </c>
      <c r="W134" s="16">
        <f t="shared" si="46"/>
        <v>1.017844352</v>
      </c>
      <c r="X134" s="9">
        <f t="shared" si="47"/>
        <v>18.043678400000001</v>
      </c>
      <c r="Y134" s="9">
        <v>0</v>
      </c>
      <c r="Z134" s="15">
        <f t="shared" si="48"/>
        <v>0</v>
      </c>
      <c r="AA134" s="6" t="s">
        <v>73</v>
      </c>
      <c r="AB134" s="12">
        <f t="shared" si="57"/>
        <v>43055</v>
      </c>
      <c r="AC134" s="40"/>
      <c r="AD134" s="48"/>
      <c r="AE134" s="52">
        <v>39132</v>
      </c>
      <c r="AF134" s="38" t="s">
        <v>84</v>
      </c>
      <c r="AH134" s="32"/>
      <c r="AI134" s="2">
        <f t="shared" si="66"/>
        <v>43174</v>
      </c>
      <c r="AJ134" s="2">
        <f t="shared" si="62"/>
        <v>43173</v>
      </c>
      <c r="AK134" s="2">
        <f t="shared" si="63"/>
        <v>43174</v>
      </c>
      <c r="AL134" s="2">
        <f t="shared" si="64"/>
        <v>43206</v>
      </c>
      <c r="AM134" s="23">
        <f t="shared" si="65"/>
        <v>21</v>
      </c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1"/>
      <c r="BL134" s="1"/>
      <c r="BM134" s="35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8"/>
      <c r="CC134" s="1"/>
      <c r="CD134" s="1"/>
      <c r="CE134" s="1"/>
      <c r="CF134" s="1"/>
      <c r="CG134" s="1"/>
      <c r="CH134" s="1"/>
      <c r="CI134" s="1"/>
      <c r="CJ134" s="1"/>
      <c r="CK134" s="1"/>
      <c r="CL134" s="40"/>
      <c r="CM134" s="23"/>
      <c r="CN134" s="23"/>
      <c r="CO134" s="38"/>
      <c r="CP134" s="23"/>
      <c r="CQ134" s="1"/>
      <c r="CR134" s="23"/>
    </row>
    <row r="135" spans="1:96" x14ac:dyDescent="0.2">
      <c r="A135" s="159">
        <f t="shared" si="49"/>
        <v>42814</v>
      </c>
      <c r="B135" s="9">
        <f t="shared" si="38"/>
        <v>1029.2139584000001</v>
      </c>
      <c r="C135" s="9">
        <f t="shared" si="50"/>
        <v>1000</v>
      </c>
      <c r="D135" s="66">
        <f t="shared" si="51"/>
        <v>4809.67</v>
      </c>
      <c r="E135" s="15">
        <f>VLOOKUP(A134,[1]Plan1!$BO$120:$BQ$240,3)</f>
        <v>4821.6899999999996</v>
      </c>
      <c r="F135" s="12">
        <f t="shared" si="52"/>
        <v>42810</v>
      </c>
      <c r="G135" s="13">
        <f t="shared" si="39"/>
        <v>2.4991319570779602E-3</v>
      </c>
      <c r="H135" s="12">
        <f t="shared" si="53"/>
        <v>42842</v>
      </c>
      <c r="I135" s="12">
        <f t="shared" si="40"/>
        <v>42842</v>
      </c>
      <c r="J135" s="1">
        <f t="shared" si="54"/>
        <v>22</v>
      </c>
      <c r="K135" s="1">
        <f t="shared" si="61"/>
        <v>3</v>
      </c>
      <c r="L135" s="9">
        <f t="shared" si="41"/>
        <v>1.0003404199999999</v>
      </c>
      <c r="M135" s="16">
        <f t="shared" si="55"/>
        <v>1.0033000599999999</v>
      </c>
      <c r="N135" s="16">
        <f t="shared" si="58"/>
        <v>1.0108261834093608</v>
      </c>
      <c r="O135" s="9">
        <f t="shared" si="59"/>
        <v>1.01117028</v>
      </c>
      <c r="P135" s="9">
        <f t="shared" si="42"/>
        <v>1011.17028</v>
      </c>
      <c r="Q135" s="14">
        <f t="shared" si="43"/>
        <v>0</v>
      </c>
      <c r="R135" s="44">
        <f t="shared" si="44"/>
        <v>0</v>
      </c>
      <c r="S135" s="9">
        <f t="shared" si="45"/>
        <v>0</v>
      </c>
      <c r="T135" s="10">
        <f t="shared" si="56"/>
        <v>6.2959000000000001E-2</v>
      </c>
      <c r="U135" s="14">
        <f t="shared" si="60"/>
        <v>73</v>
      </c>
      <c r="V135" s="14">
        <v>252</v>
      </c>
      <c r="W135" s="16">
        <f t="shared" si="46"/>
        <v>1.017844352</v>
      </c>
      <c r="X135" s="9">
        <f t="shared" si="47"/>
        <v>18.043678400000001</v>
      </c>
      <c r="Y135" s="9">
        <v>0</v>
      </c>
      <c r="Z135" s="15">
        <f t="shared" si="48"/>
        <v>0</v>
      </c>
      <c r="AA135" s="6" t="s">
        <v>73</v>
      </c>
      <c r="AB135" s="12">
        <f t="shared" si="57"/>
        <v>43055</v>
      </c>
      <c r="AC135" s="6"/>
      <c r="AD135" s="48"/>
      <c r="AE135" s="52">
        <v>39133</v>
      </c>
      <c r="AF135" s="38" t="s">
        <v>84</v>
      </c>
      <c r="AH135" s="32"/>
      <c r="AI135" s="2">
        <f t="shared" si="66"/>
        <v>43205</v>
      </c>
      <c r="AJ135" s="2">
        <f t="shared" si="62"/>
        <v>43203</v>
      </c>
      <c r="AK135" s="2">
        <f t="shared" si="63"/>
        <v>43206</v>
      </c>
      <c r="AL135" s="2">
        <f t="shared" si="64"/>
        <v>43235</v>
      </c>
      <c r="AM135" s="23">
        <f t="shared" si="65"/>
        <v>20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35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8"/>
      <c r="CC135" s="1"/>
      <c r="CD135" s="1"/>
      <c r="CE135" s="1"/>
      <c r="CF135" s="1"/>
      <c r="CG135" s="1"/>
      <c r="CH135" s="1"/>
      <c r="CI135" s="1"/>
      <c r="CJ135" s="1"/>
      <c r="CK135" s="1"/>
      <c r="CL135" s="6"/>
      <c r="CM135" s="23"/>
      <c r="CN135" s="23"/>
      <c r="CO135" s="38"/>
      <c r="CP135" s="23"/>
      <c r="CQ135" s="1"/>
      <c r="CR135" s="23"/>
    </row>
    <row r="136" spans="1:96" x14ac:dyDescent="0.2">
      <c r="A136" s="159">
        <f t="shared" si="49"/>
        <v>42815</v>
      </c>
      <c r="B136" s="9">
        <f t="shared" si="38"/>
        <v>1029.5801600300001</v>
      </c>
      <c r="C136" s="9">
        <f t="shared" si="50"/>
        <v>1000</v>
      </c>
      <c r="D136" s="66">
        <f t="shared" si="51"/>
        <v>4809.67</v>
      </c>
      <c r="E136" s="15">
        <f>VLOOKUP(A135,[1]Plan1!$BO$120:$BQ$240,3)</f>
        <v>4821.6899999999996</v>
      </c>
      <c r="F136" s="12">
        <f t="shared" si="52"/>
        <v>42810</v>
      </c>
      <c r="G136" s="13">
        <f t="shared" si="39"/>
        <v>2.4991319570779602E-3</v>
      </c>
      <c r="H136" s="12">
        <f t="shared" si="53"/>
        <v>42842</v>
      </c>
      <c r="I136" s="12">
        <f t="shared" si="40"/>
        <v>42842</v>
      </c>
      <c r="J136" s="1">
        <f t="shared" si="54"/>
        <v>22</v>
      </c>
      <c r="K136" s="1">
        <f t="shared" si="61"/>
        <v>4</v>
      </c>
      <c r="L136" s="9">
        <f t="shared" si="41"/>
        <v>1.00045392</v>
      </c>
      <c r="M136" s="16">
        <f t="shared" si="55"/>
        <v>1.0033000599999999</v>
      </c>
      <c r="N136" s="16">
        <f t="shared" si="58"/>
        <v>1.0108261834093608</v>
      </c>
      <c r="O136" s="9">
        <f t="shared" si="59"/>
        <v>1.0112850099999999</v>
      </c>
      <c r="P136" s="9">
        <f t="shared" si="42"/>
        <v>1011.2850100000001</v>
      </c>
      <c r="Q136" s="14">
        <f t="shared" si="43"/>
        <v>0</v>
      </c>
      <c r="R136" s="44">
        <f t="shared" si="44"/>
        <v>0</v>
      </c>
      <c r="S136" s="9">
        <f t="shared" si="45"/>
        <v>0</v>
      </c>
      <c r="T136" s="10">
        <f t="shared" si="56"/>
        <v>6.2959000000000001E-2</v>
      </c>
      <c r="U136" s="14">
        <f t="shared" si="60"/>
        <v>74</v>
      </c>
      <c r="V136" s="14">
        <v>252</v>
      </c>
      <c r="W136" s="16">
        <f t="shared" si="46"/>
        <v>1.0180909929999999</v>
      </c>
      <c r="X136" s="9">
        <f t="shared" si="47"/>
        <v>18.295150029999999</v>
      </c>
      <c r="Y136" s="9">
        <v>0</v>
      </c>
      <c r="Z136" s="15">
        <f t="shared" si="48"/>
        <v>0</v>
      </c>
      <c r="AA136" s="6" t="s">
        <v>73</v>
      </c>
      <c r="AB136" s="12">
        <f t="shared" si="57"/>
        <v>43055</v>
      </c>
      <c r="AC136" s="6"/>
      <c r="AD136" s="48"/>
      <c r="AE136" s="52">
        <v>39178</v>
      </c>
      <c r="AF136" s="38" t="s">
        <v>85</v>
      </c>
      <c r="AH136" s="32"/>
      <c r="AI136" s="2">
        <f t="shared" si="66"/>
        <v>43235</v>
      </c>
      <c r="AJ136" s="2">
        <f t="shared" si="62"/>
        <v>43234</v>
      </c>
      <c r="AK136" s="2">
        <f t="shared" si="63"/>
        <v>43235</v>
      </c>
      <c r="AL136" s="2">
        <f t="shared" si="64"/>
        <v>43266</v>
      </c>
      <c r="AM136" s="23">
        <f t="shared" si="65"/>
        <v>22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35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8"/>
      <c r="CC136" s="1"/>
      <c r="CD136" s="1"/>
      <c r="CE136" s="1"/>
      <c r="CF136" s="1"/>
      <c r="CG136" s="1"/>
      <c r="CH136" s="1"/>
      <c r="CI136" s="1"/>
      <c r="CJ136" s="1"/>
      <c r="CK136" s="1"/>
      <c r="CL136" s="6"/>
      <c r="CM136" s="23"/>
      <c r="CN136" s="23"/>
      <c r="CO136" s="38"/>
      <c r="CP136" s="23"/>
      <c r="CQ136" s="1"/>
      <c r="CR136" s="23"/>
    </row>
    <row r="137" spans="1:96" x14ac:dyDescent="0.2">
      <c r="A137" s="159">
        <f t="shared" si="49"/>
        <v>42816</v>
      </c>
      <c r="B137" s="9">
        <f t="shared" si="38"/>
        <v>1029.94648912</v>
      </c>
      <c r="C137" s="9">
        <f t="shared" si="50"/>
        <v>1000</v>
      </c>
      <c r="D137" s="66">
        <f t="shared" si="51"/>
        <v>4809.67</v>
      </c>
      <c r="E137" s="15">
        <f>VLOOKUP(A136,[1]Plan1!$BO$120:$BQ$240,3)</f>
        <v>4821.6899999999996</v>
      </c>
      <c r="F137" s="12">
        <f t="shared" si="52"/>
        <v>42810</v>
      </c>
      <c r="G137" s="13">
        <f t="shared" si="39"/>
        <v>2.4991319570779602E-3</v>
      </c>
      <c r="H137" s="12">
        <f t="shared" si="53"/>
        <v>42842</v>
      </c>
      <c r="I137" s="12">
        <f t="shared" si="40"/>
        <v>42842</v>
      </c>
      <c r="J137" s="1">
        <f t="shared" si="54"/>
        <v>22</v>
      </c>
      <c r="K137" s="1">
        <f t="shared" si="61"/>
        <v>5</v>
      </c>
      <c r="L137" s="9">
        <f t="shared" si="41"/>
        <v>1.00056743</v>
      </c>
      <c r="M137" s="16">
        <f t="shared" si="55"/>
        <v>1.0033000599999999</v>
      </c>
      <c r="N137" s="16">
        <f t="shared" si="58"/>
        <v>1.0108261834093608</v>
      </c>
      <c r="O137" s="9">
        <f t="shared" si="59"/>
        <v>1.01139975</v>
      </c>
      <c r="P137" s="9">
        <f t="shared" si="42"/>
        <v>1011.39975</v>
      </c>
      <c r="Q137" s="14">
        <f t="shared" si="43"/>
        <v>0</v>
      </c>
      <c r="R137" s="44">
        <f t="shared" si="44"/>
        <v>0</v>
      </c>
      <c r="S137" s="9">
        <f t="shared" si="45"/>
        <v>0</v>
      </c>
      <c r="T137" s="10">
        <f t="shared" si="56"/>
        <v>6.2959000000000001E-2</v>
      </c>
      <c r="U137" s="14">
        <f t="shared" si="60"/>
        <v>75</v>
      </c>
      <c r="V137" s="14">
        <v>252</v>
      </c>
      <c r="W137" s="16">
        <f t="shared" si="46"/>
        <v>1.018337694</v>
      </c>
      <c r="X137" s="9">
        <f t="shared" si="47"/>
        <v>18.546739120000002</v>
      </c>
      <c r="Y137" s="9">
        <v>0</v>
      </c>
      <c r="Z137" s="15">
        <f t="shared" si="48"/>
        <v>0</v>
      </c>
      <c r="AA137" s="6" t="s">
        <v>73</v>
      </c>
      <c r="AB137" s="12">
        <f t="shared" si="57"/>
        <v>43055</v>
      </c>
      <c r="AC137" s="6"/>
      <c r="AD137" s="48"/>
      <c r="AE137" s="52">
        <v>39203</v>
      </c>
      <c r="AF137" s="38" t="s">
        <v>87</v>
      </c>
      <c r="AH137" s="32"/>
      <c r="AI137" s="2">
        <f t="shared" si="66"/>
        <v>43266</v>
      </c>
      <c r="AJ137" s="2">
        <f t="shared" si="62"/>
        <v>43265</v>
      </c>
      <c r="AK137" s="2">
        <f t="shared" si="63"/>
        <v>43266</v>
      </c>
      <c r="AL137" s="2">
        <f t="shared" si="64"/>
        <v>43297</v>
      </c>
      <c r="AM137" s="23">
        <f t="shared" si="65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35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8"/>
      <c r="CC137" s="1"/>
      <c r="CD137" s="1"/>
      <c r="CE137" s="1"/>
      <c r="CF137" s="1"/>
      <c r="CG137" s="1"/>
      <c r="CH137" s="1"/>
      <c r="CI137" s="1"/>
      <c r="CJ137" s="1"/>
      <c r="CK137" s="1"/>
      <c r="CL137" s="6"/>
      <c r="CM137" s="23"/>
      <c r="CN137" s="23"/>
      <c r="CO137" s="38"/>
      <c r="CP137" s="23"/>
      <c r="CQ137" s="1"/>
      <c r="CR137" s="23"/>
    </row>
    <row r="138" spans="1:96" x14ac:dyDescent="0.2">
      <c r="A138" s="159">
        <f t="shared" si="49"/>
        <v>42817</v>
      </c>
      <c r="B138" s="9">
        <f t="shared" ref="B138:B201" si="67">(P138+X138)</f>
        <v>1030.31295488</v>
      </c>
      <c r="C138" s="9">
        <f t="shared" si="50"/>
        <v>1000</v>
      </c>
      <c r="D138" s="66">
        <f t="shared" si="51"/>
        <v>4809.67</v>
      </c>
      <c r="E138" s="15">
        <f>VLOOKUP(A137,[1]Plan1!$BO$120:$BQ$240,3)</f>
        <v>4821.6899999999996</v>
      </c>
      <c r="F138" s="12">
        <f t="shared" si="52"/>
        <v>42810</v>
      </c>
      <c r="G138" s="13">
        <f t="shared" ref="G138:G201" si="68">(E138/D138)-1</f>
        <v>2.4991319570779602E-3</v>
      </c>
      <c r="H138" s="12">
        <f t="shared" si="53"/>
        <v>42842</v>
      </c>
      <c r="I138" s="12">
        <f t="shared" ref="I138:I201" si="69">IF(A138&gt;I137,H138,I137)</f>
        <v>42842</v>
      </c>
      <c r="J138" s="1">
        <f t="shared" si="54"/>
        <v>22</v>
      </c>
      <c r="K138" s="1">
        <f t="shared" si="61"/>
        <v>6</v>
      </c>
      <c r="L138" s="9">
        <f t="shared" ref="L138:L201" si="70">TRUNC((E138/D138)^TRUNC((K138/J138),9),8)</f>
        <v>1.00068096</v>
      </c>
      <c r="M138" s="16">
        <f t="shared" si="55"/>
        <v>1.0033000599999999</v>
      </c>
      <c r="N138" s="16">
        <f t="shared" si="58"/>
        <v>1.0108261834093608</v>
      </c>
      <c r="O138" s="9">
        <f t="shared" si="59"/>
        <v>1.01151451</v>
      </c>
      <c r="P138" s="9">
        <f t="shared" ref="P138:P201" si="71">TRUNC(C138*O138,8)</f>
        <v>1011.51451</v>
      </c>
      <c r="Q138" s="14">
        <f t="shared" ref="Q138:Q201" si="72">IF(VLOOKUP(A138,AE$10:AL$114,8)=VLOOKUP(A137,AE$10:AL$114,8),0,VLOOKUP(A138,AE$10:AL$114,8))</f>
        <v>0</v>
      </c>
      <c r="R138" s="44">
        <f t="shared" ref="R138:R201" si="73">IF(Q138&gt;0,VLOOKUP($A138,$AE$10:$AJ$114,6),0)</f>
        <v>0</v>
      </c>
      <c r="S138" s="9">
        <f t="shared" ref="S138:S201" si="74">IF(R138&gt;0,TRUNC(R138*P138,8),0)</f>
        <v>0</v>
      </c>
      <c r="T138" s="10">
        <f t="shared" si="56"/>
        <v>6.2959000000000001E-2</v>
      </c>
      <c r="U138" s="14">
        <f t="shared" si="60"/>
        <v>76</v>
      </c>
      <c r="V138" s="14">
        <v>252</v>
      </c>
      <c r="W138" s="16">
        <f t="shared" ref="W138:W201" si="75">ROUND((1+T138)^TRUNC((U138/V138),9),9)</f>
        <v>1.018584454</v>
      </c>
      <c r="X138" s="9">
        <f t="shared" ref="X138:X201" si="76">TRUNC((P138*(W138-1)),8)</f>
        <v>18.798444880000002</v>
      </c>
      <c r="Y138" s="9">
        <v>0</v>
      </c>
      <c r="Z138" s="15">
        <f t="shared" ref="Z138:Z201" si="77">IF(S138&gt;0,S138+X138,0)</f>
        <v>0</v>
      </c>
      <c r="AA138" s="6" t="s">
        <v>73</v>
      </c>
      <c r="AB138" s="12">
        <f t="shared" si="57"/>
        <v>43055</v>
      </c>
      <c r="AC138" s="6"/>
      <c r="AD138" s="48"/>
      <c r="AE138" s="52">
        <v>39240</v>
      </c>
      <c r="AF138" s="38" t="s">
        <v>88</v>
      </c>
      <c r="AH138" s="32"/>
      <c r="AI138" s="2">
        <f t="shared" si="66"/>
        <v>43296</v>
      </c>
      <c r="AJ138" s="2">
        <f t="shared" si="62"/>
        <v>43294</v>
      </c>
      <c r="AK138" s="2">
        <f t="shared" si="63"/>
        <v>43297</v>
      </c>
      <c r="AL138" s="2">
        <f t="shared" si="64"/>
        <v>43327</v>
      </c>
      <c r="AM138" s="23">
        <f t="shared" si="65"/>
        <v>22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35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8"/>
      <c r="CC138" s="1"/>
      <c r="CD138" s="1"/>
      <c r="CE138" s="1"/>
      <c r="CF138" s="1"/>
      <c r="CG138" s="1"/>
      <c r="CH138" s="1"/>
      <c r="CI138" s="1"/>
      <c r="CJ138" s="1"/>
      <c r="CK138" s="1"/>
      <c r="CL138" s="6"/>
      <c r="CM138" s="23"/>
      <c r="CN138" s="23"/>
      <c r="CO138" s="38"/>
      <c r="CP138" s="23"/>
      <c r="CQ138" s="1"/>
      <c r="CR138" s="23"/>
    </row>
    <row r="139" spans="1:96" x14ac:dyDescent="0.2">
      <c r="A139" s="159">
        <f t="shared" ref="A139:A202" si="78">(A138+1)</f>
        <v>42818</v>
      </c>
      <c r="B139" s="9">
        <f t="shared" si="67"/>
        <v>1030.6795491600001</v>
      </c>
      <c r="C139" s="9">
        <f t="shared" ref="C139:C202" si="79">TRUNC(IF(Q138&gt;0,VLOOKUP(A138,$AE$12:$AF$114,2),C138),8)</f>
        <v>1000</v>
      </c>
      <c r="D139" s="66">
        <f t="shared" ref="D139:D202" si="80">IF(E139=E138,D138,E138)</f>
        <v>4809.67</v>
      </c>
      <c r="E139" s="15">
        <f>VLOOKUP(A138,[1]Plan1!$BO$120:$BQ$240,3)</f>
        <v>4821.6899999999996</v>
      </c>
      <c r="F139" s="12">
        <f t="shared" ref="F139:F202" si="81">IF(D139=D138,F138,A139)</f>
        <v>42810</v>
      </c>
      <c r="G139" s="13">
        <f t="shared" si="68"/>
        <v>2.4991319570779602E-3</v>
      </c>
      <c r="H139" s="12">
        <f t="shared" ref="H139:H202" si="82">IF(DAY(A139)=15,VLOOKUP(A139,AI$118:AN$450,4),H138)</f>
        <v>42842</v>
      </c>
      <c r="I139" s="12">
        <f t="shared" si="69"/>
        <v>42842</v>
      </c>
      <c r="J139" s="1">
        <f t="shared" ref="J139:J202" si="83">IF(I139=I138,J138,NETWORKDAYS(I138,I139,$AE$118:$AE$502)-1)</f>
        <v>22</v>
      </c>
      <c r="K139" s="1">
        <f t="shared" si="61"/>
        <v>7</v>
      </c>
      <c r="L139" s="9">
        <f t="shared" si="70"/>
        <v>1.0007945</v>
      </c>
      <c r="M139" s="16">
        <f t="shared" ref="M139:M202" si="84">IF(I139&gt;I138,L138,M138)</f>
        <v>1.0033000599999999</v>
      </c>
      <c r="N139" s="16">
        <f t="shared" si="58"/>
        <v>1.0108261834093608</v>
      </c>
      <c r="O139" s="9">
        <f t="shared" si="59"/>
        <v>1.01162928</v>
      </c>
      <c r="P139" s="9">
        <f t="shared" si="71"/>
        <v>1011.62928</v>
      </c>
      <c r="Q139" s="14">
        <f t="shared" si="72"/>
        <v>0</v>
      </c>
      <c r="R139" s="44">
        <f t="shared" si="73"/>
        <v>0</v>
      </c>
      <c r="S139" s="9">
        <f t="shared" si="74"/>
        <v>0</v>
      </c>
      <c r="T139" s="10">
        <f t="shared" ref="T139:T202" si="85">(T138)</f>
        <v>6.2959000000000001E-2</v>
      </c>
      <c r="U139" s="14">
        <f t="shared" si="60"/>
        <v>77</v>
      </c>
      <c r="V139" s="14">
        <v>252</v>
      </c>
      <c r="W139" s="16">
        <f t="shared" si="75"/>
        <v>1.0188312749999999</v>
      </c>
      <c r="X139" s="9">
        <f t="shared" si="76"/>
        <v>19.050269159999999</v>
      </c>
      <c r="Y139" s="9">
        <v>0</v>
      </c>
      <c r="Z139" s="15">
        <f t="shared" si="77"/>
        <v>0</v>
      </c>
      <c r="AA139" s="6" t="s">
        <v>73</v>
      </c>
      <c r="AB139" s="12">
        <f t="shared" ref="AB139:AB202" si="86">IF(Q138&gt;0,VLOOKUP(A138,$AE$10:$AM$114,9),AB138)</f>
        <v>43055</v>
      </c>
      <c r="AC139" s="6"/>
      <c r="AD139" s="48"/>
      <c r="AE139" s="52">
        <v>39332</v>
      </c>
      <c r="AF139" s="38" t="s">
        <v>80</v>
      </c>
      <c r="AH139" s="42"/>
      <c r="AI139" s="2">
        <f t="shared" si="66"/>
        <v>43327</v>
      </c>
      <c r="AJ139" s="2">
        <f t="shared" si="62"/>
        <v>43326</v>
      </c>
      <c r="AK139" s="2">
        <f t="shared" si="63"/>
        <v>43327</v>
      </c>
      <c r="AL139" s="2">
        <f t="shared" si="64"/>
        <v>43360</v>
      </c>
      <c r="AM139" s="23">
        <f t="shared" si="65"/>
        <v>22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35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8"/>
      <c r="CC139" s="1"/>
      <c r="CD139" s="1"/>
      <c r="CE139" s="1"/>
      <c r="CF139" s="1"/>
      <c r="CG139" s="1"/>
      <c r="CH139" s="1"/>
      <c r="CI139" s="1"/>
      <c r="CJ139" s="1"/>
      <c r="CK139" s="1"/>
      <c r="CL139" s="6"/>
      <c r="CM139" s="23"/>
      <c r="CN139" s="23"/>
      <c r="CO139" s="38"/>
      <c r="CP139" s="23"/>
      <c r="CQ139" s="1"/>
      <c r="CR139" s="23"/>
    </row>
    <row r="140" spans="1:96" x14ac:dyDescent="0.2">
      <c r="A140" s="159">
        <f t="shared" si="78"/>
        <v>42819</v>
      </c>
      <c r="B140" s="9">
        <f t="shared" si="67"/>
        <v>1031.0462699899999</v>
      </c>
      <c r="C140" s="9">
        <f t="shared" si="79"/>
        <v>1000</v>
      </c>
      <c r="D140" s="66">
        <f t="shared" si="80"/>
        <v>4809.67</v>
      </c>
      <c r="E140" s="15">
        <f>VLOOKUP(A139,[1]Plan1!$BO$120:$BQ$240,3)</f>
        <v>4821.6899999999996</v>
      </c>
      <c r="F140" s="12">
        <f t="shared" si="81"/>
        <v>42810</v>
      </c>
      <c r="G140" s="13">
        <f t="shared" si="68"/>
        <v>2.4991319570779602E-3</v>
      </c>
      <c r="H140" s="12">
        <f t="shared" si="82"/>
        <v>42842</v>
      </c>
      <c r="I140" s="12">
        <f t="shared" si="69"/>
        <v>42842</v>
      </c>
      <c r="J140" s="1">
        <f t="shared" si="83"/>
        <v>22</v>
      </c>
      <c r="K140" s="1">
        <f t="shared" si="61"/>
        <v>8</v>
      </c>
      <c r="L140" s="9">
        <f t="shared" si="70"/>
        <v>1.00090805</v>
      </c>
      <c r="M140" s="16">
        <f t="shared" si="84"/>
        <v>1.0033000599999999</v>
      </c>
      <c r="N140" s="16">
        <f t="shared" si="58"/>
        <v>1.0108261834093608</v>
      </c>
      <c r="O140" s="9">
        <f t="shared" si="59"/>
        <v>1.0117440600000001</v>
      </c>
      <c r="P140" s="9">
        <f t="shared" si="71"/>
        <v>1011.74406</v>
      </c>
      <c r="Q140" s="14">
        <f t="shared" si="72"/>
        <v>0</v>
      </c>
      <c r="R140" s="44">
        <f t="shared" si="73"/>
        <v>0</v>
      </c>
      <c r="S140" s="9">
        <f t="shared" si="74"/>
        <v>0</v>
      </c>
      <c r="T140" s="10">
        <f t="shared" si="85"/>
        <v>6.2959000000000001E-2</v>
      </c>
      <c r="U140" s="14">
        <f t="shared" si="60"/>
        <v>78</v>
      </c>
      <c r="V140" s="14">
        <v>252</v>
      </c>
      <c r="W140" s="16">
        <f t="shared" si="75"/>
        <v>1.0190781550000001</v>
      </c>
      <c r="X140" s="9">
        <f t="shared" si="76"/>
        <v>19.302209990000001</v>
      </c>
      <c r="Y140" s="9">
        <v>0</v>
      </c>
      <c r="Z140" s="15">
        <f t="shared" si="77"/>
        <v>0</v>
      </c>
      <c r="AA140" s="6" t="s">
        <v>73</v>
      </c>
      <c r="AB140" s="12">
        <f t="shared" si="86"/>
        <v>43055</v>
      </c>
      <c r="AC140" s="6"/>
      <c r="AD140" s="48"/>
      <c r="AE140" s="52">
        <v>39367</v>
      </c>
      <c r="AF140" s="38" t="s">
        <v>81</v>
      </c>
      <c r="AH140" s="32"/>
      <c r="AI140" s="2">
        <f t="shared" si="66"/>
        <v>43358</v>
      </c>
      <c r="AJ140" s="2">
        <f t="shared" si="62"/>
        <v>43357</v>
      </c>
      <c r="AK140" s="2">
        <f t="shared" si="63"/>
        <v>43360</v>
      </c>
      <c r="AL140" s="2">
        <f t="shared" si="64"/>
        <v>43388</v>
      </c>
      <c r="AM140" s="23">
        <f t="shared" si="65"/>
        <v>19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35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8"/>
      <c r="CC140" s="1"/>
      <c r="CD140" s="1"/>
      <c r="CE140" s="1"/>
      <c r="CF140" s="1"/>
      <c r="CG140" s="1"/>
      <c r="CH140" s="1"/>
      <c r="CI140" s="1"/>
      <c r="CJ140" s="1"/>
      <c r="CK140" s="1"/>
      <c r="CL140" s="6"/>
      <c r="CM140" s="23"/>
      <c r="CN140" s="23"/>
      <c r="CO140" s="38"/>
      <c r="CP140" s="23"/>
      <c r="CQ140" s="1"/>
      <c r="CR140" s="23"/>
    </row>
    <row r="141" spans="1:96" x14ac:dyDescent="0.2">
      <c r="A141" s="159">
        <f t="shared" si="78"/>
        <v>42820</v>
      </c>
      <c r="B141" s="9">
        <f t="shared" si="67"/>
        <v>1031.0462699899999</v>
      </c>
      <c r="C141" s="9">
        <f t="shared" si="79"/>
        <v>1000</v>
      </c>
      <c r="D141" s="66">
        <f t="shared" si="80"/>
        <v>4809.67</v>
      </c>
      <c r="E141" s="15">
        <f>VLOOKUP(A140,[1]Plan1!$BO$120:$BQ$240,3)</f>
        <v>4821.6899999999996</v>
      </c>
      <c r="F141" s="12">
        <f t="shared" si="81"/>
        <v>42810</v>
      </c>
      <c r="G141" s="13">
        <f t="shared" si="68"/>
        <v>2.4991319570779602E-3</v>
      </c>
      <c r="H141" s="12">
        <f t="shared" si="82"/>
        <v>42842</v>
      </c>
      <c r="I141" s="12">
        <f t="shared" si="69"/>
        <v>42842</v>
      </c>
      <c r="J141" s="1">
        <f t="shared" si="83"/>
        <v>22</v>
      </c>
      <c r="K141" s="1">
        <f t="shared" si="61"/>
        <v>8</v>
      </c>
      <c r="L141" s="9">
        <f t="shared" si="70"/>
        <v>1.00090805</v>
      </c>
      <c r="M141" s="16">
        <f t="shared" si="84"/>
        <v>1.0033000599999999</v>
      </c>
      <c r="N141" s="16">
        <f t="shared" si="58"/>
        <v>1.0108261834093608</v>
      </c>
      <c r="O141" s="9">
        <f t="shared" si="59"/>
        <v>1.0117440600000001</v>
      </c>
      <c r="P141" s="9">
        <f t="shared" si="71"/>
        <v>1011.74406</v>
      </c>
      <c r="Q141" s="14">
        <f t="shared" si="72"/>
        <v>0</v>
      </c>
      <c r="R141" s="44">
        <f t="shared" si="73"/>
        <v>0</v>
      </c>
      <c r="S141" s="9">
        <f t="shared" si="74"/>
        <v>0</v>
      </c>
      <c r="T141" s="10">
        <f t="shared" si="85"/>
        <v>6.2959000000000001E-2</v>
      </c>
      <c r="U141" s="14">
        <f t="shared" si="60"/>
        <v>78</v>
      </c>
      <c r="V141" s="14">
        <v>252</v>
      </c>
      <c r="W141" s="16">
        <f t="shared" si="75"/>
        <v>1.0190781550000001</v>
      </c>
      <c r="X141" s="9">
        <f t="shared" si="76"/>
        <v>19.302209990000001</v>
      </c>
      <c r="Y141" s="9">
        <v>0</v>
      </c>
      <c r="Z141" s="15">
        <f t="shared" si="77"/>
        <v>0</v>
      </c>
      <c r="AA141" s="6" t="s">
        <v>73</v>
      </c>
      <c r="AB141" s="12">
        <f t="shared" si="86"/>
        <v>43055</v>
      </c>
      <c r="AC141" s="6"/>
      <c r="AD141" s="48"/>
      <c r="AE141" s="52">
        <v>39388</v>
      </c>
      <c r="AF141" s="38" t="s">
        <v>82</v>
      </c>
      <c r="AH141" s="32"/>
      <c r="AI141" s="2">
        <f t="shared" si="66"/>
        <v>43388</v>
      </c>
      <c r="AJ141" s="2">
        <f t="shared" si="62"/>
        <v>43384</v>
      </c>
      <c r="AK141" s="2">
        <f t="shared" si="63"/>
        <v>43388</v>
      </c>
      <c r="AL141" s="2">
        <f t="shared" si="64"/>
        <v>43420</v>
      </c>
      <c r="AM141" s="23">
        <f t="shared" si="65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35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8"/>
      <c r="CC141" s="1"/>
      <c r="CD141" s="1"/>
      <c r="CE141" s="1"/>
      <c r="CF141" s="1"/>
      <c r="CG141" s="1"/>
      <c r="CH141" s="1"/>
      <c r="CI141" s="1"/>
      <c r="CJ141" s="1"/>
      <c r="CK141" s="1"/>
      <c r="CL141" s="6"/>
      <c r="CM141" s="23"/>
      <c r="CN141" s="23"/>
      <c r="CO141" s="38"/>
      <c r="CP141" s="23"/>
      <c r="CQ141" s="1"/>
      <c r="CR141" s="23"/>
    </row>
    <row r="142" spans="1:96" x14ac:dyDescent="0.2">
      <c r="A142" s="159">
        <f t="shared" si="78"/>
        <v>42821</v>
      </c>
      <c r="B142" s="9">
        <f t="shared" si="67"/>
        <v>1031.0462699899999</v>
      </c>
      <c r="C142" s="9">
        <f t="shared" si="79"/>
        <v>1000</v>
      </c>
      <c r="D142" s="66">
        <f t="shared" si="80"/>
        <v>4809.67</v>
      </c>
      <c r="E142" s="15">
        <f>VLOOKUP(A141,[1]Plan1!$BO$120:$BQ$240,3)</f>
        <v>4821.6899999999996</v>
      </c>
      <c r="F142" s="12">
        <f t="shared" si="81"/>
        <v>42810</v>
      </c>
      <c r="G142" s="13">
        <f t="shared" si="68"/>
        <v>2.4991319570779602E-3</v>
      </c>
      <c r="H142" s="12">
        <f t="shared" si="82"/>
        <v>42842</v>
      </c>
      <c r="I142" s="12">
        <f t="shared" si="69"/>
        <v>42842</v>
      </c>
      <c r="J142" s="1">
        <f t="shared" si="83"/>
        <v>22</v>
      </c>
      <c r="K142" s="1">
        <f t="shared" si="61"/>
        <v>8</v>
      </c>
      <c r="L142" s="9">
        <f t="shared" si="70"/>
        <v>1.00090805</v>
      </c>
      <c r="M142" s="16">
        <f t="shared" si="84"/>
        <v>1.0033000599999999</v>
      </c>
      <c r="N142" s="16">
        <f t="shared" si="58"/>
        <v>1.0108261834093608</v>
      </c>
      <c r="O142" s="9">
        <f t="shared" si="59"/>
        <v>1.0117440600000001</v>
      </c>
      <c r="P142" s="9">
        <f t="shared" si="71"/>
        <v>1011.74406</v>
      </c>
      <c r="Q142" s="14">
        <f t="shared" si="72"/>
        <v>0</v>
      </c>
      <c r="R142" s="44">
        <f t="shared" si="73"/>
        <v>0</v>
      </c>
      <c r="S142" s="9">
        <f t="shared" si="74"/>
        <v>0</v>
      </c>
      <c r="T142" s="10">
        <f t="shared" si="85"/>
        <v>6.2959000000000001E-2</v>
      </c>
      <c r="U142" s="14">
        <f t="shared" si="60"/>
        <v>78</v>
      </c>
      <c r="V142" s="14">
        <v>252</v>
      </c>
      <c r="W142" s="16">
        <f t="shared" si="75"/>
        <v>1.0190781550000001</v>
      </c>
      <c r="X142" s="9">
        <f t="shared" si="76"/>
        <v>19.302209990000001</v>
      </c>
      <c r="Y142" s="9">
        <v>0</v>
      </c>
      <c r="Z142" s="15">
        <f t="shared" si="77"/>
        <v>0</v>
      </c>
      <c r="AA142" s="6" t="s">
        <v>73</v>
      </c>
      <c r="AB142" s="12">
        <f t="shared" si="86"/>
        <v>43055</v>
      </c>
      <c r="AC142" s="6"/>
      <c r="AD142" s="48"/>
      <c r="AE142" s="52">
        <v>39401</v>
      </c>
      <c r="AF142" s="38" t="s">
        <v>83</v>
      </c>
      <c r="AH142" s="32"/>
      <c r="AI142" s="2">
        <f t="shared" si="66"/>
        <v>43419</v>
      </c>
      <c r="AJ142" s="2">
        <f t="shared" si="62"/>
        <v>43418</v>
      </c>
      <c r="AK142" s="2">
        <f t="shared" si="63"/>
        <v>43420</v>
      </c>
      <c r="AL142" s="2">
        <f t="shared" si="64"/>
        <v>43451</v>
      </c>
      <c r="AM142" s="23">
        <f t="shared" si="65"/>
        <v>21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35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8"/>
      <c r="CC142" s="1"/>
      <c r="CD142" s="1"/>
      <c r="CE142" s="1"/>
      <c r="CF142" s="1"/>
      <c r="CG142" s="1"/>
      <c r="CH142" s="1"/>
      <c r="CI142" s="1"/>
      <c r="CJ142" s="1"/>
      <c r="CK142" s="1"/>
      <c r="CL142" s="6"/>
      <c r="CM142" s="23"/>
      <c r="CN142" s="23"/>
      <c r="CO142" s="38"/>
      <c r="CP142" s="23"/>
      <c r="CQ142" s="1"/>
      <c r="CR142" s="23"/>
    </row>
    <row r="143" spans="1:96" x14ac:dyDescent="0.2">
      <c r="A143" s="159">
        <f t="shared" si="78"/>
        <v>42822</v>
      </c>
      <c r="B143" s="9">
        <f t="shared" si="67"/>
        <v>1031.4131184</v>
      </c>
      <c r="C143" s="9">
        <f t="shared" si="79"/>
        <v>1000</v>
      </c>
      <c r="D143" s="66">
        <f t="shared" si="80"/>
        <v>4809.67</v>
      </c>
      <c r="E143" s="15">
        <f>VLOOKUP(A142,[1]Plan1!$BO$120:$BQ$240,3)</f>
        <v>4821.6899999999996</v>
      </c>
      <c r="F143" s="12">
        <f t="shared" si="81"/>
        <v>42810</v>
      </c>
      <c r="G143" s="13">
        <f t="shared" si="68"/>
        <v>2.4991319570779602E-3</v>
      </c>
      <c r="H143" s="12">
        <f t="shared" si="82"/>
        <v>42842</v>
      </c>
      <c r="I143" s="12">
        <f t="shared" si="69"/>
        <v>42842</v>
      </c>
      <c r="J143" s="1">
        <f t="shared" si="83"/>
        <v>22</v>
      </c>
      <c r="K143" s="1">
        <f t="shared" si="61"/>
        <v>9</v>
      </c>
      <c r="L143" s="9">
        <f t="shared" si="70"/>
        <v>1.00102161</v>
      </c>
      <c r="M143" s="16">
        <f t="shared" si="84"/>
        <v>1.0033000599999999</v>
      </c>
      <c r="N143" s="16">
        <f t="shared" si="58"/>
        <v>1.0108261834093608</v>
      </c>
      <c r="O143" s="9">
        <f t="shared" si="59"/>
        <v>1.0118588500000001</v>
      </c>
      <c r="P143" s="9">
        <f t="shared" si="71"/>
        <v>1011.85885</v>
      </c>
      <c r="Q143" s="14">
        <f t="shared" si="72"/>
        <v>0</v>
      </c>
      <c r="R143" s="44">
        <f t="shared" si="73"/>
        <v>0</v>
      </c>
      <c r="S143" s="9">
        <f t="shared" si="74"/>
        <v>0</v>
      </c>
      <c r="T143" s="10">
        <f t="shared" si="85"/>
        <v>6.2959000000000001E-2</v>
      </c>
      <c r="U143" s="14">
        <f t="shared" si="60"/>
        <v>79</v>
      </c>
      <c r="V143" s="14">
        <v>252</v>
      </c>
      <c r="W143" s="16">
        <f t="shared" si="75"/>
        <v>1.0193250949999999</v>
      </c>
      <c r="X143" s="9">
        <f t="shared" si="76"/>
        <v>19.554268400000002</v>
      </c>
      <c r="Y143" s="9">
        <v>0</v>
      </c>
      <c r="Z143" s="15">
        <f t="shared" si="77"/>
        <v>0</v>
      </c>
      <c r="AA143" s="6" t="s">
        <v>73</v>
      </c>
      <c r="AB143" s="12">
        <f t="shared" si="86"/>
        <v>43055</v>
      </c>
      <c r="AC143" s="6"/>
      <c r="AD143" s="48"/>
      <c r="AE143" s="52">
        <v>39441</v>
      </c>
      <c r="AF143" s="38" t="s">
        <v>89</v>
      </c>
      <c r="AH143" s="32"/>
      <c r="AI143" s="2">
        <f t="shared" si="66"/>
        <v>43449</v>
      </c>
      <c r="AJ143" s="2">
        <f t="shared" si="62"/>
        <v>43448</v>
      </c>
      <c r="AK143" s="2">
        <f t="shared" si="63"/>
        <v>43451</v>
      </c>
      <c r="AL143" s="2">
        <f t="shared" si="64"/>
        <v>43480</v>
      </c>
      <c r="AM143" s="23">
        <f t="shared" si="65"/>
        <v>19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35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8"/>
      <c r="CC143" s="1"/>
      <c r="CD143" s="1"/>
      <c r="CE143" s="1"/>
      <c r="CF143" s="1"/>
      <c r="CG143" s="1"/>
      <c r="CH143" s="1"/>
      <c r="CI143" s="1"/>
      <c r="CJ143" s="1"/>
      <c r="CK143" s="1"/>
      <c r="CL143" s="6"/>
      <c r="CM143" s="23"/>
      <c r="CN143" s="23"/>
      <c r="CO143" s="38"/>
      <c r="CP143" s="23"/>
      <c r="CQ143" s="1"/>
      <c r="CR143" s="23"/>
    </row>
    <row r="144" spans="1:96" x14ac:dyDescent="0.2">
      <c r="A144" s="159">
        <f t="shared" si="78"/>
        <v>42823</v>
      </c>
      <c r="B144" s="9">
        <f t="shared" si="67"/>
        <v>1031.7801046100001</v>
      </c>
      <c r="C144" s="9">
        <f t="shared" si="79"/>
        <v>1000</v>
      </c>
      <c r="D144" s="66">
        <f t="shared" si="80"/>
        <v>4809.67</v>
      </c>
      <c r="E144" s="15">
        <f>VLOOKUP(A143,[1]Plan1!$BO$120:$BQ$240,3)</f>
        <v>4821.6899999999996</v>
      </c>
      <c r="F144" s="12">
        <f t="shared" si="81"/>
        <v>42810</v>
      </c>
      <c r="G144" s="13">
        <f t="shared" si="68"/>
        <v>2.4991319570779602E-3</v>
      </c>
      <c r="H144" s="12">
        <f t="shared" si="82"/>
        <v>42842</v>
      </c>
      <c r="I144" s="12">
        <f t="shared" si="69"/>
        <v>42842</v>
      </c>
      <c r="J144" s="1">
        <f t="shared" si="83"/>
        <v>22</v>
      </c>
      <c r="K144" s="1">
        <f t="shared" si="61"/>
        <v>10</v>
      </c>
      <c r="L144" s="9">
        <f t="shared" si="70"/>
        <v>1.0011351900000001</v>
      </c>
      <c r="M144" s="16">
        <f t="shared" si="84"/>
        <v>1.0033000599999999</v>
      </c>
      <c r="N144" s="16">
        <f t="shared" si="58"/>
        <v>1.0108261834093608</v>
      </c>
      <c r="O144" s="9">
        <f t="shared" si="59"/>
        <v>1.01197366</v>
      </c>
      <c r="P144" s="9">
        <f t="shared" si="71"/>
        <v>1011.97366</v>
      </c>
      <c r="Q144" s="14">
        <f t="shared" si="72"/>
        <v>0</v>
      </c>
      <c r="R144" s="44">
        <f t="shared" si="73"/>
        <v>0</v>
      </c>
      <c r="S144" s="9">
        <f t="shared" si="74"/>
        <v>0</v>
      </c>
      <c r="T144" s="10">
        <f t="shared" si="85"/>
        <v>6.2959000000000001E-2</v>
      </c>
      <c r="U144" s="14">
        <f t="shared" si="60"/>
        <v>80</v>
      </c>
      <c r="V144" s="14">
        <v>252</v>
      </c>
      <c r="W144" s="16">
        <f t="shared" si="75"/>
        <v>1.019572095</v>
      </c>
      <c r="X144" s="9">
        <f t="shared" si="76"/>
        <v>19.80644461</v>
      </c>
      <c r="Y144" s="9">
        <v>0</v>
      </c>
      <c r="Z144" s="15">
        <f t="shared" si="77"/>
        <v>0</v>
      </c>
      <c r="AA144" s="6" t="s">
        <v>73</v>
      </c>
      <c r="AB144" s="12">
        <f t="shared" si="86"/>
        <v>43055</v>
      </c>
      <c r="AC144" s="6"/>
      <c r="AD144" s="48"/>
      <c r="AE144" s="52">
        <v>39448</v>
      </c>
      <c r="AF144" s="38" t="s">
        <v>90</v>
      </c>
      <c r="AH144" s="32"/>
      <c r="AI144" s="2">
        <f t="shared" si="66"/>
        <v>43480</v>
      </c>
      <c r="AJ144" s="2">
        <f t="shared" si="62"/>
        <v>43479</v>
      </c>
      <c r="AK144" s="2">
        <f t="shared" si="63"/>
        <v>43480</v>
      </c>
      <c r="AL144" s="2">
        <f t="shared" si="64"/>
        <v>43511</v>
      </c>
      <c r="AM144" s="23">
        <f t="shared" si="65"/>
        <v>23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35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8"/>
      <c r="CC144" s="1"/>
      <c r="CD144" s="1"/>
      <c r="CE144" s="1"/>
      <c r="CF144" s="1"/>
      <c r="CG144" s="1"/>
      <c r="CH144" s="1"/>
      <c r="CI144" s="1"/>
      <c r="CJ144" s="1"/>
      <c r="CK144" s="1"/>
      <c r="CL144" s="6"/>
      <c r="CM144" s="23"/>
      <c r="CN144" s="23"/>
      <c r="CO144" s="38"/>
      <c r="CP144" s="23"/>
      <c r="CQ144" s="1"/>
      <c r="CR144" s="23"/>
    </row>
    <row r="145" spans="1:96" x14ac:dyDescent="0.2">
      <c r="A145" s="159">
        <f t="shared" si="78"/>
        <v>42824</v>
      </c>
      <c r="B145" s="9">
        <f t="shared" si="67"/>
        <v>1032.1472184500001</v>
      </c>
      <c r="C145" s="9">
        <f t="shared" si="79"/>
        <v>1000</v>
      </c>
      <c r="D145" s="66">
        <f t="shared" si="80"/>
        <v>4809.67</v>
      </c>
      <c r="E145" s="15">
        <f>VLOOKUP(A144,[1]Plan1!$BO$120:$BQ$240,3)</f>
        <v>4821.6899999999996</v>
      </c>
      <c r="F145" s="12">
        <f t="shared" si="81"/>
        <v>42810</v>
      </c>
      <c r="G145" s="13">
        <f t="shared" si="68"/>
        <v>2.4991319570779602E-3</v>
      </c>
      <c r="H145" s="12">
        <f t="shared" si="82"/>
        <v>42842</v>
      </c>
      <c r="I145" s="12">
        <f t="shared" si="69"/>
        <v>42842</v>
      </c>
      <c r="J145" s="1">
        <f t="shared" si="83"/>
        <v>22</v>
      </c>
      <c r="K145" s="1">
        <f t="shared" si="61"/>
        <v>11</v>
      </c>
      <c r="L145" s="9">
        <f t="shared" si="70"/>
        <v>1.0012487800000001</v>
      </c>
      <c r="M145" s="16">
        <f t="shared" si="84"/>
        <v>1.0033000599999999</v>
      </c>
      <c r="N145" s="16">
        <f t="shared" si="58"/>
        <v>1.0108261834093608</v>
      </c>
      <c r="O145" s="9">
        <f t="shared" si="59"/>
        <v>1.0120884800000001</v>
      </c>
      <c r="P145" s="9">
        <f t="shared" si="71"/>
        <v>1012.08848</v>
      </c>
      <c r="Q145" s="14">
        <f t="shared" si="72"/>
        <v>0</v>
      </c>
      <c r="R145" s="44">
        <f t="shared" si="73"/>
        <v>0</v>
      </c>
      <c r="S145" s="9">
        <f t="shared" si="74"/>
        <v>0</v>
      </c>
      <c r="T145" s="10">
        <f t="shared" si="85"/>
        <v>6.2959000000000001E-2</v>
      </c>
      <c r="U145" s="14">
        <f t="shared" si="60"/>
        <v>81</v>
      </c>
      <c r="V145" s="14">
        <v>252</v>
      </c>
      <c r="W145" s="16">
        <f t="shared" si="75"/>
        <v>1.019819155</v>
      </c>
      <c r="X145" s="9">
        <f t="shared" si="76"/>
        <v>20.05873845</v>
      </c>
      <c r="Y145" s="9">
        <v>0</v>
      </c>
      <c r="Z145" s="15">
        <f t="shared" si="77"/>
        <v>0</v>
      </c>
      <c r="AA145" s="6" t="s">
        <v>73</v>
      </c>
      <c r="AB145" s="12">
        <f t="shared" si="86"/>
        <v>43055</v>
      </c>
      <c r="AC145" s="6"/>
      <c r="AD145" s="48"/>
      <c r="AE145" s="52">
        <v>39482</v>
      </c>
      <c r="AF145" s="38" t="s">
        <v>84</v>
      </c>
      <c r="AH145" s="32"/>
      <c r="AI145" s="2">
        <f t="shared" si="66"/>
        <v>43511</v>
      </c>
      <c r="AJ145" s="2">
        <f t="shared" si="62"/>
        <v>43510</v>
      </c>
      <c r="AK145" s="2">
        <f t="shared" si="63"/>
        <v>43511</v>
      </c>
      <c r="AL145" s="2">
        <f t="shared" si="64"/>
        <v>43539</v>
      </c>
      <c r="AM145" s="23">
        <f t="shared" si="65"/>
        <v>18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35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8"/>
      <c r="CC145" s="1"/>
      <c r="CD145" s="1"/>
      <c r="CE145" s="1"/>
      <c r="CF145" s="1"/>
      <c r="CG145" s="1"/>
      <c r="CH145" s="1"/>
      <c r="CI145" s="1"/>
      <c r="CJ145" s="1"/>
      <c r="CK145" s="1"/>
      <c r="CL145" s="6"/>
      <c r="CM145" s="23"/>
      <c r="CN145" s="23"/>
      <c r="CO145" s="38"/>
      <c r="CP145" s="23"/>
      <c r="CQ145" s="1"/>
      <c r="CR145" s="23"/>
    </row>
    <row r="146" spans="1:96" x14ac:dyDescent="0.2">
      <c r="A146" s="159">
        <f t="shared" si="78"/>
        <v>42825</v>
      </c>
      <c r="B146" s="9">
        <f t="shared" si="67"/>
        <v>1032.51445997</v>
      </c>
      <c r="C146" s="9">
        <f t="shared" si="79"/>
        <v>1000</v>
      </c>
      <c r="D146" s="66">
        <f t="shared" si="80"/>
        <v>4809.67</v>
      </c>
      <c r="E146" s="15">
        <f>VLOOKUP(A145,[1]Plan1!$BO$120:$BQ$240,3)</f>
        <v>4821.6899999999996</v>
      </c>
      <c r="F146" s="12">
        <f t="shared" si="81"/>
        <v>42810</v>
      </c>
      <c r="G146" s="13">
        <f t="shared" si="68"/>
        <v>2.4991319570779602E-3</v>
      </c>
      <c r="H146" s="12">
        <f t="shared" si="82"/>
        <v>42842</v>
      </c>
      <c r="I146" s="12">
        <f t="shared" si="69"/>
        <v>42842</v>
      </c>
      <c r="J146" s="1">
        <f t="shared" si="83"/>
        <v>22</v>
      </c>
      <c r="K146" s="1">
        <f t="shared" si="61"/>
        <v>12</v>
      </c>
      <c r="L146" s="9">
        <f t="shared" si="70"/>
        <v>1.00136238</v>
      </c>
      <c r="M146" s="16">
        <f t="shared" si="84"/>
        <v>1.0033000599999999</v>
      </c>
      <c r="N146" s="16">
        <f t="shared" si="58"/>
        <v>1.0108261834093608</v>
      </c>
      <c r="O146" s="9">
        <f t="shared" si="59"/>
        <v>1.0122033100000001</v>
      </c>
      <c r="P146" s="9">
        <f t="shared" si="71"/>
        <v>1012.20331</v>
      </c>
      <c r="Q146" s="14">
        <f t="shared" si="72"/>
        <v>0</v>
      </c>
      <c r="R146" s="44">
        <f t="shared" si="73"/>
        <v>0</v>
      </c>
      <c r="S146" s="9">
        <f t="shared" si="74"/>
        <v>0</v>
      </c>
      <c r="T146" s="10">
        <f t="shared" si="85"/>
        <v>6.2959000000000001E-2</v>
      </c>
      <c r="U146" s="14">
        <f t="shared" si="60"/>
        <v>82</v>
      </c>
      <c r="V146" s="14">
        <v>252</v>
      </c>
      <c r="W146" s="16">
        <f t="shared" si="75"/>
        <v>1.020066275</v>
      </c>
      <c r="X146" s="9">
        <f t="shared" si="76"/>
        <v>20.311149969999999</v>
      </c>
      <c r="Y146" s="9">
        <v>0</v>
      </c>
      <c r="Z146" s="15">
        <f t="shared" si="77"/>
        <v>0</v>
      </c>
      <c r="AA146" s="6" t="s">
        <v>73</v>
      </c>
      <c r="AB146" s="12">
        <f t="shared" si="86"/>
        <v>43055</v>
      </c>
      <c r="AC146" s="6"/>
      <c r="AD146" s="48"/>
      <c r="AE146" s="52">
        <v>39483</v>
      </c>
      <c r="AF146" s="38" t="s">
        <v>84</v>
      </c>
      <c r="AH146" s="32"/>
      <c r="AI146" s="2">
        <f t="shared" si="66"/>
        <v>43539</v>
      </c>
      <c r="AJ146" s="2">
        <f t="shared" si="62"/>
        <v>43538</v>
      </c>
      <c r="AK146" s="2">
        <f t="shared" si="63"/>
        <v>43539</v>
      </c>
      <c r="AL146" s="2">
        <f t="shared" si="64"/>
        <v>43570</v>
      </c>
      <c r="AM146" s="23">
        <f t="shared" si="65"/>
        <v>21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35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8"/>
      <c r="CC146" s="1"/>
      <c r="CD146" s="1"/>
      <c r="CE146" s="1"/>
      <c r="CF146" s="1"/>
      <c r="CG146" s="1"/>
      <c r="CH146" s="1"/>
      <c r="CI146" s="1"/>
      <c r="CJ146" s="1"/>
      <c r="CK146" s="1"/>
      <c r="CL146" s="6"/>
      <c r="CM146" s="23"/>
      <c r="CN146" s="23"/>
      <c r="CO146" s="38"/>
      <c r="CP146" s="23"/>
      <c r="CQ146" s="1"/>
      <c r="CR146" s="23"/>
    </row>
    <row r="147" spans="1:96" x14ac:dyDescent="0.2">
      <c r="A147" s="159">
        <f t="shared" si="78"/>
        <v>42826</v>
      </c>
      <c r="B147" s="9">
        <f t="shared" si="67"/>
        <v>1032.88183837</v>
      </c>
      <c r="C147" s="9">
        <f t="shared" si="79"/>
        <v>1000</v>
      </c>
      <c r="D147" s="66">
        <f t="shared" si="80"/>
        <v>4809.67</v>
      </c>
      <c r="E147" s="15">
        <f>VLOOKUP(A146,[1]Plan1!$BO$120:$BQ$240,3)</f>
        <v>4821.6899999999996</v>
      </c>
      <c r="F147" s="12">
        <f t="shared" si="81"/>
        <v>42810</v>
      </c>
      <c r="G147" s="13">
        <f t="shared" si="68"/>
        <v>2.4991319570779602E-3</v>
      </c>
      <c r="H147" s="12">
        <f t="shared" si="82"/>
        <v>42842</v>
      </c>
      <c r="I147" s="12">
        <f t="shared" si="69"/>
        <v>42842</v>
      </c>
      <c r="J147" s="1">
        <f t="shared" si="83"/>
        <v>22</v>
      </c>
      <c r="K147" s="1">
        <f t="shared" si="61"/>
        <v>13</v>
      </c>
      <c r="L147" s="9">
        <f t="shared" si="70"/>
        <v>1.001476</v>
      </c>
      <c r="M147" s="16">
        <f t="shared" si="84"/>
        <v>1.0033000599999999</v>
      </c>
      <c r="N147" s="16">
        <f t="shared" si="58"/>
        <v>1.0108261834093608</v>
      </c>
      <c r="O147" s="9">
        <f t="shared" si="59"/>
        <v>1.01231816</v>
      </c>
      <c r="P147" s="9">
        <f t="shared" si="71"/>
        <v>1012.31816</v>
      </c>
      <c r="Q147" s="14">
        <f t="shared" si="72"/>
        <v>0</v>
      </c>
      <c r="R147" s="44">
        <f t="shared" si="73"/>
        <v>0</v>
      </c>
      <c r="S147" s="9">
        <f t="shared" si="74"/>
        <v>0</v>
      </c>
      <c r="T147" s="10">
        <f t="shared" si="85"/>
        <v>6.2959000000000001E-2</v>
      </c>
      <c r="U147" s="14">
        <f t="shared" si="60"/>
        <v>83</v>
      </c>
      <c r="V147" s="14">
        <v>252</v>
      </c>
      <c r="W147" s="16">
        <f t="shared" si="75"/>
        <v>1.0203134540000001</v>
      </c>
      <c r="X147" s="9">
        <f t="shared" si="76"/>
        <v>20.563678370000002</v>
      </c>
      <c r="Y147" s="9">
        <v>0</v>
      </c>
      <c r="Z147" s="15">
        <f t="shared" si="77"/>
        <v>0</v>
      </c>
      <c r="AA147" s="6" t="s">
        <v>73</v>
      </c>
      <c r="AB147" s="12">
        <f t="shared" si="86"/>
        <v>43055</v>
      </c>
      <c r="AC147" s="6"/>
      <c r="AD147" s="48"/>
      <c r="AE147" s="52">
        <v>39528</v>
      </c>
      <c r="AF147" s="38" t="s">
        <v>85</v>
      </c>
      <c r="AH147" s="32"/>
      <c r="AI147" s="2">
        <f t="shared" si="66"/>
        <v>43570</v>
      </c>
      <c r="AJ147" s="2">
        <f t="shared" si="62"/>
        <v>43567</v>
      </c>
      <c r="AK147" s="2">
        <f t="shared" si="63"/>
        <v>43570</v>
      </c>
      <c r="AL147" s="2">
        <f t="shared" si="64"/>
        <v>43600</v>
      </c>
      <c r="AM147" s="23">
        <f t="shared" si="65"/>
        <v>20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35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8"/>
      <c r="CC147" s="1"/>
      <c r="CD147" s="1"/>
      <c r="CE147" s="1"/>
      <c r="CF147" s="1"/>
      <c r="CG147" s="1"/>
      <c r="CH147" s="1"/>
      <c r="CI147" s="1"/>
      <c r="CJ147" s="1"/>
      <c r="CK147" s="1"/>
      <c r="CL147" s="6"/>
      <c r="CM147" s="23"/>
      <c r="CN147" s="23"/>
      <c r="CO147" s="38"/>
      <c r="CP147" s="23"/>
      <c r="CQ147" s="1"/>
      <c r="CR147" s="23"/>
    </row>
    <row r="148" spans="1:96" x14ac:dyDescent="0.2">
      <c r="A148" s="159">
        <f t="shared" si="78"/>
        <v>42827</v>
      </c>
      <c r="B148" s="9">
        <f t="shared" si="67"/>
        <v>1032.88183837</v>
      </c>
      <c r="C148" s="9">
        <f t="shared" si="79"/>
        <v>1000</v>
      </c>
      <c r="D148" s="66">
        <f t="shared" si="80"/>
        <v>4809.67</v>
      </c>
      <c r="E148" s="15">
        <f>VLOOKUP(A147,[1]Plan1!$BO$120:$BQ$240,3)</f>
        <v>4821.6899999999996</v>
      </c>
      <c r="F148" s="12">
        <f t="shared" si="81"/>
        <v>42810</v>
      </c>
      <c r="G148" s="13">
        <f t="shared" si="68"/>
        <v>2.4991319570779602E-3</v>
      </c>
      <c r="H148" s="12">
        <f t="shared" si="82"/>
        <v>42842</v>
      </c>
      <c r="I148" s="12">
        <f t="shared" si="69"/>
        <v>42842</v>
      </c>
      <c r="J148" s="1">
        <f t="shared" si="83"/>
        <v>22</v>
      </c>
      <c r="K148" s="1">
        <f t="shared" si="61"/>
        <v>13</v>
      </c>
      <c r="L148" s="9">
        <f t="shared" si="70"/>
        <v>1.001476</v>
      </c>
      <c r="M148" s="16">
        <f t="shared" si="84"/>
        <v>1.0033000599999999</v>
      </c>
      <c r="N148" s="16">
        <f t="shared" si="58"/>
        <v>1.0108261834093608</v>
      </c>
      <c r="O148" s="9">
        <f t="shared" si="59"/>
        <v>1.01231816</v>
      </c>
      <c r="P148" s="9">
        <f t="shared" si="71"/>
        <v>1012.31816</v>
      </c>
      <c r="Q148" s="14">
        <f t="shared" si="72"/>
        <v>0</v>
      </c>
      <c r="R148" s="44">
        <f t="shared" si="73"/>
        <v>0</v>
      </c>
      <c r="S148" s="9">
        <f t="shared" si="74"/>
        <v>0</v>
      </c>
      <c r="T148" s="10">
        <f t="shared" si="85"/>
        <v>6.2959000000000001E-2</v>
      </c>
      <c r="U148" s="14">
        <f t="shared" si="60"/>
        <v>83</v>
      </c>
      <c r="V148" s="14">
        <v>252</v>
      </c>
      <c r="W148" s="16">
        <f t="shared" si="75"/>
        <v>1.0203134540000001</v>
      </c>
      <c r="X148" s="9">
        <f t="shared" si="76"/>
        <v>20.563678370000002</v>
      </c>
      <c r="Y148" s="9">
        <v>0</v>
      </c>
      <c r="Z148" s="15">
        <f t="shared" si="77"/>
        <v>0</v>
      </c>
      <c r="AA148" s="6" t="s">
        <v>73</v>
      </c>
      <c r="AB148" s="12">
        <f t="shared" si="86"/>
        <v>43055</v>
      </c>
      <c r="AC148" s="6"/>
      <c r="AD148" s="48"/>
      <c r="AE148" s="52">
        <v>39559</v>
      </c>
      <c r="AF148" s="38" t="s">
        <v>86</v>
      </c>
      <c r="AH148" s="32"/>
      <c r="AI148" s="2">
        <f t="shared" si="66"/>
        <v>43600</v>
      </c>
      <c r="AJ148" s="2">
        <f t="shared" si="62"/>
        <v>43599</v>
      </c>
      <c r="AK148" s="2">
        <f t="shared" si="63"/>
        <v>43600</v>
      </c>
      <c r="AL148" s="2">
        <f t="shared" si="64"/>
        <v>43633</v>
      </c>
      <c r="AM148" s="23">
        <f t="shared" si="65"/>
        <v>23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35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8"/>
      <c r="CC148" s="1"/>
      <c r="CD148" s="1"/>
      <c r="CE148" s="1"/>
      <c r="CF148" s="1"/>
      <c r="CG148" s="1"/>
      <c r="CH148" s="1"/>
      <c r="CI148" s="1"/>
      <c r="CJ148" s="1"/>
      <c r="CK148" s="1"/>
      <c r="CL148" s="6"/>
      <c r="CM148" s="23"/>
      <c r="CN148" s="23"/>
      <c r="CO148" s="38"/>
      <c r="CP148" s="23"/>
      <c r="CQ148" s="1"/>
      <c r="CR148" s="23"/>
    </row>
    <row r="149" spans="1:96" x14ac:dyDescent="0.2">
      <c r="A149" s="159">
        <f t="shared" si="78"/>
        <v>42828</v>
      </c>
      <c r="B149" s="9">
        <f t="shared" si="67"/>
        <v>1032.88183837</v>
      </c>
      <c r="C149" s="9">
        <f t="shared" si="79"/>
        <v>1000</v>
      </c>
      <c r="D149" s="66">
        <f t="shared" si="80"/>
        <v>4809.67</v>
      </c>
      <c r="E149" s="15">
        <f>VLOOKUP(A148,[1]Plan1!$BO$120:$BQ$240,3)</f>
        <v>4821.6899999999996</v>
      </c>
      <c r="F149" s="12">
        <f t="shared" si="81"/>
        <v>42810</v>
      </c>
      <c r="G149" s="13">
        <f t="shared" si="68"/>
        <v>2.4991319570779602E-3</v>
      </c>
      <c r="H149" s="12">
        <f t="shared" si="82"/>
        <v>42842</v>
      </c>
      <c r="I149" s="12">
        <f t="shared" si="69"/>
        <v>42842</v>
      </c>
      <c r="J149" s="1">
        <f t="shared" si="83"/>
        <v>22</v>
      </c>
      <c r="K149" s="1">
        <f t="shared" si="61"/>
        <v>13</v>
      </c>
      <c r="L149" s="9">
        <f t="shared" si="70"/>
        <v>1.001476</v>
      </c>
      <c r="M149" s="16">
        <f t="shared" si="84"/>
        <v>1.0033000599999999</v>
      </c>
      <c r="N149" s="16">
        <f t="shared" si="58"/>
        <v>1.0108261834093608</v>
      </c>
      <c r="O149" s="9">
        <f t="shared" si="59"/>
        <v>1.01231816</v>
      </c>
      <c r="P149" s="9">
        <f t="shared" si="71"/>
        <v>1012.31816</v>
      </c>
      <c r="Q149" s="14">
        <f t="shared" si="72"/>
        <v>0</v>
      </c>
      <c r="R149" s="44">
        <f t="shared" si="73"/>
        <v>0</v>
      </c>
      <c r="S149" s="9">
        <f t="shared" si="74"/>
        <v>0</v>
      </c>
      <c r="T149" s="10">
        <f t="shared" si="85"/>
        <v>6.2959000000000001E-2</v>
      </c>
      <c r="U149" s="14">
        <f t="shared" si="60"/>
        <v>83</v>
      </c>
      <c r="V149" s="14">
        <v>252</v>
      </c>
      <c r="W149" s="16">
        <f t="shared" si="75"/>
        <v>1.0203134540000001</v>
      </c>
      <c r="X149" s="9">
        <f t="shared" si="76"/>
        <v>20.563678370000002</v>
      </c>
      <c r="Y149" s="9">
        <v>0</v>
      </c>
      <c r="Z149" s="15">
        <f t="shared" si="77"/>
        <v>0</v>
      </c>
      <c r="AA149" s="6" t="s">
        <v>73</v>
      </c>
      <c r="AB149" s="12">
        <f t="shared" si="86"/>
        <v>43055</v>
      </c>
      <c r="AC149" s="6"/>
      <c r="AD149" s="48"/>
      <c r="AE149" s="52">
        <v>39569</v>
      </c>
      <c r="AF149" s="38" t="s">
        <v>87</v>
      </c>
      <c r="AH149" s="32"/>
      <c r="AI149" s="2">
        <f t="shared" si="66"/>
        <v>43631</v>
      </c>
      <c r="AJ149" s="2">
        <f t="shared" si="62"/>
        <v>43630</v>
      </c>
      <c r="AK149" s="2">
        <f t="shared" si="63"/>
        <v>43633</v>
      </c>
      <c r="AL149" s="2">
        <f t="shared" si="64"/>
        <v>43661</v>
      </c>
      <c r="AM149" s="23">
        <f t="shared" si="65"/>
        <v>19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35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8"/>
      <c r="CC149" s="1"/>
      <c r="CD149" s="1"/>
      <c r="CE149" s="1"/>
      <c r="CF149" s="1"/>
      <c r="CG149" s="1"/>
      <c r="CH149" s="1"/>
      <c r="CI149" s="1"/>
      <c r="CJ149" s="1"/>
      <c r="CK149" s="1"/>
      <c r="CL149" s="6"/>
      <c r="CM149" s="23"/>
      <c r="CN149" s="23"/>
      <c r="CO149" s="38"/>
      <c r="CP149" s="23"/>
      <c r="CQ149" s="1"/>
      <c r="CR149" s="23"/>
    </row>
    <row r="150" spans="1:96" x14ac:dyDescent="0.2">
      <c r="A150" s="159">
        <f t="shared" si="78"/>
        <v>42829</v>
      </c>
      <c r="B150" s="9">
        <f t="shared" si="67"/>
        <v>1033.24934551</v>
      </c>
      <c r="C150" s="9">
        <f t="shared" si="79"/>
        <v>1000</v>
      </c>
      <c r="D150" s="66">
        <f t="shared" si="80"/>
        <v>4809.67</v>
      </c>
      <c r="E150" s="15">
        <f>VLOOKUP(A149,[1]Plan1!$BO$120:$BQ$240,3)</f>
        <v>4821.6899999999996</v>
      </c>
      <c r="F150" s="12">
        <f t="shared" si="81"/>
        <v>42810</v>
      </c>
      <c r="G150" s="13">
        <f t="shared" si="68"/>
        <v>2.4991319570779602E-3</v>
      </c>
      <c r="H150" s="12">
        <f t="shared" si="82"/>
        <v>42842</v>
      </c>
      <c r="I150" s="12">
        <f t="shared" si="69"/>
        <v>42842</v>
      </c>
      <c r="J150" s="1">
        <f t="shared" si="83"/>
        <v>22</v>
      </c>
      <c r="K150" s="1">
        <f t="shared" si="61"/>
        <v>14</v>
      </c>
      <c r="L150" s="9">
        <f t="shared" si="70"/>
        <v>1.00158963</v>
      </c>
      <c r="M150" s="16">
        <f t="shared" si="84"/>
        <v>1.0033000599999999</v>
      </c>
      <c r="N150" s="16">
        <f t="shared" si="58"/>
        <v>1.0108261834093608</v>
      </c>
      <c r="O150" s="9">
        <f t="shared" si="59"/>
        <v>1.01243302</v>
      </c>
      <c r="P150" s="9">
        <f t="shared" si="71"/>
        <v>1012.4330200000001</v>
      </c>
      <c r="Q150" s="14">
        <f t="shared" si="72"/>
        <v>0</v>
      </c>
      <c r="R150" s="44">
        <f t="shared" si="73"/>
        <v>0</v>
      </c>
      <c r="S150" s="9">
        <f t="shared" si="74"/>
        <v>0</v>
      </c>
      <c r="T150" s="10">
        <f t="shared" si="85"/>
        <v>6.2959000000000001E-2</v>
      </c>
      <c r="U150" s="14">
        <f t="shared" si="60"/>
        <v>84</v>
      </c>
      <c r="V150" s="14">
        <v>252</v>
      </c>
      <c r="W150" s="16">
        <f t="shared" si="75"/>
        <v>1.020560694</v>
      </c>
      <c r="X150" s="9">
        <f t="shared" si="76"/>
        <v>20.816325509999999</v>
      </c>
      <c r="Y150" s="9">
        <v>0</v>
      </c>
      <c r="Z150" s="15">
        <f t="shared" si="77"/>
        <v>0</v>
      </c>
      <c r="AA150" s="6" t="s">
        <v>73</v>
      </c>
      <c r="AB150" s="12">
        <f t="shared" si="86"/>
        <v>43055</v>
      </c>
      <c r="AC150" s="6"/>
      <c r="AD150" s="48"/>
      <c r="AE150" s="52">
        <v>39590</v>
      </c>
      <c r="AF150" s="38" t="s">
        <v>88</v>
      </c>
      <c r="AH150" s="32"/>
      <c r="AI150" s="2">
        <f t="shared" si="66"/>
        <v>43661</v>
      </c>
      <c r="AJ150" s="2">
        <f t="shared" si="62"/>
        <v>43658</v>
      </c>
      <c r="AK150" s="2">
        <f t="shared" si="63"/>
        <v>43661</v>
      </c>
      <c r="AL150" s="2">
        <f t="shared" si="64"/>
        <v>43692</v>
      </c>
      <c r="AM150" s="23">
        <f t="shared" si="65"/>
        <v>23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35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8"/>
      <c r="CC150" s="1"/>
      <c r="CD150" s="1"/>
      <c r="CE150" s="1"/>
      <c r="CF150" s="1"/>
      <c r="CG150" s="1"/>
      <c r="CH150" s="1"/>
      <c r="CI150" s="1"/>
      <c r="CJ150" s="1"/>
      <c r="CK150" s="1"/>
      <c r="CL150" s="6"/>
      <c r="CM150" s="23"/>
      <c r="CN150" s="23"/>
      <c r="CO150" s="38"/>
      <c r="CP150" s="23"/>
      <c r="CQ150" s="1"/>
      <c r="CR150" s="23"/>
    </row>
    <row r="151" spans="1:96" x14ac:dyDescent="0.2">
      <c r="A151" s="159">
        <f t="shared" si="78"/>
        <v>42830</v>
      </c>
      <c r="B151" s="9">
        <f t="shared" si="67"/>
        <v>1033.6169794</v>
      </c>
      <c r="C151" s="9">
        <f t="shared" si="79"/>
        <v>1000</v>
      </c>
      <c r="D151" s="66">
        <f t="shared" si="80"/>
        <v>4809.67</v>
      </c>
      <c r="E151" s="15">
        <f>VLOOKUP(A150,[1]Plan1!$BO$120:$BQ$240,3)</f>
        <v>4821.6899999999996</v>
      </c>
      <c r="F151" s="12">
        <f t="shared" si="81"/>
        <v>42810</v>
      </c>
      <c r="G151" s="13">
        <f t="shared" si="68"/>
        <v>2.4991319570779602E-3</v>
      </c>
      <c r="H151" s="12">
        <f t="shared" si="82"/>
        <v>42842</v>
      </c>
      <c r="I151" s="12">
        <f t="shared" si="69"/>
        <v>42842</v>
      </c>
      <c r="J151" s="1">
        <f t="shared" si="83"/>
        <v>22</v>
      </c>
      <c r="K151" s="1">
        <f t="shared" si="61"/>
        <v>15</v>
      </c>
      <c r="L151" s="9">
        <f t="shared" si="70"/>
        <v>1.0017032699999999</v>
      </c>
      <c r="M151" s="16">
        <f t="shared" si="84"/>
        <v>1.0033000599999999</v>
      </c>
      <c r="N151" s="16">
        <f t="shared" si="58"/>
        <v>1.0108261834093608</v>
      </c>
      <c r="O151" s="9">
        <f t="shared" si="59"/>
        <v>1.01254789</v>
      </c>
      <c r="P151" s="9">
        <f t="shared" si="71"/>
        <v>1012.5478900000001</v>
      </c>
      <c r="Q151" s="14">
        <f t="shared" si="72"/>
        <v>0</v>
      </c>
      <c r="R151" s="44">
        <f t="shared" si="73"/>
        <v>0</v>
      </c>
      <c r="S151" s="9">
        <f t="shared" si="74"/>
        <v>0</v>
      </c>
      <c r="T151" s="10">
        <f t="shared" si="85"/>
        <v>6.2959000000000001E-2</v>
      </c>
      <c r="U151" s="14">
        <f t="shared" si="60"/>
        <v>85</v>
      </c>
      <c r="V151" s="14">
        <v>252</v>
      </c>
      <c r="W151" s="16">
        <f t="shared" si="75"/>
        <v>1.020807993</v>
      </c>
      <c r="X151" s="9">
        <f t="shared" si="76"/>
        <v>21.069089399999999</v>
      </c>
      <c r="Y151" s="9">
        <v>0</v>
      </c>
      <c r="Z151" s="15">
        <f t="shared" si="77"/>
        <v>0</v>
      </c>
      <c r="AA151" s="6" t="s">
        <v>73</v>
      </c>
      <c r="AB151" s="12">
        <f t="shared" si="86"/>
        <v>43055</v>
      </c>
      <c r="AC151" s="6"/>
      <c r="AD151" s="48"/>
      <c r="AE151" s="52">
        <v>39807</v>
      </c>
      <c r="AF151" s="38" t="s">
        <v>89</v>
      </c>
      <c r="AH151" s="32"/>
      <c r="AI151" s="2">
        <f t="shared" si="66"/>
        <v>43692</v>
      </c>
      <c r="AJ151" s="2">
        <f t="shared" si="62"/>
        <v>43691</v>
      </c>
      <c r="AK151" s="2">
        <f t="shared" si="63"/>
        <v>43692</v>
      </c>
      <c r="AL151" s="2">
        <f t="shared" si="64"/>
        <v>43724</v>
      </c>
      <c r="AM151" s="23">
        <f t="shared" si="65"/>
        <v>22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35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8"/>
      <c r="CC151" s="1"/>
      <c r="CD151" s="1"/>
      <c r="CE151" s="1"/>
      <c r="CF151" s="1"/>
      <c r="CG151" s="1"/>
      <c r="CH151" s="1"/>
      <c r="CI151" s="1"/>
      <c r="CJ151" s="1"/>
      <c r="CK151" s="1"/>
      <c r="CL151" s="6"/>
      <c r="CM151" s="23"/>
      <c r="CN151" s="23"/>
      <c r="CO151" s="38"/>
      <c r="CP151" s="23"/>
      <c r="CQ151" s="1"/>
      <c r="CR151" s="23"/>
    </row>
    <row r="152" spans="1:96" x14ac:dyDescent="0.2">
      <c r="A152" s="159">
        <f t="shared" si="78"/>
        <v>42831</v>
      </c>
      <c r="B152" s="9">
        <f t="shared" si="67"/>
        <v>1033.9847523000001</v>
      </c>
      <c r="C152" s="9">
        <f t="shared" si="79"/>
        <v>1000</v>
      </c>
      <c r="D152" s="66">
        <f t="shared" si="80"/>
        <v>4809.67</v>
      </c>
      <c r="E152" s="15">
        <f>VLOOKUP(A151,[1]Plan1!$BO$120:$BQ$240,3)</f>
        <v>4821.6899999999996</v>
      </c>
      <c r="F152" s="12">
        <f t="shared" si="81"/>
        <v>42810</v>
      </c>
      <c r="G152" s="13">
        <f t="shared" si="68"/>
        <v>2.4991319570779602E-3</v>
      </c>
      <c r="H152" s="12">
        <f t="shared" si="82"/>
        <v>42842</v>
      </c>
      <c r="I152" s="12">
        <f t="shared" si="69"/>
        <v>42842</v>
      </c>
      <c r="J152" s="1">
        <f t="shared" si="83"/>
        <v>22</v>
      </c>
      <c r="K152" s="1">
        <f t="shared" si="61"/>
        <v>16</v>
      </c>
      <c r="L152" s="9">
        <f t="shared" si="70"/>
        <v>1.0018169299999999</v>
      </c>
      <c r="M152" s="16">
        <f t="shared" si="84"/>
        <v>1.0033000599999999</v>
      </c>
      <c r="N152" s="16">
        <f t="shared" si="58"/>
        <v>1.0108261834093608</v>
      </c>
      <c r="O152" s="9">
        <f t="shared" si="59"/>
        <v>1.0126627800000001</v>
      </c>
      <c r="P152" s="9">
        <f t="shared" si="71"/>
        <v>1012.66278</v>
      </c>
      <c r="Q152" s="14">
        <f t="shared" si="72"/>
        <v>0</v>
      </c>
      <c r="R152" s="44">
        <f t="shared" si="73"/>
        <v>0</v>
      </c>
      <c r="S152" s="9">
        <f t="shared" si="74"/>
        <v>0</v>
      </c>
      <c r="T152" s="10">
        <f t="shared" si="85"/>
        <v>6.2959000000000001E-2</v>
      </c>
      <c r="U152" s="14">
        <f t="shared" si="60"/>
        <v>86</v>
      </c>
      <c r="V152" s="14">
        <v>252</v>
      </c>
      <c r="W152" s="16">
        <f t="shared" si="75"/>
        <v>1.0210553529999999</v>
      </c>
      <c r="X152" s="9">
        <f t="shared" si="76"/>
        <v>21.321972299999999</v>
      </c>
      <c r="Y152" s="9">
        <v>0</v>
      </c>
      <c r="Z152" s="15">
        <f t="shared" si="77"/>
        <v>0</v>
      </c>
      <c r="AA152" s="6" t="s">
        <v>73</v>
      </c>
      <c r="AB152" s="12">
        <f t="shared" si="86"/>
        <v>43055</v>
      </c>
      <c r="AC152" s="6"/>
      <c r="AD152" s="48"/>
      <c r="AE152" s="52">
        <v>39814</v>
      </c>
      <c r="AF152" s="38" t="s">
        <v>90</v>
      </c>
      <c r="AH152" s="32"/>
      <c r="AI152" s="2">
        <f t="shared" si="66"/>
        <v>43723</v>
      </c>
      <c r="AJ152" s="2">
        <f t="shared" si="62"/>
        <v>43721</v>
      </c>
      <c r="AK152" s="2">
        <f t="shared" si="63"/>
        <v>43724</v>
      </c>
      <c r="AL152" s="2">
        <f t="shared" si="64"/>
        <v>43753</v>
      </c>
      <c r="AM152" s="23">
        <f t="shared" si="65"/>
        <v>21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35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8"/>
      <c r="CC152" s="1"/>
      <c r="CD152" s="1"/>
      <c r="CE152" s="1"/>
      <c r="CF152" s="1"/>
      <c r="CG152" s="1"/>
      <c r="CH152" s="1"/>
      <c r="CI152" s="1"/>
      <c r="CJ152" s="1"/>
      <c r="CK152" s="1"/>
      <c r="CL152" s="6"/>
      <c r="CM152" s="23"/>
      <c r="CN152" s="23"/>
      <c r="CO152" s="38"/>
      <c r="CP152" s="23"/>
      <c r="CQ152" s="1"/>
      <c r="CR152" s="23"/>
    </row>
    <row r="153" spans="1:96" x14ac:dyDescent="0.2">
      <c r="A153" s="159">
        <f t="shared" si="78"/>
        <v>42832</v>
      </c>
      <c r="B153" s="9">
        <f t="shared" si="67"/>
        <v>1034.35264179</v>
      </c>
      <c r="C153" s="9">
        <f t="shared" si="79"/>
        <v>1000</v>
      </c>
      <c r="D153" s="66">
        <f t="shared" si="80"/>
        <v>4809.67</v>
      </c>
      <c r="E153" s="15">
        <f>VLOOKUP(A152,[1]Plan1!$BO$120:$BQ$240,3)</f>
        <v>4821.6899999999996</v>
      </c>
      <c r="F153" s="12">
        <f t="shared" si="81"/>
        <v>42810</v>
      </c>
      <c r="G153" s="13">
        <f t="shared" si="68"/>
        <v>2.4991319570779602E-3</v>
      </c>
      <c r="H153" s="12">
        <f t="shared" si="82"/>
        <v>42842</v>
      </c>
      <c r="I153" s="12">
        <f t="shared" si="69"/>
        <v>42842</v>
      </c>
      <c r="J153" s="1">
        <f t="shared" si="83"/>
        <v>22</v>
      </c>
      <c r="K153" s="1">
        <f t="shared" si="61"/>
        <v>17</v>
      </c>
      <c r="L153" s="9">
        <f t="shared" si="70"/>
        <v>1.00193059</v>
      </c>
      <c r="M153" s="16">
        <f t="shared" si="84"/>
        <v>1.0033000599999999</v>
      </c>
      <c r="N153" s="16">
        <f t="shared" si="58"/>
        <v>1.0108261834093608</v>
      </c>
      <c r="O153" s="9">
        <f t="shared" si="59"/>
        <v>1.01277767</v>
      </c>
      <c r="P153" s="9">
        <f t="shared" si="71"/>
        <v>1012.7776699999999</v>
      </c>
      <c r="Q153" s="14">
        <f t="shared" si="72"/>
        <v>0</v>
      </c>
      <c r="R153" s="44">
        <f t="shared" si="73"/>
        <v>0</v>
      </c>
      <c r="S153" s="9">
        <f t="shared" si="74"/>
        <v>0</v>
      </c>
      <c r="T153" s="10">
        <f t="shared" si="85"/>
        <v>6.2959000000000001E-2</v>
      </c>
      <c r="U153" s="14">
        <f t="shared" si="60"/>
        <v>87</v>
      </c>
      <c r="V153" s="14">
        <v>252</v>
      </c>
      <c r="W153" s="16">
        <f t="shared" si="75"/>
        <v>1.0213027720000001</v>
      </c>
      <c r="X153" s="9">
        <f t="shared" si="76"/>
        <v>21.574971789999999</v>
      </c>
      <c r="Y153" s="9">
        <v>0</v>
      </c>
      <c r="Z153" s="15">
        <f t="shared" si="77"/>
        <v>0</v>
      </c>
      <c r="AA153" s="6" t="s">
        <v>73</v>
      </c>
      <c r="AB153" s="12">
        <f t="shared" si="86"/>
        <v>43055</v>
      </c>
      <c r="AC153" s="6"/>
      <c r="AD153" s="48"/>
      <c r="AE153" s="52">
        <v>39867</v>
      </c>
      <c r="AF153" s="38" t="s">
        <v>84</v>
      </c>
      <c r="AH153" s="32"/>
      <c r="AI153" s="2">
        <f t="shared" si="66"/>
        <v>43753</v>
      </c>
      <c r="AJ153" s="2">
        <f t="shared" si="62"/>
        <v>43752</v>
      </c>
      <c r="AK153" s="2">
        <f t="shared" si="63"/>
        <v>43753</v>
      </c>
      <c r="AL153" s="2">
        <f t="shared" si="64"/>
        <v>43787</v>
      </c>
      <c r="AM153" s="23">
        <f t="shared" si="65"/>
        <v>23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35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8"/>
      <c r="CC153" s="1"/>
      <c r="CD153" s="1"/>
      <c r="CE153" s="1"/>
      <c r="CF153" s="1"/>
      <c r="CG153" s="1"/>
      <c r="CH153" s="1"/>
      <c r="CI153" s="1"/>
      <c r="CJ153" s="1"/>
      <c r="CK153" s="1"/>
      <c r="CL153" s="6"/>
      <c r="CM153" s="23"/>
      <c r="CN153" s="23"/>
      <c r="CO153" s="38"/>
      <c r="CP153" s="23"/>
      <c r="CQ153" s="1"/>
      <c r="CR153" s="23"/>
    </row>
    <row r="154" spans="1:96" x14ac:dyDescent="0.2">
      <c r="A154" s="159">
        <f t="shared" si="78"/>
        <v>42833</v>
      </c>
      <c r="B154" s="9">
        <f t="shared" si="67"/>
        <v>1034.7206795500001</v>
      </c>
      <c r="C154" s="9">
        <f t="shared" si="79"/>
        <v>1000</v>
      </c>
      <c r="D154" s="66">
        <f t="shared" si="80"/>
        <v>4809.67</v>
      </c>
      <c r="E154" s="15">
        <f>VLOOKUP(A153,[1]Plan1!$BO$120:$BQ$240,3)</f>
        <v>4821.6899999999996</v>
      </c>
      <c r="F154" s="12">
        <f t="shared" si="81"/>
        <v>42810</v>
      </c>
      <c r="G154" s="13">
        <f t="shared" si="68"/>
        <v>2.4991319570779602E-3</v>
      </c>
      <c r="H154" s="12">
        <f t="shared" si="82"/>
        <v>42842</v>
      </c>
      <c r="I154" s="12">
        <f t="shared" si="69"/>
        <v>42842</v>
      </c>
      <c r="J154" s="1">
        <f t="shared" si="83"/>
        <v>22</v>
      </c>
      <c r="K154" s="1">
        <f t="shared" si="61"/>
        <v>18</v>
      </c>
      <c r="L154" s="9">
        <f t="shared" si="70"/>
        <v>1.00204428</v>
      </c>
      <c r="M154" s="16">
        <f t="shared" si="84"/>
        <v>1.0033000599999999</v>
      </c>
      <c r="N154" s="16">
        <f t="shared" si="58"/>
        <v>1.0108261834093608</v>
      </c>
      <c r="O154" s="9">
        <f t="shared" si="59"/>
        <v>1.0128925900000001</v>
      </c>
      <c r="P154" s="9">
        <f t="shared" si="71"/>
        <v>1012.89259</v>
      </c>
      <c r="Q154" s="14">
        <f t="shared" si="72"/>
        <v>0</v>
      </c>
      <c r="R154" s="44">
        <f t="shared" si="73"/>
        <v>0</v>
      </c>
      <c r="S154" s="9">
        <f t="shared" si="74"/>
        <v>0</v>
      </c>
      <c r="T154" s="10">
        <f t="shared" si="85"/>
        <v>6.2959000000000001E-2</v>
      </c>
      <c r="U154" s="14">
        <f t="shared" si="60"/>
        <v>88</v>
      </c>
      <c r="V154" s="14">
        <v>252</v>
      </c>
      <c r="W154" s="16">
        <f t="shared" si="75"/>
        <v>1.0215502510000001</v>
      </c>
      <c r="X154" s="9">
        <f t="shared" si="76"/>
        <v>21.828089550000001</v>
      </c>
      <c r="Y154" s="9">
        <v>0</v>
      </c>
      <c r="Z154" s="15">
        <f t="shared" si="77"/>
        <v>0</v>
      </c>
      <c r="AA154" s="6" t="s">
        <v>73</v>
      </c>
      <c r="AB154" s="12">
        <f t="shared" si="86"/>
        <v>43055</v>
      </c>
      <c r="AC154" s="6"/>
      <c r="AD154" s="48"/>
      <c r="AE154" s="52">
        <v>39868</v>
      </c>
      <c r="AF154" s="38" t="s">
        <v>84</v>
      </c>
      <c r="AH154" s="32"/>
      <c r="AI154" s="2">
        <f t="shared" si="66"/>
        <v>43784</v>
      </c>
      <c r="AJ154" s="2">
        <f t="shared" si="62"/>
        <v>43783</v>
      </c>
      <c r="AK154" s="2">
        <f t="shared" si="63"/>
        <v>43787</v>
      </c>
      <c r="AL154" s="2">
        <f t="shared" si="64"/>
        <v>43815</v>
      </c>
      <c r="AM154" s="23">
        <f t="shared" si="65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35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8"/>
      <c r="CC154" s="1"/>
      <c r="CD154" s="1"/>
      <c r="CE154" s="1"/>
      <c r="CF154" s="1"/>
      <c r="CG154" s="1"/>
      <c r="CH154" s="1"/>
      <c r="CI154" s="1"/>
      <c r="CJ154" s="1"/>
      <c r="CK154" s="1"/>
      <c r="CL154" s="6"/>
      <c r="CM154" s="23"/>
      <c r="CN154" s="23"/>
      <c r="CO154" s="38"/>
      <c r="CP154" s="23"/>
      <c r="CQ154" s="1"/>
      <c r="CR154" s="23"/>
    </row>
    <row r="155" spans="1:96" x14ac:dyDescent="0.2">
      <c r="A155" s="159">
        <f t="shared" si="78"/>
        <v>42834</v>
      </c>
      <c r="B155" s="9">
        <f t="shared" si="67"/>
        <v>1034.7206795500001</v>
      </c>
      <c r="C155" s="9">
        <f t="shared" si="79"/>
        <v>1000</v>
      </c>
      <c r="D155" s="66">
        <f t="shared" si="80"/>
        <v>4809.67</v>
      </c>
      <c r="E155" s="15">
        <f>VLOOKUP(A154,[1]Plan1!$BO$120:$BQ$240,3)</f>
        <v>4821.6899999999996</v>
      </c>
      <c r="F155" s="12">
        <f t="shared" si="81"/>
        <v>42810</v>
      </c>
      <c r="G155" s="13">
        <f t="shared" si="68"/>
        <v>2.4991319570779602E-3</v>
      </c>
      <c r="H155" s="12">
        <f t="shared" si="82"/>
        <v>42842</v>
      </c>
      <c r="I155" s="12">
        <f t="shared" si="69"/>
        <v>42842</v>
      </c>
      <c r="J155" s="1">
        <f t="shared" si="83"/>
        <v>22</v>
      </c>
      <c r="K155" s="1">
        <f t="shared" si="61"/>
        <v>18</v>
      </c>
      <c r="L155" s="9">
        <f t="shared" si="70"/>
        <v>1.00204428</v>
      </c>
      <c r="M155" s="16">
        <f t="shared" si="84"/>
        <v>1.0033000599999999</v>
      </c>
      <c r="N155" s="16">
        <f t="shared" si="58"/>
        <v>1.0108261834093608</v>
      </c>
      <c r="O155" s="9">
        <f t="shared" si="59"/>
        <v>1.0128925900000001</v>
      </c>
      <c r="P155" s="9">
        <f t="shared" si="71"/>
        <v>1012.89259</v>
      </c>
      <c r="Q155" s="14">
        <f t="shared" si="72"/>
        <v>0</v>
      </c>
      <c r="R155" s="44">
        <f t="shared" si="73"/>
        <v>0</v>
      </c>
      <c r="S155" s="9">
        <f t="shared" si="74"/>
        <v>0</v>
      </c>
      <c r="T155" s="10">
        <f t="shared" si="85"/>
        <v>6.2959000000000001E-2</v>
      </c>
      <c r="U155" s="14">
        <f t="shared" si="60"/>
        <v>88</v>
      </c>
      <c r="V155" s="14">
        <v>252</v>
      </c>
      <c r="W155" s="16">
        <f t="shared" si="75"/>
        <v>1.0215502510000001</v>
      </c>
      <c r="X155" s="9">
        <f t="shared" si="76"/>
        <v>21.828089550000001</v>
      </c>
      <c r="Y155" s="9">
        <v>0</v>
      </c>
      <c r="Z155" s="15">
        <f t="shared" si="77"/>
        <v>0</v>
      </c>
      <c r="AA155" s="6" t="s">
        <v>73</v>
      </c>
      <c r="AB155" s="12">
        <f t="shared" si="86"/>
        <v>43055</v>
      </c>
      <c r="AC155" s="6"/>
      <c r="AD155" s="48"/>
      <c r="AE155" s="52">
        <v>39913</v>
      </c>
      <c r="AF155" s="38" t="s">
        <v>85</v>
      </c>
      <c r="AH155" s="32"/>
      <c r="AI155" s="2">
        <f t="shared" si="66"/>
        <v>43814</v>
      </c>
      <c r="AJ155" s="2">
        <f t="shared" si="62"/>
        <v>43812</v>
      </c>
      <c r="AK155" s="2">
        <f t="shared" si="63"/>
        <v>43815</v>
      </c>
      <c r="AL155" s="2">
        <f t="shared" si="64"/>
        <v>43845</v>
      </c>
      <c r="AM155" s="23">
        <f t="shared" si="65"/>
        <v>20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35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8"/>
      <c r="CC155" s="1"/>
      <c r="CD155" s="1"/>
      <c r="CE155" s="1"/>
      <c r="CF155" s="1"/>
      <c r="CG155" s="1"/>
      <c r="CH155" s="1"/>
      <c r="CI155" s="1"/>
      <c r="CJ155" s="1"/>
      <c r="CK155" s="1"/>
      <c r="CL155" s="6"/>
      <c r="CM155" s="23"/>
      <c r="CN155" s="23"/>
      <c r="CO155" s="38"/>
      <c r="CP155" s="23"/>
      <c r="CQ155" s="1"/>
      <c r="CR155" s="23"/>
    </row>
    <row r="156" spans="1:96" x14ac:dyDescent="0.2">
      <c r="A156" s="159">
        <f t="shared" si="78"/>
        <v>42835</v>
      </c>
      <c r="B156" s="9">
        <f t="shared" si="67"/>
        <v>1034.7206795500001</v>
      </c>
      <c r="C156" s="9">
        <f t="shared" si="79"/>
        <v>1000</v>
      </c>
      <c r="D156" s="66">
        <f t="shared" si="80"/>
        <v>4809.67</v>
      </c>
      <c r="E156" s="15">
        <f>VLOOKUP(A155,[1]Plan1!$BO$120:$BQ$240,3)</f>
        <v>4821.6899999999996</v>
      </c>
      <c r="F156" s="12">
        <f t="shared" si="81"/>
        <v>42810</v>
      </c>
      <c r="G156" s="13">
        <f t="shared" si="68"/>
        <v>2.4991319570779602E-3</v>
      </c>
      <c r="H156" s="12">
        <f t="shared" si="82"/>
        <v>42842</v>
      </c>
      <c r="I156" s="12">
        <f t="shared" si="69"/>
        <v>42842</v>
      </c>
      <c r="J156" s="1">
        <f t="shared" si="83"/>
        <v>22</v>
      </c>
      <c r="K156" s="1">
        <f t="shared" si="61"/>
        <v>18</v>
      </c>
      <c r="L156" s="9">
        <f t="shared" si="70"/>
        <v>1.00204428</v>
      </c>
      <c r="M156" s="16">
        <f t="shared" si="84"/>
        <v>1.0033000599999999</v>
      </c>
      <c r="N156" s="16">
        <f t="shared" si="58"/>
        <v>1.0108261834093608</v>
      </c>
      <c r="O156" s="9">
        <f t="shared" si="59"/>
        <v>1.0128925900000001</v>
      </c>
      <c r="P156" s="9">
        <f t="shared" si="71"/>
        <v>1012.89259</v>
      </c>
      <c r="Q156" s="14">
        <f t="shared" si="72"/>
        <v>0</v>
      </c>
      <c r="R156" s="44">
        <f t="shared" si="73"/>
        <v>0</v>
      </c>
      <c r="S156" s="9">
        <f t="shared" si="74"/>
        <v>0</v>
      </c>
      <c r="T156" s="10">
        <f t="shared" si="85"/>
        <v>6.2959000000000001E-2</v>
      </c>
      <c r="U156" s="14">
        <f t="shared" si="60"/>
        <v>88</v>
      </c>
      <c r="V156" s="14">
        <v>252</v>
      </c>
      <c r="W156" s="16">
        <f t="shared" si="75"/>
        <v>1.0215502510000001</v>
      </c>
      <c r="X156" s="9">
        <f t="shared" si="76"/>
        <v>21.828089550000001</v>
      </c>
      <c r="Y156" s="9">
        <v>0</v>
      </c>
      <c r="Z156" s="15">
        <f t="shared" si="77"/>
        <v>0</v>
      </c>
      <c r="AA156" s="6" t="s">
        <v>73</v>
      </c>
      <c r="AB156" s="12">
        <f t="shared" si="86"/>
        <v>43055</v>
      </c>
      <c r="AC156" s="6"/>
      <c r="AD156" s="48"/>
      <c r="AE156" s="52">
        <v>39924</v>
      </c>
      <c r="AF156" s="38" t="s">
        <v>86</v>
      </c>
      <c r="AH156" s="32"/>
      <c r="AI156" s="2">
        <f t="shared" si="66"/>
        <v>43845</v>
      </c>
      <c r="AJ156" s="2">
        <f t="shared" si="62"/>
        <v>43844</v>
      </c>
      <c r="AK156" s="2">
        <f t="shared" si="63"/>
        <v>43845</v>
      </c>
      <c r="AL156" s="2">
        <f t="shared" si="64"/>
        <v>43878</v>
      </c>
      <c r="AM156" s="23">
        <f t="shared" si="65"/>
        <v>23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35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8"/>
      <c r="CC156" s="1"/>
      <c r="CD156" s="1"/>
      <c r="CE156" s="1"/>
      <c r="CF156" s="1"/>
      <c r="CG156" s="1"/>
      <c r="CH156" s="1"/>
      <c r="CI156" s="1"/>
      <c r="CJ156" s="1"/>
      <c r="CK156" s="1"/>
      <c r="CL156" s="6"/>
      <c r="CM156" s="23"/>
      <c r="CN156" s="23"/>
      <c r="CO156" s="38"/>
      <c r="CP156" s="23"/>
      <c r="CQ156" s="1"/>
      <c r="CR156" s="23"/>
    </row>
    <row r="157" spans="1:96" x14ac:dyDescent="0.2">
      <c r="A157" s="159">
        <f t="shared" si="78"/>
        <v>42836</v>
      </c>
      <c r="B157" s="9">
        <f t="shared" si="67"/>
        <v>1035.0888349700001</v>
      </c>
      <c r="C157" s="9">
        <f t="shared" si="79"/>
        <v>1000</v>
      </c>
      <c r="D157" s="66">
        <f t="shared" si="80"/>
        <v>4809.67</v>
      </c>
      <c r="E157" s="15">
        <f>VLOOKUP(A156,[1]Plan1!$BO$120:$BQ$240,3)</f>
        <v>4821.6899999999996</v>
      </c>
      <c r="F157" s="12">
        <f t="shared" si="81"/>
        <v>42810</v>
      </c>
      <c r="G157" s="13">
        <f t="shared" si="68"/>
        <v>2.4991319570779602E-3</v>
      </c>
      <c r="H157" s="12">
        <f t="shared" si="82"/>
        <v>42842</v>
      </c>
      <c r="I157" s="12">
        <f t="shared" si="69"/>
        <v>42842</v>
      </c>
      <c r="J157" s="1">
        <f t="shared" si="83"/>
        <v>22</v>
      </c>
      <c r="K157" s="1">
        <f t="shared" si="61"/>
        <v>19</v>
      </c>
      <c r="L157" s="9">
        <f t="shared" si="70"/>
        <v>1.0021579700000001</v>
      </c>
      <c r="M157" s="16">
        <f t="shared" si="84"/>
        <v>1.0033000599999999</v>
      </c>
      <c r="N157" s="16">
        <f t="shared" si="58"/>
        <v>1.0108261834093608</v>
      </c>
      <c r="O157" s="9">
        <f t="shared" si="59"/>
        <v>1.01300751</v>
      </c>
      <c r="P157" s="9">
        <f t="shared" si="71"/>
        <v>1013.00751</v>
      </c>
      <c r="Q157" s="14">
        <f t="shared" si="72"/>
        <v>0</v>
      </c>
      <c r="R157" s="44">
        <f t="shared" si="73"/>
        <v>0</v>
      </c>
      <c r="S157" s="9">
        <f t="shared" si="74"/>
        <v>0</v>
      </c>
      <c r="T157" s="10">
        <f t="shared" si="85"/>
        <v>6.2959000000000001E-2</v>
      </c>
      <c r="U157" s="14">
        <f t="shared" si="60"/>
        <v>89</v>
      </c>
      <c r="V157" s="14">
        <v>252</v>
      </c>
      <c r="W157" s="16">
        <f t="shared" si="75"/>
        <v>1.0217977899999999</v>
      </c>
      <c r="X157" s="9">
        <f t="shared" si="76"/>
        <v>22.081324970000001</v>
      </c>
      <c r="Y157" s="9">
        <v>0</v>
      </c>
      <c r="Z157" s="15">
        <f t="shared" si="77"/>
        <v>0</v>
      </c>
      <c r="AA157" s="6" t="s">
        <v>73</v>
      </c>
      <c r="AB157" s="12">
        <f t="shared" si="86"/>
        <v>43055</v>
      </c>
      <c r="AC157" s="6"/>
      <c r="AD157" s="48"/>
      <c r="AE157" s="52">
        <v>39934</v>
      </c>
      <c r="AF157" s="38" t="s">
        <v>87</v>
      </c>
      <c r="AH157" s="32"/>
      <c r="AI157" s="2">
        <f t="shared" si="66"/>
        <v>43876</v>
      </c>
      <c r="AJ157" s="2">
        <f t="shared" si="62"/>
        <v>43875</v>
      </c>
      <c r="AK157" s="2">
        <f t="shared" si="63"/>
        <v>43878</v>
      </c>
      <c r="AL157" s="2">
        <f t="shared" si="64"/>
        <v>43906</v>
      </c>
      <c r="AM157" s="23">
        <f t="shared" si="65"/>
        <v>18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35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8"/>
      <c r="CC157" s="1"/>
      <c r="CD157" s="1"/>
      <c r="CE157" s="1"/>
      <c r="CF157" s="1"/>
      <c r="CG157" s="1"/>
      <c r="CH157" s="1"/>
      <c r="CI157" s="1"/>
      <c r="CJ157" s="1"/>
      <c r="CK157" s="1"/>
      <c r="CL157" s="6"/>
      <c r="CM157" s="23"/>
      <c r="CN157" s="23"/>
      <c r="CO157" s="38"/>
      <c r="CP157" s="23"/>
      <c r="CQ157" s="1"/>
      <c r="CR157" s="23"/>
    </row>
    <row r="158" spans="1:96" x14ac:dyDescent="0.2">
      <c r="A158" s="159">
        <f t="shared" si="78"/>
        <v>42837</v>
      </c>
      <c r="B158" s="9">
        <f t="shared" si="67"/>
        <v>1035.4571285099998</v>
      </c>
      <c r="C158" s="9">
        <f t="shared" si="79"/>
        <v>1000</v>
      </c>
      <c r="D158" s="66">
        <f t="shared" si="80"/>
        <v>4809.67</v>
      </c>
      <c r="E158" s="15">
        <f>VLOOKUP(A157,[1]Plan1!$BO$120:$BQ$240,3)</f>
        <v>4821.6899999999996</v>
      </c>
      <c r="F158" s="12">
        <f t="shared" si="81"/>
        <v>42810</v>
      </c>
      <c r="G158" s="13">
        <f t="shared" si="68"/>
        <v>2.4991319570779602E-3</v>
      </c>
      <c r="H158" s="12">
        <f t="shared" si="82"/>
        <v>42842</v>
      </c>
      <c r="I158" s="12">
        <f t="shared" si="69"/>
        <v>42842</v>
      </c>
      <c r="J158" s="1">
        <f t="shared" si="83"/>
        <v>22</v>
      </c>
      <c r="K158" s="1">
        <f t="shared" si="61"/>
        <v>20</v>
      </c>
      <c r="L158" s="9">
        <f t="shared" si="70"/>
        <v>1.00227168</v>
      </c>
      <c r="M158" s="16">
        <f t="shared" si="84"/>
        <v>1.0033000599999999</v>
      </c>
      <c r="N158" s="16">
        <f t="shared" si="58"/>
        <v>1.0108261834093608</v>
      </c>
      <c r="O158" s="9">
        <f t="shared" si="59"/>
        <v>1.01312245</v>
      </c>
      <c r="P158" s="9">
        <f t="shared" si="71"/>
        <v>1013.12245</v>
      </c>
      <c r="Q158" s="14">
        <f t="shared" si="72"/>
        <v>0</v>
      </c>
      <c r="R158" s="44">
        <f t="shared" si="73"/>
        <v>0</v>
      </c>
      <c r="S158" s="9">
        <f t="shared" si="74"/>
        <v>0</v>
      </c>
      <c r="T158" s="10">
        <f t="shared" si="85"/>
        <v>6.2959000000000001E-2</v>
      </c>
      <c r="U158" s="14">
        <f t="shared" si="60"/>
        <v>90</v>
      </c>
      <c r="V158" s="14">
        <v>252</v>
      </c>
      <c r="W158" s="16">
        <f t="shared" si="75"/>
        <v>1.0220453890000001</v>
      </c>
      <c r="X158" s="9">
        <f t="shared" si="76"/>
        <v>22.33467851</v>
      </c>
      <c r="Y158" s="9">
        <v>0</v>
      </c>
      <c r="Z158" s="15">
        <f t="shared" si="77"/>
        <v>0</v>
      </c>
      <c r="AA158" s="6" t="s">
        <v>73</v>
      </c>
      <c r="AB158" s="12">
        <f t="shared" si="86"/>
        <v>43055</v>
      </c>
      <c r="AC158" s="6"/>
      <c r="AD158" s="48"/>
      <c r="AE158" s="52">
        <v>39975</v>
      </c>
      <c r="AF158" s="38" t="s">
        <v>88</v>
      </c>
      <c r="AH158" s="32"/>
      <c r="AI158" s="2">
        <f t="shared" si="66"/>
        <v>43905</v>
      </c>
      <c r="AJ158" s="2">
        <f t="shared" si="62"/>
        <v>43903</v>
      </c>
      <c r="AK158" s="2">
        <f t="shared" si="63"/>
        <v>43906</v>
      </c>
      <c r="AL158" s="2">
        <f t="shared" si="64"/>
        <v>43936</v>
      </c>
      <c r="AM158" s="23">
        <f t="shared" si="65"/>
        <v>21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35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8"/>
      <c r="CC158" s="1"/>
      <c r="CD158" s="1"/>
      <c r="CE158" s="1"/>
      <c r="CF158" s="1"/>
      <c r="CG158" s="1"/>
      <c r="CH158" s="1"/>
      <c r="CI158" s="1"/>
      <c r="CJ158" s="1"/>
      <c r="CK158" s="1"/>
      <c r="CL158" s="6"/>
      <c r="CM158" s="23"/>
      <c r="CN158" s="23"/>
      <c r="CO158" s="38"/>
      <c r="CP158" s="23"/>
      <c r="CQ158" s="1"/>
      <c r="CR158" s="23"/>
    </row>
    <row r="159" spans="1:96" x14ac:dyDescent="0.2">
      <c r="A159" s="159">
        <f t="shared" si="78"/>
        <v>42838</v>
      </c>
      <c r="B159" s="9">
        <f t="shared" si="67"/>
        <v>1035.82553977</v>
      </c>
      <c r="C159" s="9">
        <f t="shared" si="79"/>
        <v>1000</v>
      </c>
      <c r="D159" s="66">
        <f t="shared" si="80"/>
        <v>4809.67</v>
      </c>
      <c r="E159" s="15">
        <f>VLOOKUP(A158,[1]Plan1!$BO$120:$BQ$240,3)</f>
        <v>4821.6899999999996</v>
      </c>
      <c r="F159" s="12">
        <f t="shared" si="81"/>
        <v>42810</v>
      </c>
      <c r="G159" s="13">
        <f t="shared" si="68"/>
        <v>2.4991319570779602E-3</v>
      </c>
      <c r="H159" s="12">
        <f t="shared" si="82"/>
        <v>42842</v>
      </c>
      <c r="I159" s="12">
        <f t="shared" si="69"/>
        <v>42842</v>
      </c>
      <c r="J159" s="1">
        <f t="shared" si="83"/>
        <v>22</v>
      </c>
      <c r="K159" s="1">
        <f t="shared" si="61"/>
        <v>21</v>
      </c>
      <c r="L159" s="9">
        <f t="shared" si="70"/>
        <v>1.0023853899999999</v>
      </c>
      <c r="M159" s="16">
        <f t="shared" si="84"/>
        <v>1.0033000599999999</v>
      </c>
      <c r="N159" s="16">
        <f t="shared" ref="N159:N222" si="87">IF(I159&gt;I158,N158*M159,N158)</f>
        <v>1.0108261834093608</v>
      </c>
      <c r="O159" s="9">
        <f t="shared" ref="O159:O222" si="88">TRUNC(TRUNC((L159*N159),15),8)</f>
        <v>1.01323739</v>
      </c>
      <c r="P159" s="9">
        <f t="shared" si="71"/>
        <v>1013.23739</v>
      </c>
      <c r="Q159" s="14">
        <f t="shared" si="72"/>
        <v>0</v>
      </c>
      <c r="R159" s="44">
        <f t="shared" si="73"/>
        <v>0</v>
      </c>
      <c r="S159" s="9">
        <f t="shared" si="74"/>
        <v>0</v>
      </c>
      <c r="T159" s="10">
        <f t="shared" si="85"/>
        <v>6.2959000000000001E-2</v>
      </c>
      <c r="U159" s="14">
        <f t="shared" si="60"/>
        <v>91</v>
      </c>
      <c r="V159" s="14">
        <v>252</v>
      </c>
      <c r="W159" s="16">
        <f t="shared" si="75"/>
        <v>1.0222930480000001</v>
      </c>
      <c r="X159" s="9">
        <f t="shared" si="76"/>
        <v>22.588149770000001</v>
      </c>
      <c r="Y159" s="9">
        <v>0</v>
      </c>
      <c r="Z159" s="15">
        <f t="shared" si="77"/>
        <v>0</v>
      </c>
      <c r="AA159" s="6" t="s">
        <v>73</v>
      </c>
      <c r="AB159" s="12">
        <f t="shared" si="86"/>
        <v>43055</v>
      </c>
      <c r="AC159" s="6"/>
      <c r="AD159" s="48"/>
      <c r="AE159" s="52">
        <v>40063</v>
      </c>
      <c r="AF159" s="38" t="s">
        <v>80</v>
      </c>
      <c r="AH159" s="32"/>
      <c r="AI159" s="2">
        <f t="shared" si="66"/>
        <v>43936</v>
      </c>
      <c r="AJ159" s="2">
        <f t="shared" si="62"/>
        <v>43935</v>
      </c>
      <c r="AK159" s="2">
        <f t="shared" si="63"/>
        <v>43936</v>
      </c>
      <c r="AL159" s="2">
        <f t="shared" si="64"/>
        <v>43966</v>
      </c>
      <c r="AM159" s="23">
        <f t="shared" si="65"/>
        <v>20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35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8"/>
      <c r="CC159" s="1"/>
      <c r="CD159" s="1"/>
      <c r="CE159" s="1"/>
      <c r="CF159" s="1"/>
      <c r="CG159" s="1"/>
      <c r="CH159" s="1"/>
      <c r="CI159" s="1"/>
      <c r="CJ159" s="1"/>
      <c r="CK159" s="1"/>
      <c r="CL159" s="6"/>
      <c r="CM159" s="23"/>
      <c r="CN159" s="23"/>
      <c r="CO159" s="38"/>
      <c r="CP159" s="23"/>
      <c r="CQ159" s="1"/>
      <c r="CR159" s="23"/>
    </row>
    <row r="160" spans="1:96" x14ac:dyDescent="0.2">
      <c r="A160" s="159">
        <f t="shared" si="78"/>
        <v>42839</v>
      </c>
      <c r="B160" s="9">
        <f t="shared" si="67"/>
        <v>1036.1941004400001</v>
      </c>
      <c r="C160" s="9">
        <f t="shared" si="79"/>
        <v>1000</v>
      </c>
      <c r="D160" s="66">
        <f t="shared" si="80"/>
        <v>4809.67</v>
      </c>
      <c r="E160" s="15">
        <f>VLOOKUP(A159,[1]Plan1!$BO$120:$BQ$240,3)</f>
        <v>4821.6899999999996</v>
      </c>
      <c r="F160" s="12">
        <f t="shared" si="81"/>
        <v>42810</v>
      </c>
      <c r="G160" s="13">
        <f t="shared" si="68"/>
        <v>2.4991319570779602E-3</v>
      </c>
      <c r="H160" s="12">
        <f t="shared" si="82"/>
        <v>42842</v>
      </c>
      <c r="I160" s="12">
        <f t="shared" si="69"/>
        <v>42842</v>
      </c>
      <c r="J160" s="1">
        <f t="shared" si="83"/>
        <v>22</v>
      </c>
      <c r="K160" s="1">
        <f t="shared" si="61"/>
        <v>22</v>
      </c>
      <c r="L160" s="9">
        <f t="shared" si="70"/>
        <v>1.0024991299999999</v>
      </c>
      <c r="M160" s="16">
        <f t="shared" si="84"/>
        <v>1.0033000599999999</v>
      </c>
      <c r="N160" s="16">
        <f t="shared" si="87"/>
        <v>1.0108261834093608</v>
      </c>
      <c r="O160" s="9">
        <f t="shared" si="88"/>
        <v>1.0133523600000001</v>
      </c>
      <c r="P160" s="9">
        <f t="shared" si="71"/>
        <v>1013.35236</v>
      </c>
      <c r="Q160" s="14">
        <f t="shared" si="72"/>
        <v>0</v>
      </c>
      <c r="R160" s="44">
        <f t="shared" si="73"/>
        <v>0</v>
      </c>
      <c r="S160" s="9">
        <f t="shared" si="74"/>
        <v>0</v>
      </c>
      <c r="T160" s="10">
        <f t="shared" si="85"/>
        <v>6.2959000000000001E-2</v>
      </c>
      <c r="U160" s="14">
        <f t="shared" si="60"/>
        <v>92</v>
      </c>
      <c r="V160" s="14">
        <v>252</v>
      </c>
      <c r="W160" s="16">
        <f t="shared" si="75"/>
        <v>1.022540768</v>
      </c>
      <c r="X160" s="9">
        <f t="shared" si="76"/>
        <v>22.841740439999999</v>
      </c>
      <c r="Y160" s="9">
        <v>0</v>
      </c>
      <c r="Z160" s="15">
        <f t="shared" si="77"/>
        <v>0</v>
      </c>
      <c r="AA160" s="6" t="s">
        <v>73</v>
      </c>
      <c r="AB160" s="12">
        <f t="shared" si="86"/>
        <v>43055</v>
      </c>
      <c r="AC160" s="6"/>
      <c r="AD160" s="48"/>
      <c r="AE160" s="52">
        <v>40098</v>
      </c>
      <c r="AF160" s="38" t="s">
        <v>81</v>
      </c>
      <c r="AH160" s="32"/>
      <c r="AI160" s="2">
        <f t="shared" si="66"/>
        <v>43966</v>
      </c>
      <c r="AJ160" s="2">
        <f t="shared" si="62"/>
        <v>43965</v>
      </c>
      <c r="AK160" s="2">
        <f t="shared" si="63"/>
        <v>43966</v>
      </c>
      <c r="AL160" s="2">
        <f t="shared" si="64"/>
        <v>43997</v>
      </c>
      <c r="AM160" s="23">
        <f t="shared" si="65"/>
        <v>20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35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8"/>
      <c r="CC160" s="1"/>
      <c r="CD160" s="1"/>
      <c r="CE160" s="1"/>
      <c r="CF160" s="1"/>
      <c r="CG160" s="1"/>
      <c r="CH160" s="1"/>
      <c r="CI160" s="1"/>
      <c r="CJ160" s="1"/>
      <c r="CK160" s="1"/>
      <c r="CL160" s="6"/>
      <c r="CM160" s="23"/>
      <c r="CN160" s="23"/>
      <c r="CO160" s="38"/>
      <c r="CP160" s="23"/>
      <c r="CQ160" s="1"/>
      <c r="CR160" s="23"/>
    </row>
    <row r="161" spans="1:96" x14ac:dyDescent="0.2">
      <c r="A161" s="159">
        <f t="shared" si="78"/>
        <v>42840</v>
      </c>
      <c r="B161" s="9">
        <f t="shared" si="67"/>
        <v>1036.1941004400001</v>
      </c>
      <c r="C161" s="9">
        <f t="shared" si="79"/>
        <v>1000</v>
      </c>
      <c r="D161" s="66">
        <f t="shared" si="80"/>
        <v>4809.67</v>
      </c>
      <c r="E161" s="15">
        <f>VLOOKUP(A160,[1]Plan1!$BO$120:$BQ$240,3)</f>
        <v>4821.6899999999996</v>
      </c>
      <c r="F161" s="12">
        <f t="shared" si="81"/>
        <v>42810</v>
      </c>
      <c r="G161" s="13">
        <f t="shared" si="68"/>
        <v>2.4991319570779602E-3</v>
      </c>
      <c r="H161" s="12">
        <f t="shared" si="82"/>
        <v>42870</v>
      </c>
      <c r="I161" s="12">
        <f t="shared" si="69"/>
        <v>42842</v>
      </c>
      <c r="J161" s="1">
        <f t="shared" si="83"/>
        <v>22</v>
      </c>
      <c r="K161" s="1">
        <f t="shared" si="61"/>
        <v>22</v>
      </c>
      <c r="L161" s="9">
        <f t="shared" si="70"/>
        <v>1.0024991299999999</v>
      </c>
      <c r="M161" s="16">
        <f t="shared" si="84"/>
        <v>1.0033000599999999</v>
      </c>
      <c r="N161" s="16">
        <f t="shared" si="87"/>
        <v>1.0108261834093608</v>
      </c>
      <c r="O161" s="9">
        <f t="shared" si="88"/>
        <v>1.0133523600000001</v>
      </c>
      <c r="P161" s="9">
        <f t="shared" si="71"/>
        <v>1013.35236</v>
      </c>
      <c r="Q161" s="14">
        <f t="shared" si="72"/>
        <v>0</v>
      </c>
      <c r="R161" s="44">
        <f t="shared" si="73"/>
        <v>0</v>
      </c>
      <c r="S161" s="9">
        <f t="shared" si="74"/>
        <v>0</v>
      </c>
      <c r="T161" s="10">
        <f t="shared" si="85"/>
        <v>6.2959000000000001E-2</v>
      </c>
      <c r="U161" s="14">
        <f t="shared" si="60"/>
        <v>92</v>
      </c>
      <c r="V161" s="14">
        <v>252</v>
      </c>
      <c r="W161" s="16">
        <f t="shared" si="75"/>
        <v>1.022540768</v>
      </c>
      <c r="X161" s="9">
        <f t="shared" si="76"/>
        <v>22.841740439999999</v>
      </c>
      <c r="Y161" s="9">
        <v>0</v>
      </c>
      <c r="Z161" s="15">
        <f t="shared" si="77"/>
        <v>0</v>
      </c>
      <c r="AA161" s="6" t="s">
        <v>73</v>
      </c>
      <c r="AB161" s="12">
        <f t="shared" si="86"/>
        <v>43055</v>
      </c>
      <c r="AC161" s="6"/>
      <c r="AD161" s="48"/>
      <c r="AE161" s="52">
        <v>40119</v>
      </c>
      <c r="AF161" s="38" t="s">
        <v>82</v>
      </c>
      <c r="AH161" s="32"/>
      <c r="AI161" s="2">
        <f t="shared" si="66"/>
        <v>43997</v>
      </c>
      <c r="AJ161" s="2">
        <f t="shared" si="62"/>
        <v>43994</v>
      </c>
      <c r="AK161" s="2">
        <f t="shared" si="63"/>
        <v>43997</v>
      </c>
      <c r="AL161" s="2">
        <f t="shared" si="64"/>
        <v>44027</v>
      </c>
      <c r="AM161" s="23">
        <f t="shared" si="65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35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8"/>
      <c r="CC161" s="1"/>
      <c r="CD161" s="1"/>
      <c r="CE161" s="1"/>
      <c r="CF161" s="1"/>
      <c r="CG161" s="1"/>
      <c r="CH161" s="1"/>
      <c r="CI161" s="1"/>
      <c r="CJ161" s="1"/>
      <c r="CK161" s="1"/>
      <c r="CL161" s="6"/>
      <c r="CM161" s="23"/>
      <c r="CN161" s="23"/>
      <c r="CO161" s="38"/>
      <c r="CP161" s="23"/>
      <c r="CQ161" s="1"/>
      <c r="CR161" s="23"/>
    </row>
    <row r="162" spans="1:96" x14ac:dyDescent="0.2">
      <c r="A162" s="159">
        <f t="shared" si="78"/>
        <v>42841</v>
      </c>
      <c r="B162" s="9">
        <f t="shared" si="67"/>
        <v>1036.1941004400001</v>
      </c>
      <c r="C162" s="9">
        <f t="shared" si="79"/>
        <v>1000</v>
      </c>
      <c r="D162" s="66">
        <f t="shared" si="80"/>
        <v>4809.67</v>
      </c>
      <c r="E162" s="15">
        <f>VLOOKUP(A161,[1]Plan1!$BO$120:$BQ$240,3)</f>
        <v>4821.6899999999996</v>
      </c>
      <c r="F162" s="12">
        <f t="shared" si="81"/>
        <v>42810</v>
      </c>
      <c r="G162" s="13">
        <f t="shared" si="68"/>
        <v>2.4991319570779602E-3</v>
      </c>
      <c r="H162" s="12">
        <f t="shared" si="82"/>
        <v>42870</v>
      </c>
      <c r="I162" s="12">
        <f t="shared" si="69"/>
        <v>42842</v>
      </c>
      <c r="J162" s="1">
        <f t="shared" si="83"/>
        <v>22</v>
      </c>
      <c r="K162" s="1">
        <f t="shared" si="61"/>
        <v>22</v>
      </c>
      <c r="L162" s="9">
        <f t="shared" si="70"/>
        <v>1.0024991299999999</v>
      </c>
      <c r="M162" s="16">
        <f t="shared" si="84"/>
        <v>1.0033000599999999</v>
      </c>
      <c r="N162" s="16">
        <f t="shared" si="87"/>
        <v>1.0108261834093608</v>
      </c>
      <c r="O162" s="9">
        <f t="shared" si="88"/>
        <v>1.0133523600000001</v>
      </c>
      <c r="P162" s="9">
        <f t="shared" si="71"/>
        <v>1013.35236</v>
      </c>
      <c r="Q162" s="14">
        <f t="shared" si="72"/>
        <v>0</v>
      </c>
      <c r="R162" s="44">
        <f t="shared" si="73"/>
        <v>0</v>
      </c>
      <c r="S162" s="9">
        <f t="shared" si="74"/>
        <v>0</v>
      </c>
      <c r="T162" s="10">
        <f t="shared" si="85"/>
        <v>6.2959000000000001E-2</v>
      </c>
      <c r="U162" s="14">
        <f t="shared" si="60"/>
        <v>92</v>
      </c>
      <c r="V162" s="14">
        <v>252</v>
      </c>
      <c r="W162" s="16">
        <f t="shared" si="75"/>
        <v>1.022540768</v>
      </c>
      <c r="X162" s="9">
        <f t="shared" si="76"/>
        <v>22.841740439999999</v>
      </c>
      <c r="Y162" s="9">
        <v>0</v>
      </c>
      <c r="Z162" s="15">
        <f t="shared" si="77"/>
        <v>0</v>
      </c>
      <c r="AA162" s="6" t="s">
        <v>73</v>
      </c>
      <c r="AB162" s="12">
        <f t="shared" si="86"/>
        <v>43055</v>
      </c>
      <c r="AC162" s="6"/>
      <c r="AD162" s="48"/>
      <c r="AE162" s="52">
        <v>40172</v>
      </c>
      <c r="AF162" s="38" t="s">
        <v>89</v>
      </c>
      <c r="AH162" s="32"/>
      <c r="AI162" s="2">
        <f t="shared" si="66"/>
        <v>44027</v>
      </c>
      <c r="AJ162" s="2">
        <f t="shared" si="62"/>
        <v>44026</v>
      </c>
      <c r="AK162" s="2">
        <f t="shared" si="63"/>
        <v>44027</v>
      </c>
      <c r="AL162" s="2">
        <f t="shared" si="64"/>
        <v>44060</v>
      </c>
      <c r="AM162" s="23">
        <f t="shared" si="65"/>
        <v>23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35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8"/>
      <c r="CC162" s="1"/>
      <c r="CD162" s="1"/>
      <c r="CE162" s="1"/>
      <c r="CF162" s="1"/>
      <c r="CG162" s="1"/>
      <c r="CH162" s="1"/>
      <c r="CI162" s="1"/>
      <c r="CJ162" s="1"/>
      <c r="CK162" s="1"/>
      <c r="CL162" s="6"/>
      <c r="CM162" s="23"/>
      <c r="CN162" s="23"/>
      <c r="CO162" s="38"/>
      <c r="CP162" s="23"/>
      <c r="CQ162" s="1"/>
      <c r="CR162" s="23"/>
    </row>
    <row r="163" spans="1:96" x14ac:dyDescent="0.2">
      <c r="A163" s="159">
        <f t="shared" si="78"/>
        <v>42842</v>
      </c>
      <c r="B163" s="9">
        <f t="shared" si="67"/>
        <v>1036.1941004400001</v>
      </c>
      <c r="C163" s="9">
        <f t="shared" si="79"/>
        <v>1000</v>
      </c>
      <c r="D163" s="66">
        <f t="shared" si="80"/>
        <v>4809.67</v>
      </c>
      <c r="E163" s="15">
        <f>VLOOKUP(A162,[1]Plan1!$BO$120:$BQ$240,3)</f>
        <v>4821.6899999999996</v>
      </c>
      <c r="F163" s="12">
        <f t="shared" si="81"/>
        <v>42810</v>
      </c>
      <c r="G163" s="13">
        <f t="shared" si="68"/>
        <v>2.4991319570779602E-3</v>
      </c>
      <c r="H163" s="12">
        <f t="shared" si="82"/>
        <v>42870</v>
      </c>
      <c r="I163" s="12">
        <f t="shared" si="69"/>
        <v>42842</v>
      </c>
      <c r="J163" s="1">
        <f t="shared" si="83"/>
        <v>22</v>
      </c>
      <c r="K163" s="1">
        <f t="shared" si="61"/>
        <v>22</v>
      </c>
      <c r="L163" s="9">
        <f t="shared" si="70"/>
        <v>1.0024991299999999</v>
      </c>
      <c r="M163" s="16">
        <f t="shared" si="84"/>
        <v>1.0033000599999999</v>
      </c>
      <c r="N163" s="16">
        <f t="shared" si="87"/>
        <v>1.0108261834093608</v>
      </c>
      <c r="O163" s="9">
        <f t="shared" si="88"/>
        <v>1.0133523600000001</v>
      </c>
      <c r="P163" s="9">
        <f t="shared" si="71"/>
        <v>1013.35236</v>
      </c>
      <c r="Q163" s="14">
        <f t="shared" si="72"/>
        <v>0</v>
      </c>
      <c r="R163" s="44">
        <f t="shared" si="73"/>
        <v>0</v>
      </c>
      <c r="S163" s="9">
        <f t="shared" si="74"/>
        <v>0</v>
      </c>
      <c r="T163" s="10">
        <f t="shared" si="85"/>
        <v>6.2959000000000001E-2</v>
      </c>
      <c r="U163" s="14">
        <f t="shared" si="60"/>
        <v>92</v>
      </c>
      <c r="V163" s="14">
        <v>252</v>
      </c>
      <c r="W163" s="16">
        <f t="shared" si="75"/>
        <v>1.022540768</v>
      </c>
      <c r="X163" s="9">
        <f t="shared" si="76"/>
        <v>22.841740439999999</v>
      </c>
      <c r="Y163" s="9">
        <v>0</v>
      </c>
      <c r="Z163" s="15">
        <f t="shared" si="77"/>
        <v>0</v>
      </c>
      <c r="AA163" s="6" t="s">
        <v>73</v>
      </c>
      <c r="AB163" s="12">
        <f t="shared" si="86"/>
        <v>43055</v>
      </c>
      <c r="AC163" s="40"/>
      <c r="AD163" s="48"/>
      <c r="AE163" s="52">
        <v>40179</v>
      </c>
      <c r="AF163" s="38" t="s">
        <v>90</v>
      </c>
      <c r="AH163" s="32"/>
      <c r="AI163" s="2">
        <f t="shared" si="66"/>
        <v>44058</v>
      </c>
      <c r="AJ163" s="2">
        <f t="shared" si="62"/>
        <v>44057</v>
      </c>
      <c r="AK163" s="2">
        <f t="shared" si="63"/>
        <v>44060</v>
      </c>
      <c r="AL163" s="2">
        <f t="shared" si="64"/>
        <v>44089</v>
      </c>
      <c r="AM163" s="23">
        <f t="shared" si="65"/>
        <v>20</v>
      </c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1"/>
      <c r="BL163" s="1"/>
      <c r="BM163" s="35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8"/>
      <c r="CC163" s="1"/>
      <c r="CD163" s="1"/>
      <c r="CE163" s="1"/>
      <c r="CF163" s="1"/>
      <c r="CG163" s="1"/>
      <c r="CH163" s="1"/>
      <c r="CI163" s="1"/>
      <c r="CJ163" s="1"/>
      <c r="CK163" s="1"/>
      <c r="CL163" s="40"/>
      <c r="CM163" s="23"/>
      <c r="CN163" s="23"/>
      <c r="CO163" s="38"/>
      <c r="CP163" s="23"/>
      <c r="CQ163" s="1"/>
      <c r="CR163" s="23"/>
    </row>
    <row r="164" spans="1:96" x14ac:dyDescent="0.2">
      <c r="A164" s="159">
        <f t="shared" si="78"/>
        <v>42843</v>
      </c>
      <c r="B164" s="9">
        <f t="shared" si="67"/>
        <v>1036.5257426999999</v>
      </c>
      <c r="C164" s="9">
        <f t="shared" si="79"/>
        <v>1000</v>
      </c>
      <c r="D164" s="66">
        <f t="shared" si="80"/>
        <v>4821.6899999999996</v>
      </c>
      <c r="E164" s="15">
        <f>VLOOKUP(A163,[1]Plan1!$BO$120:$BQ$240,3)</f>
        <v>4828.4399999999996</v>
      </c>
      <c r="F164" s="12">
        <f t="shared" si="81"/>
        <v>42843</v>
      </c>
      <c r="G164" s="13">
        <f t="shared" si="68"/>
        <v>1.3999240930047119E-3</v>
      </c>
      <c r="H164" s="12">
        <f t="shared" si="82"/>
        <v>42870</v>
      </c>
      <c r="I164" s="12">
        <f t="shared" si="69"/>
        <v>42870</v>
      </c>
      <c r="J164" s="1">
        <f t="shared" si="83"/>
        <v>18</v>
      </c>
      <c r="K164" s="1">
        <f t="shared" si="61"/>
        <v>1</v>
      </c>
      <c r="L164" s="9">
        <f t="shared" si="70"/>
        <v>1.0000777199999999</v>
      </c>
      <c r="M164" s="16">
        <f t="shared" si="84"/>
        <v>1.0024991299999999</v>
      </c>
      <c r="N164" s="16">
        <f t="shared" si="87"/>
        <v>1.0133523694491045</v>
      </c>
      <c r="O164" s="9">
        <f t="shared" si="88"/>
        <v>1.0134311199999999</v>
      </c>
      <c r="P164" s="9">
        <f t="shared" si="71"/>
        <v>1013.43112</v>
      </c>
      <c r="Q164" s="14">
        <f t="shared" si="72"/>
        <v>0</v>
      </c>
      <c r="R164" s="44">
        <f t="shared" si="73"/>
        <v>0</v>
      </c>
      <c r="S164" s="9">
        <f t="shared" si="74"/>
        <v>0</v>
      </c>
      <c r="T164" s="10">
        <f t="shared" si="85"/>
        <v>6.2959000000000001E-2</v>
      </c>
      <c r="U164" s="14">
        <f t="shared" si="60"/>
        <v>93</v>
      </c>
      <c r="V164" s="14">
        <v>252</v>
      </c>
      <c r="W164" s="16">
        <f t="shared" si="75"/>
        <v>1.022788547</v>
      </c>
      <c r="X164" s="9">
        <f t="shared" si="76"/>
        <v>23.094622699999999</v>
      </c>
      <c r="Y164" s="9">
        <v>0</v>
      </c>
      <c r="Z164" s="15">
        <f t="shared" si="77"/>
        <v>0</v>
      </c>
      <c r="AA164" s="6" t="s">
        <v>73</v>
      </c>
      <c r="AB164" s="12">
        <f t="shared" si="86"/>
        <v>43055</v>
      </c>
      <c r="AC164" s="6"/>
      <c r="AD164" s="48"/>
      <c r="AE164" s="52">
        <v>40224</v>
      </c>
      <c r="AF164" s="38" t="s">
        <v>84</v>
      </c>
      <c r="AH164" s="32"/>
      <c r="AI164" s="2">
        <f t="shared" si="66"/>
        <v>44089</v>
      </c>
      <c r="AJ164" s="2">
        <f t="shared" si="62"/>
        <v>44088</v>
      </c>
      <c r="AK164" s="2">
        <f t="shared" si="63"/>
        <v>44089</v>
      </c>
      <c r="AL164" s="2">
        <f t="shared" si="64"/>
        <v>44119</v>
      </c>
      <c r="AM164" s="23">
        <f t="shared" si="65"/>
        <v>21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35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8"/>
      <c r="CC164" s="1"/>
      <c r="CD164" s="1"/>
      <c r="CE164" s="1"/>
      <c r="CF164" s="1"/>
      <c r="CG164" s="1"/>
      <c r="CH164" s="1"/>
      <c r="CI164" s="1"/>
      <c r="CJ164" s="1"/>
      <c r="CK164" s="1"/>
      <c r="CL164" s="6"/>
      <c r="CM164" s="23"/>
      <c r="CN164" s="53"/>
      <c r="CO164" s="27"/>
      <c r="CP164" s="23"/>
      <c r="CQ164" s="1"/>
      <c r="CR164" s="23"/>
    </row>
    <row r="165" spans="1:96" x14ac:dyDescent="0.2">
      <c r="A165" s="159">
        <f t="shared" si="78"/>
        <v>42844</v>
      </c>
      <c r="B165" s="9">
        <f t="shared" si="67"/>
        <v>1036.85749504</v>
      </c>
      <c r="C165" s="9">
        <f t="shared" si="79"/>
        <v>1000</v>
      </c>
      <c r="D165" s="66">
        <f t="shared" si="80"/>
        <v>4821.6899999999996</v>
      </c>
      <c r="E165" s="15">
        <f>VLOOKUP(A164,[1]Plan1!$BO$120:$BQ$240,3)</f>
        <v>4828.4399999999996</v>
      </c>
      <c r="F165" s="12">
        <f t="shared" si="81"/>
        <v>42843</v>
      </c>
      <c r="G165" s="13">
        <f t="shared" si="68"/>
        <v>1.3999240930047119E-3</v>
      </c>
      <c r="H165" s="12">
        <f t="shared" si="82"/>
        <v>42870</v>
      </c>
      <c r="I165" s="12">
        <f t="shared" si="69"/>
        <v>42870</v>
      </c>
      <c r="J165" s="1">
        <f t="shared" si="83"/>
        <v>18</v>
      </c>
      <c r="K165" s="1">
        <f t="shared" si="61"/>
        <v>2</v>
      </c>
      <c r="L165" s="9">
        <f t="shared" si="70"/>
        <v>1.0001554500000001</v>
      </c>
      <c r="M165" s="16">
        <f t="shared" si="84"/>
        <v>1.0024991299999999</v>
      </c>
      <c r="N165" s="16">
        <f t="shared" si="87"/>
        <v>1.0133523694491045</v>
      </c>
      <c r="O165" s="9">
        <f t="shared" si="88"/>
        <v>1.0135098899999999</v>
      </c>
      <c r="P165" s="9">
        <f t="shared" si="71"/>
        <v>1013.50989</v>
      </c>
      <c r="Q165" s="14">
        <f t="shared" si="72"/>
        <v>0</v>
      </c>
      <c r="R165" s="44">
        <f t="shared" si="73"/>
        <v>0</v>
      </c>
      <c r="S165" s="9">
        <f t="shared" si="74"/>
        <v>0</v>
      </c>
      <c r="T165" s="10">
        <f t="shared" si="85"/>
        <v>6.2959000000000001E-2</v>
      </c>
      <c r="U165" s="14">
        <f t="shared" ref="U165:U228" si="89">IF(Q164&gt;0,1,IF(K165=K164,U164,U164+1))</f>
        <v>94</v>
      </c>
      <c r="V165" s="14">
        <v>252</v>
      </c>
      <c r="W165" s="16">
        <f t="shared" si="75"/>
        <v>1.023036386</v>
      </c>
      <c r="X165" s="9">
        <f t="shared" si="76"/>
        <v>23.347605040000001</v>
      </c>
      <c r="Y165" s="9">
        <v>0</v>
      </c>
      <c r="Z165" s="15">
        <f t="shared" si="77"/>
        <v>0</v>
      </c>
      <c r="AA165" s="6" t="s">
        <v>73</v>
      </c>
      <c r="AB165" s="12">
        <f t="shared" si="86"/>
        <v>43055</v>
      </c>
      <c r="AC165" s="6"/>
      <c r="AD165" s="48"/>
      <c r="AE165" s="52">
        <v>40225</v>
      </c>
      <c r="AF165" s="38" t="s">
        <v>84</v>
      </c>
      <c r="AH165" s="32"/>
      <c r="AI165" s="2">
        <f t="shared" si="66"/>
        <v>44119</v>
      </c>
      <c r="AJ165" s="2">
        <f t="shared" si="62"/>
        <v>44118</v>
      </c>
      <c r="AK165" s="2">
        <f t="shared" si="63"/>
        <v>44119</v>
      </c>
      <c r="AL165" s="2">
        <f t="shared" si="64"/>
        <v>44151</v>
      </c>
      <c r="AM165" s="23">
        <f t="shared" si="65"/>
        <v>21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35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8"/>
      <c r="CC165" s="1"/>
      <c r="CD165" s="1"/>
      <c r="CE165" s="1"/>
      <c r="CF165" s="1"/>
      <c r="CG165" s="1"/>
      <c r="CH165" s="1"/>
      <c r="CI165" s="1"/>
      <c r="CJ165" s="1"/>
      <c r="CK165" s="1"/>
      <c r="CL165" s="6"/>
      <c r="CM165" s="54"/>
      <c r="CN165" s="53"/>
      <c r="CO165" s="27"/>
      <c r="CP165" s="23"/>
      <c r="CQ165" s="1"/>
      <c r="CR165" s="23"/>
    </row>
    <row r="166" spans="1:96" x14ac:dyDescent="0.2">
      <c r="A166" s="159">
        <f t="shared" si="78"/>
        <v>42845</v>
      </c>
      <c r="B166" s="9">
        <f t="shared" si="67"/>
        <v>1037.1893472300001</v>
      </c>
      <c r="C166" s="9">
        <f t="shared" si="79"/>
        <v>1000</v>
      </c>
      <c r="D166" s="66">
        <f t="shared" si="80"/>
        <v>4821.6899999999996</v>
      </c>
      <c r="E166" s="15">
        <f>VLOOKUP(A165,[1]Plan1!$BO$120:$BQ$240,3)</f>
        <v>4828.4399999999996</v>
      </c>
      <c r="F166" s="12">
        <f t="shared" si="81"/>
        <v>42843</v>
      </c>
      <c r="G166" s="13">
        <f t="shared" si="68"/>
        <v>1.3999240930047119E-3</v>
      </c>
      <c r="H166" s="12">
        <f t="shared" si="82"/>
        <v>42870</v>
      </c>
      <c r="I166" s="12">
        <f t="shared" si="69"/>
        <v>42870</v>
      </c>
      <c r="J166" s="1">
        <f t="shared" si="83"/>
        <v>18</v>
      </c>
      <c r="K166" s="1">
        <f t="shared" si="61"/>
        <v>3</v>
      </c>
      <c r="L166" s="9">
        <f t="shared" si="70"/>
        <v>1.0002331799999999</v>
      </c>
      <c r="M166" s="16">
        <f t="shared" si="84"/>
        <v>1.0024991299999999</v>
      </c>
      <c r="N166" s="16">
        <f t="shared" si="87"/>
        <v>1.0133523694491045</v>
      </c>
      <c r="O166" s="9">
        <f t="shared" si="88"/>
        <v>1.0135886599999999</v>
      </c>
      <c r="P166" s="9">
        <f t="shared" si="71"/>
        <v>1013.58866</v>
      </c>
      <c r="Q166" s="14">
        <f t="shared" si="72"/>
        <v>0</v>
      </c>
      <c r="R166" s="44">
        <f t="shared" si="73"/>
        <v>0</v>
      </c>
      <c r="S166" s="9">
        <f t="shared" si="74"/>
        <v>0</v>
      </c>
      <c r="T166" s="10">
        <f t="shared" si="85"/>
        <v>6.2959000000000001E-2</v>
      </c>
      <c r="U166" s="14">
        <f t="shared" si="89"/>
        <v>95</v>
      </c>
      <c r="V166" s="14">
        <v>252</v>
      </c>
      <c r="W166" s="16">
        <f t="shared" si="75"/>
        <v>1.0232842849999999</v>
      </c>
      <c r="X166" s="9">
        <f t="shared" si="76"/>
        <v>23.600687229999998</v>
      </c>
      <c r="Y166" s="9">
        <v>0</v>
      </c>
      <c r="Z166" s="15">
        <f t="shared" si="77"/>
        <v>0</v>
      </c>
      <c r="AA166" s="6" t="s">
        <v>73</v>
      </c>
      <c r="AB166" s="12">
        <f t="shared" si="86"/>
        <v>43055</v>
      </c>
      <c r="AC166" s="6"/>
      <c r="AD166" s="48"/>
      <c r="AE166" s="52">
        <v>40270</v>
      </c>
      <c r="AF166" s="38" t="s">
        <v>85</v>
      </c>
      <c r="AH166" s="32"/>
      <c r="AI166" s="2">
        <f t="shared" si="66"/>
        <v>44150</v>
      </c>
      <c r="AJ166" s="2">
        <f t="shared" si="62"/>
        <v>44148</v>
      </c>
      <c r="AK166" s="2">
        <f t="shared" si="63"/>
        <v>44151</v>
      </c>
      <c r="AL166" s="2">
        <f t="shared" si="64"/>
        <v>44180</v>
      </c>
      <c r="AM166" s="23">
        <f t="shared" si="65"/>
        <v>21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35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8"/>
      <c r="CC166" s="1"/>
      <c r="CD166" s="1"/>
      <c r="CE166" s="1"/>
      <c r="CF166" s="1"/>
      <c r="CG166" s="1"/>
      <c r="CH166" s="1"/>
      <c r="CI166" s="1"/>
      <c r="CJ166" s="1"/>
      <c r="CK166" s="1"/>
      <c r="CL166" s="6"/>
      <c r="CM166" s="54"/>
      <c r="CN166" s="53"/>
      <c r="CO166" s="27"/>
      <c r="CP166" s="23"/>
      <c r="CQ166" s="1"/>
      <c r="CR166" s="23"/>
    </row>
    <row r="167" spans="1:96" x14ac:dyDescent="0.2">
      <c r="A167" s="159">
        <f t="shared" si="78"/>
        <v>42846</v>
      </c>
      <c r="B167" s="9">
        <f t="shared" si="67"/>
        <v>1037.5213105400001</v>
      </c>
      <c r="C167" s="9">
        <f t="shared" si="79"/>
        <v>1000</v>
      </c>
      <c r="D167" s="66">
        <f t="shared" si="80"/>
        <v>4821.6899999999996</v>
      </c>
      <c r="E167" s="15">
        <f>VLOOKUP(A166,[1]Plan1!$BO$120:$BQ$240,3)</f>
        <v>4828.4399999999996</v>
      </c>
      <c r="F167" s="12">
        <f t="shared" si="81"/>
        <v>42843</v>
      </c>
      <c r="G167" s="13">
        <f t="shared" si="68"/>
        <v>1.3999240930047119E-3</v>
      </c>
      <c r="H167" s="12">
        <f t="shared" si="82"/>
        <v>42870</v>
      </c>
      <c r="I167" s="12">
        <f t="shared" si="69"/>
        <v>42870</v>
      </c>
      <c r="J167" s="1">
        <f t="shared" si="83"/>
        <v>18</v>
      </c>
      <c r="K167" s="1">
        <f t="shared" si="61"/>
        <v>4</v>
      </c>
      <c r="L167" s="9">
        <f t="shared" si="70"/>
        <v>1.00031092</v>
      </c>
      <c r="M167" s="16">
        <f t="shared" si="84"/>
        <v>1.0024991299999999</v>
      </c>
      <c r="N167" s="16">
        <f t="shared" si="87"/>
        <v>1.0133523694491045</v>
      </c>
      <c r="O167" s="9">
        <f t="shared" si="88"/>
        <v>1.0136674400000001</v>
      </c>
      <c r="P167" s="9">
        <f t="shared" si="71"/>
        <v>1013.6674400000001</v>
      </c>
      <c r="Q167" s="14">
        <f t="shared" si="72"/>
        <v>0</v>
      </c>
      <c r="R167" s="44">
        <f t="shared" si="73"/>
        <v>0</v>
      </c>
      <c r="S167" s="9">
        <f t="shared" si="74"/>
        <v>0</v>
      </c>
      <c r="T167" s="10">
        <f t="shared" si="85"/>
        <v>6.2959000000000001E-2</v>
      </c>
      <c r="U167" s="14">
        <f t="shared" si="89"/>
        <v>96</v>
      </c>
      <c r="V167" s="14">
        <v>252</v>
      </c>
      <c r="W167" s="16">
        <f t="shared" si="75"/>
        <v>1.023532245</v>
      </c>
      <c r="X167" s="9">
        <f t="shared" si="76"/>
        <v>23.853870539999999</v>
      </c>
      <c r="Y167" s="9">
        <v>0</v>
      </c>
      <c r="Z167" s="15">
        <f t="shared" si="77"/>
        <v>0</v>
      </c>
      <c r="AA167" s="6" t="s">
        <v>73</v>
      </c>
      <c r="AB167" s="12">
        <f t="shared" si="86"/>
        <v>43055</v>
      </c>
      <c r="AC167" s="6"/>
      <c r="AD167" s="48"/>
      <c r="AE167" s="52">
        <v>40289</v>
      </c>
      <c r="AF167" s="38" t="s">
        <v>86</v>
      </c>
      <c r="AH167" s="32"/>
      <c r="AI167" s="2">
        <f t="shared" si="66"/>
        <v>44180</v>
      </c>
      <c r="AJ167" s="2">
        <f t="shared" si="62"/>
        <v>44179</v>
      </c>
      <c r="AK167" s="2">
        <f t="shared" si="63"/>
        <v>44180</v>
      </c>
      <c r="AL167" s="2">
        <f t="shared" si="64"/>
        <v>44211</v>
      </c>
      <c r="AM167" s="23">
        <f t="shared" si="65"/>
        <v>21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35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8"/>
      <c r="CC167" s="1"/>
      <c r="CD167" s="1"/>
      <c r="CE167" s="1"/>
      <c r="CF167" s="1"/>
      <c r="CG167" s="1"/>
      <c r="CH167" s="1"/>
      <c r="CI167" s="1"/>
      <c r="CJ167" s="1"/>
      <c r="CK167" s="1"/>
      <c r="CL167" s="6"/>
      <c r="CM167" s="54"/>
      <c r="CN167" s="53"/>
      <c r="CO167" s="27"/>
      <c r="CP167" s="23"/>
      <c r="CQ167" s="1"/>
      <c r="CR167" s="23"/>
    </row>
    <row r="168" spans="1:96" x14ac:dyDescent="0.2">
      <c r="A168" s="159">
        <f t="shared" si="78"/>
        <v>42847</v>
      </c>
      <c r="B168" s="9">
        <f t="shared" si="67"/>
        <v>1037.5213105400001</v>
      </c>
      <c r="C168" s="9">
        <f t="shared" si="79"/>
        <v>1000</v>
      </c>
      <c r="D168" s="66">
        <f t="shared" si="80"/>
        <v>4821.6899999999996</v>
      </c>
      <c r="E168" s="15">
        <f>VLOOKUP(A167,[1]Plan1!$BO$120:$BQ$240,3)</f>
        <v>4828.4399999999996</v>
      </c>
      <c r="F168" s="12">
        <f t="shared" si="81"/>
        <v>42843</v>
      </c>
      <c r="G168" s="13">
        <f t="shared" si="68"/>
        <v>1.3999240930047119E-3</v>
      </c>
      <c r="H168" s="12">
        <f t="shared" si="82"/>
        <v>42870</v>
      </c>
      <c r="I168" s="12">
        <f t="shared" si="69"/>
        <v>42870</v>
      </c>
      <c r="J168" s="1">
        <f t="shared" si="83"/>
        <v>18</v>
      </c>
      <c r="K168" s="1">
        <f t="shared" si="61"/>
        <v>4</v>
      </c>
      <c r="L168" s="9">
        <f t="shared" si="70"/>
        <v>1.00031092</v>
      </c>
      <c r="M168" s="16">
        <f t="shared" si="84"/>
        <v>1.0024991299999999</v>
      </c>
      <c r="N168" s="16">
        <f t="shared" si="87"/>
        <v>1.0133523694491045</v>
      </c>
      <c r="O168" s="9">
        <f t="shared" si="88"/>
        <v>1.0136674400000001</v>
      </c>
      <c r="P168" s="9">
        <f t="shared" si="71"/>
        <v>1013.6674400000001</v>
      </c>
      <c r="Q168" s="14">
        <f t="shared" si="72"/>
        <v>0</v>
      </c>
      <c r="R168" s="44">
        <f t="shared" si="73"/>
        <v>0</v>
      </c>
      <c r="S168" s="9">
        <f t="shared" si="74"/>
        <v>0</v>
      </c>
      <c r="T168" s="10">
        <f t="shared" si="85"/>
        <v>6.2959000000000001E-2</v>
      </c>
      <c r="U168" s="14">
        <f t="shared" si="89"/>
        <v>96</v>
      </c>
      <c r="V168" s="14">
        <v>252</v>
      </c>
      <c r="W168" s="16">
        <f t="shared" si="75"/>
        <v>1.023532245</v>
      </c>
      <c r="X168" s="9">
        <f t="shared" si="76"/>
        <v>23.853870539999999</v>
      </c>
      <c r="Y168" s="9">
        <v>0</v>
      </c>
      <c r="Z168" s="15">
        <f t="shared" si="77"/>
        <v>0</v>
      </c>
      <c r="AA168" s="6" t="s">
        <v>73</v>
      </c>
      <c r="AB168" s="12">
        <f t="shared" si="86"/>
        <v>43055</v>
      </c>
      <c r="AC168" s="6"/>
      <c r="AD168" s="48"/>
      <c r="AE168" s="52">
        <v>40332</v>
      </c>
      <c r="AF168" s="38" t="s">
        <v>88</v>
      </c>
      <c r="AH168" s="32"/>
      <c r="AI168" s="2">
        <f t="shared" si="66"/>
        <v>44211</v>
      </c>
      <c r="AJ168" s="2">
        <f t="shared" si="62"/>
        <v>44210</v>
      </c>
      <c r="AK168" s="2">
        <f t="shared" si="63"/>
        <v>44211</v>
      </c>
      <c r="AL168" s="2">
        <f t="shared" si="64"/>
        <v>44244</v>
      </c>
      <c r="AM168" s="23">
        <f t="shared" si="65"/>
        <v>21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35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8"/>
      <c r="CC168" s="1"/>
      <c r="CD168" s="1"/>
      <c r="CE168" s="1"/>
      <c r="CF168" s="1"/>
      <c r="CG168" s="1"/>
      <c r="CH168" s="1"/>
      <c r="CI168" s="1"/>
      <c r="CJ168" s="1"/>
      <c r="CK168" s="1"/>
      <c r="CL168" s="6"/>
      <c r="CM168" s="54"/>
      <c r="CN168" s="53"/>
      <c r="CO168" s="27"/>
      <c r="CP168" s="23"/>
      <c r="CQ168" s="1"/>
      <c r="CR168" s="23"/>
    </row>
    <row r="169" spans="1:96" x14ac:dyDescent="0.2">
      <c r="A169" s="159">
        <f t="shared" si="78"/>
        <v>42848</v>
      </c>
      <c r="B169" s="9">
        <f t="shared" si="67"/>
        <v>1037.5213105400001</v>
      </c>
      <c r="C169" s="9">
        <f t="shared" si="79"/>
        <v>1000</v>
      </c>
      <c r="D169" s="66">
        <f t="shared" si="80"/>
        <v>4821.6899999999996</v>
      </c>
      <c r="E169" s="15">
        <f>VLOOKUP(A168,[1]Plan1!$BO$120:$BQ$240,3)</f>
        <v>4828.4399999999996</v>
      </c>
      <c r="F169" s="12">
        <f t="shared" si="81"/>
        <v>42843</v>
      </c>
      <c r="G169" s="13">
        <f t="shared" si="68"/>
        <v>1.3999240930047119E-3</v>
      </c>
      <c r="H169" s="12">
        <f t="shared" si="82"/>
        <v>42870</v>
      </c>
      <c r="I169" s="12">
        <f t="shared" si="69"/>
        <v>42870</v>
      </c>
      <c r="J169" s="1">
        <f t="shared" si="83"/>
        <v>18</v>
      </c>
      <c r="K169" s="1">
        <f t="shared" ref="K169:K232" si="90">(J169-(NETWORKDAYS(A169,I169,AE$118:AE$502)-1))</f>
        <v>4</v>
      </c>
      <c r="L169" s="9">
        <f t="shared" si="70"/>
        <v>1.00031092</v>
      </c>
      <c r="M169" s="16">
        <f t="shared" si="84"/>
        <v>1.0024991299999999</v>
      </c>
      <c r="N169" s="16">
        <f t="shared" si="87"/>
        <v>1.0133523694491045</v>
      </c>
      <c r="O169" s="9">
        <f t="shared" si="88"/>
        <v>1.0136674400000001</v>
      </c>
      <c r="P169" s="9">
        <f t="shared" si="71"/>
        <v>1013.6674400000001</v>
      </c>
      <c r="Q169" s="14">
        <f t="shared" si="72"/>
        <v>0</v>
      </c>
      <c r="R169" s="44">
        <f t="shared" si="73"/>
        <v>0</v>
      </c>
      <c r="S169" s="9">
        <f t="shared" si="74"/>
        <v>0</v>
      </c>
      <c r="T169" s="10">
        <f t="shared" si="85"/>
        <v>6.2959000000000001E-2</v>
      </c>
      <c r="U169" s="14">
        <f t="shared" si="89"/>
        <v>96</v>
      </c>
      <c r="V169" s="14">
        <v>252</v>
      </c>
      <c r="W169" s="16">
        <f t="shared" si="75"/>
        <v>1.023532245</v>
      </c>
      <c r="X169" s="9">
        <f t="shared" si="76"/>
        <v>23.853870539999999</v>
      </c>
      <c r="Y169" s="9">
        <v>0</v>
      </c>
      <c r="Z169" s="15">
        <f t="shared" si="77"/>
        <v>0</v>
      </c>
      <c r="AA169" s="6" t="s">
        <v>73</v>
      </c>
      <c r="AB169" s="12">
        <f t="shared" si="86"/>
        <v>43055</v>
      </c>
      <c r="AC169" s="6"/>
      <c r="AD169" s="48"/>
      <c r="AE169" s="52">
        <v>40428</v>
      </c>
      <c r="AF169" s="38" t="s">
        <v>80</v>
      </c>
      <c r="AH169" s="32"/>
      <c r="AI169" s="2">
        <f t="shared" si="66"/>
        <v>44242</v>
      </c>
      <c r="AJ169" s="2">
        <f t="shared" si="62"/>
        <v>44239</v>
      </c>
      <c r="AK169" s="2">
        <f t="shared" si="63"/>
        <v>44244</v>
      </c>
      <c r="AL169" s="2">
        <f t="shared" si="64"/>
        <v>44270</v>
      </c>
      <c r="AM169" s="23">
        <f t="shared" si="65"/>
        <v>18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35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8"/>
      <c r="CC169" s="1"/>
      <c r="CD169" s="1"/>
      <c r="CE169" s="1"/>
      <c r="CF169" s="1"/>
      <c r="CG169" s="1"/>
      <c r="CH169" s="1"/>
      <c r="CI169" s="1"/>
      <c r="CJ169" s="1"/>
      <c r="CK169" s="1"/>
      <c r="CL169" s="6"/>
      <c r="CM169" s="54"/>
      <c r="CN169" s="53"/>
      <c r="CO169" s="27"/>
      <c r="CP169" s="23"/>
      <c r="CQ169" s="1"/>
      <c r="CR169" s="23"/>
    </row>
    <row r="170" spans="1:96" x14ac:dyDescent="0.2">
      <c r="A170" s="159">
        <f t="shared" si="78"/>
        <v>42849</v>
      </c>
      <c r="B170" s="9">
        <f t="shared" si="67"/>
        <v>1037.5213105400001</v>
      </c>
      <c r="C170" s="9">
        <f t="shared" si="79"/>
        <v>1000</v>
      </c>
      <c r="D170" s="66">
        <f t="shared" si="80"/>
        <v>4821.6899999999996</v>
      </c>
      <c r="E170" s="15">
        <f>VLOOKUP(A169,[1]Plan1!$BO$120:$BQ$240,3)</f>
        <v>4828.4399999999996</v>
      </c>
      <c r="F170" s="12">
        <f t="shared" si="81"/>
        <v>42843</v>
      </c>
      <c r="G170" s="13">
        <f t="shared" si="68"/>
        <v>1.3999240930047119E-3</v>
      </c>
      <c r="H170" s="12">
        <f t="shared" si="82"/>
        <v>42870</v>
      </c>
      <c r="I170" s="12">
        <f t="shared" si="69"/>
        <v>42870</v>
      </c>
      <c r="J170" s="1">
        <f t="shared" si="83"/>
        <v>18</v>
      </c>
      <c r="K170" s="1">
        <f t="shared" si="90"/>
        <v>4</v>
      </c>
      <c r="L170" s="9">
        <f t="shared" si="70"/>
        <v>1.00031092</v>
      </c>
      <c r="M170" s="16">
        <f t="shared" si="84"/>
        <v>1.0024991299999999</v>
      </c>
      <c r="N170" s="16">
        <f t="shared" si="87"/>
        <v>1.0133523694491045</v>
      </c>
      <c r="O170" s="9">
        <f t="shared" si="88"/>
        <v>1.0136674400000001</v>
      </c>
      <c r="P170" s="9">
        <f t="shared" si="71"/>
        <v>1013.6674400000001</v>
      </c>
      <c r="Q170" s="14">
        <f t="shared" si="72"/>
        <v>0</v>
      </c>
      <c r="R170" s="44">
        <f t="shared" si="73"/>
        <v>0</v>
      </c>
      <c r="S170" s="9">
        <f t="shared" si="74"/>
        <v>0</v>
      </c>
      <c r="T170" s="10">
        <f t="shared" si="85"/>
        <v>6.2959000000000001E-2</v>
      </c>
      <c r="U170" s="14">
        <f t="shared" si="89"/>
        <v>96</v>
      </c>
      <c r="V170" s="14">
        <v>252</v>
      </c>
      <c r="W170" s="16">
        <f t="shared" si="75"/>
        <v>1.023532245</v>
      </c>
      <c r="X170" s="9">
        <f t="shared" si="76"/>
        <v>23.853870539999999</v>
      </c>
      <c r="Y170" s="9">
        <v>0</v>
      </c>
      <c r="Z170" s="15">
        <f t="shared" si="77"/>
        <v>0</v>
      </c>
      <c r="AA170" s="6" t="s">
        <v>73</v>
      </c>
      <c r="AB170" s="12">
        <f t="shared" si="86"/>
        <v>43055</v>
      </c>
      <c r="AC170" s="6"/>
      <c r="AD170" s="48"/>
      <c r="AE170" s="52">
        <v>40463</v>
      </c>
      <c r="AF170" s="38" t="s">
        <v>81</v>
      </c>
      <c r="AH170" s="8"/>
      <c r="AI170" s="2">
        <f t="shared" si="66"/>
        <v>44270</v>
      </c>
      <c r="AJ170" s="2">
        <f t="shared" si="62"/>
        <v>44267</v>
      </c>
      <c r="AK170" s="2">
        <f t="shared" si="63"/>
        <v>44270</v>
      </c>
      <c r="AL170" s="2">
        <f t="shared" si="64"/>
        <v>44301</v>
      </c>
      <c r="AM170" s="23">
        <f t="shared" si="65"/>
        <v>22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35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8"/>
      <c r="CC170" s="1"/>
      <c r="CD170" s="1"/>
      <c r="CE170" s="1"/>
      <c r="CF170" s="1"/>
      <c r="CG170" s="1"/>
      <c r="CH170" s="1"/>
      <c r="CI170" s="1"/>
      <c r="CJ170" s="1"/>
      <c r="CK170" s="1"/>
      <c r="CL170" s="6"/>
      <c r="CN170" s="53"/>
      <c r="CO170" s="27"/>
      <c r="CR170" s="23"/>
    </row>
    <row r="171" spans="1:96" x14ac:dyDescent="0.2">
      <c r="A171" s="159">
        <f t="shared" si="78"/>
        <v>42850</v>
      </c>
      <c r="B171" s="9">
        <f t="shared" si="67"/>
        <v>1037.8533727399999</v>
      </c>
      <c r="C171" s="9">
        <f t="shared" si="79"/>
        <v>1000</v>
      </c>
      <c r="D171" s="66">
        <f t="shared" si="80"/>
        <v>4821.6899999999996</v>
      </c>
      <c r="E171" s="15">
        <f>VLOOKUP(A170,[1]Plan1!$BO$120:$BQ$240,3)</f>
        <v>4828.4399999999996</v>
      </c>
      <c r="F171" s="12">
        <f t="shared" si="81"/>
        <v>42843</v>
      </c>
      <c r="G171" s="13">
        <f t="shared" si="68"/>
        <v>1.3999240930047119E-3</v>
      </c>
      <c r="H171" s="12">
        <f t="shared" si="82"/>
        <v>42870</v>
      </c>
      <c r="I171" s="12">
        <f t="shared" si="69"/>
        <v>42870</v>
      </c>
      <c r="J171" s="1">
        <f t="shared" si="83"/>
        <v>18</v>
      </c>
      <c r="K171" s="1">
        <f t="shared" si="90"/>
        <v>5</v>
      </c>
      <c r="L171" s="9">
        <f t="shared" si="70"/>
        <v>1.00038867</v>
      </c>
      <c r="M171" s="16">
        <f t="shared" si="84"/>
        <v>1.0024991299999999</v>
      </c>
      <c r="N171" s="16">
        <f t="shared" si="87"/>
        <v>1.0133523694491045</v>
      </c>
      <c r="O171" s="9">
        <f t="shared" si="88"/>
        <v>1.01374622</v>
      </c>
      <c r="P171" s="9">
        <f t="shared" si="71"/>
        <v>1013.74622</v>
      </c>
      <c r="Q171" s="14">
        <f t="shared" si="72"/>
        <v>0</v>
      </c>
      <c r="R171" s="44">
        <f t="shared" si="73"/>
        <v>0</v>
      </c>
      <c r="S171" s="9">
        <f t="shared" si="74"/>
        <v>0</v>
      </c>
      <c r="T171" s="10">
        <f t="shared" si="85"/>
        <v>6.2959000000000001E-2</v>
      </c>
      <c r="U171" s="14">
        <f t="shared" si="89"/>
        <v>97</v>
      </c>
      <c r="V171" s="14">
        <v>252</v>
      </c>
      <c r="W171" s="16">
        <f t="shared" si="75"/>
        <v>1.023780264</v>
      </c>
      <c r="X171" s="9">
        <f t="shared" si="76"/>
        <v>24.10715274</v>
      </c>
      <c r="Y171" s="9">
        <v>0</v>
      </c>
      <c r="Z171" s="15">
        <f t="shared" si="77"/>
        <v>0</v>
      </c>
      <c r="AA171" s="6" t="s">
        <v>73</v>
      </c>
      <c r="AB171" s="12">
        <f t="shared" si="86"/>
        <v>43055</v>
      </c>
      <c r="AC171" s="6"/>
      <c r="AD171" s="48"/>
      <c r="AE171" s="52">
        <v>40484</v>
      </c>
      <c r="AF171" s="38" t="s">
        <v>82</v>
      </c>
      <c r="AH171" s="1"/>
      <c r="AI171" s="2">
        <f t="shared" si="66"/>
        <v>44301</v>
      </c>
      <c r="AJ171" s="2">
        <f t="shared" si="62"/>
        <v>44300</v>
      </c>
      <c r="AK171" s="2">
        <f t="shared" si="63"/>
        <v>44301</v>
      </c>
      <c r="AL171" s="2">
        <f t="shared" si="64"/>
        <v>44333</v>
      </c>
      <c r="AM171" s="23">
        <f t="shared" si="65"/>
        <v>21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35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8"/>
      <c r="CC171" s="1"/>
      <c r="CD171" s="1"/>
      <c r="CE171" s="1"/>
      <c r="CF171" s="1"/>
      <c r="CG171" s="1"/>
      <c r="CH171" s="1"/>
      <c r="CI171" s="1"/>
      <c r="CJ171" s="1"/>
      <c r="CK171" s="1"/>
      <c r="CL171" s="6"/>
      <c r="CN171" s="53"/>
      <c r="CO171" s="27"/>
      <c r="CR171" s="23"/>
    </row>
    <row r="172" spans="1:96" x14ac:dyDescent="0.2">
      <c r="A172" s="159">
        <f t="shared" si="78"/>
        <v>42851</v>
      </c>
      <c r="B172" s="9">
        <f t="shared" si="67"/>
        <v>1038.1855460900001</v>
      </c>
      <c r="C172" s="9">
        <f t="shared" si="79"/>
        <v>1000</v>
      </c>
      <c r="D172" s="66">
        <f t="shared" si="80"/>
        <v>4821.6899999999996</v>
      </c>
      <c r="E172" s="15">
        <f>VLOOKUP(A171,[1]Plan1!$BO$120:$BQ$240,3)</f>
        <v>4828.4399999999996</v>
      </c>
      <c r="F172" s="12">
        <f t="shared" si="81"/>
        <v>42843</v>
      </c>
      <c r="G172" s="13">
        <f t="shared" si="68"/>
        <v>1.3999240930047119E-3</v>
      </c>
      <c r="H172" s="12">
        <f t="shared" si="82"/>
        <v>42870</v>
      </c>
      <c r="I172" s="12">
        <f t="shared" si="69"/>
        <v>42870</v>
      </c>
      <c r="J172" s="1">
        <f t="shared" si="83"/>
        <v>18</v>
      </c>
      <c r="K172" s="1">
        <f t="shared" si="90"/>
        <v>6</v>
      </c>
      <c r="L172" s="9">
        <f t="shared" si="70"/>
        <v>1.00046642</v>
      </c>
      <c r="M172" s="16">
        <f t="shared" si="84"/>
        <v>1.0024991299999999</v>
      </c>
      <c r="N172" s="16">
        <f t="shared" si="87"/>
        <v>1.0133523694491045</v>
      </c>
      <c r="O172" s="9">
        <f t="shared" si="88"/>
        <v>1.0138250099999999</v>
      </c>
      <c r="P172" s="9">
        <f t="shared" si="71"/>
        <v>1013.82501</v>
      </c>
      <c r="Q172" s="14">
        <f t="shared" si="72"/>
        <v>0</v>
      </c>
      <c r="R172" s="44">
        <f t="shared" si="73"/>
        <v>0</v>
      </c>
      <c r="S172" s="9">
        <f t="shared" si="74"/>
        <v>0</v>
      </c>
      <c r="T172" s="10">
        <f t="shared" si="85"/>
        <v>6.2959000000000001E-2</v>
      </c>
      <c r="U172" s="14">
        <f t="shared" si="89"/>
        <v>98</v>
      </c>
      <c r="V172" s="14">
        <v>252</v>
      </c>
      <c r="W172" s="16">
        <f t="shared" si="75"/>
        <v>1.024028344</v>
      </c>
      <c r="X172" s="9">
        <f t="shared" si="76"/>
        <v>24.36053609</v>
      </c>
      <c r="Y172" s="9">
        <v>0</v>
      </c>
      <c r="Z172" s="15">
        <f t="shared" si="77"/>
        <v>0</v>
      </c>
      <c r="AA172" s="6" t="s">
        <v>73</v>
      </c>
      <c r="AB172" s="12">
        <f t="shared" si="86"/>
        <v>43055</v>
      </c>
      <c r="AC172" s="6"/>
      <c r="AD172" s="48"/>
      <c r="AE172" s="52">
        <v>40497</v>
      </c>
      <c r="AF172" s="38" t="s">
        <v>83</v>
      </c>
      <c r="AH172" s="1"/>
      <c r="AI172" s="2">
        <f t="shared" si="66"/>
        <v>44331</v>
      </c>
      <c r="AJ172" s="2">
        <f t="shared" si="62"/>
        <v>44330</v>
      </c>
      <c r="AK172" s="2">
        <f t="shared" si="63"/>
        <v>44333</v>
      </c>
      <c r="AL172" s="2">
        <f t="shared" si="64"/>
        <v>44362</v>
      </c>
      <c r="AM172" s="23">
        <f t="shared" si="65"/>
        <v>20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35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8"/>
      <c r="CC172" s="1"/>
      <c r="CD172" s="1"/>
      <c r="CE172" s="1"/>
      <c r="CF172" s="1"/>
      <c r="CG172" s="1"/>
      <c r="CH172" s="1"/>
      <c r="CI172" s="1"/>
      <c r="CJ172" s="1"/>
      <c r="CK172" s="1"/>
      <c r="CL172" s="6"/>
      <c r="CN172" s="53"/>
      <c r="CO172" s="27"/>
      <c r="CR172" s="23"/>
    </row>
    <row r="173" spans="1:96" x14ac:dyDescent="0.2">
      <c r="A173" s="159">
        <f t="shared" si="78"/>
        <v>42852</v>
      </c>
      <c r="B173" s="9">
        <f t="shared" si="67"/>
        <v>1038.5178286</v>
      </c>
      <c r="C173" s="9">
        <f t="shared" si="79"/>
        <v>1000</v>
      </c>
      <c r="D173" s="66">
        <f t="shared" si="80"/>
        <v>4821.6899999999996</v>
      </c>
      <c r="E173" s="15">
        <f>VLOOKUP(A172,[1]Plan1!$BO$120:$BQ$240,3)</f>
        <v>4828.4399999999996</v>
      </c>
      <c r="F173" s="12">
        <f t="shared" si="81"/>
        <v>42843</v>
      </c>
      <c r="G173" s="13">
        <f t="shared" si="68"/>
        <v>1.3999240930047119E-3</v>
      </c>
      <c r="H173" s="12">
        <f t="shared" si="82"/>
        <v>42870</v>
      </c>
      <c r="I173" s="12">
        <f t="shared" si="69"/>
        <v>42870</v>
      </c>
      <c r="J173" s="1">
        <f t="shared" si="83"/>
        <v>18</v>
      </c>
      <c r="K173" s="1">
        <f t="shared" si="90"/>
        <v>7</v>
      </c>
      <c r="L173" s="9">
        <f t="shared" si="70"/>
        <v>1.0005441799999999</v>
      </c>
      <c r="M173" s="16">
        <f t="shared" si="84"/>
        <v>1.0024991299999999</v>
      </c>
      <c r="N173" s="16">
        <f t="shared" si="87"/>
        <v>1.0133523694491045</v>
      </c>
      <c r="O173" s="9">
        <f t="shared" si="88"/>
        <v>1.01390381</v>
      </c>
      <c r="P173" s="9">
        <f t="shared" si="71"/>
        <v>1013.90381</v>
      </c>
      <c r="Q173" s="14">
        <f t="shared" si="72"/>
        <v>0</v>
      </c>
      <c r="R173" s="44">
        <f t="shared" si="73"/>
        <v>0</v>
      </c>
      <c r="S173" s="9">
        <f t="shared" si="74"/>
        <v>0</v>
      </c>
      <c r="T173" s="10">
        <f t="shared" si="85"/>
        <v>6.2959000000000001E-2</v>
      </c>
      <c r="U173" s="14">
        <f t="shared" si="89"/>
        <v>99</v>
      </c>
      <c r="V173" s="14">
        <v>252</v>
      </c>
      <c r="W173" s="16">
        <f t="shared" si="75"/>
        <v>1.024276483</v>
      </c>
      <c r="X173" s="9">
        <f t="shared" si="76"/>
        <v>24.614018600000001</v>
      </c>
      <c r="Y173" s="9">
        <v>0</v>
      </c>
      <c r="Z173" s="15">
        <f t="shared" si="77"/>
        <v>0</v>
      </c>
      <c r="AA173" s="6" t="s">
        <v>73</v>
      </c>
      <c r="AB173" s="12">
        <f t="shared" si="86"/>
        <v>43055</v>
      </c>
      <c r="AC173" s="6"/>
      <c r="AD173" s="48"/>
      <c r="AE173" s="52">
        <v>40609</v>
      </c>
      <c r="AF173" s="38" t="s">
        <v>91</v>
      </c>
      <c r="AH173" s="1"/>
      <c r="AI173" s="2">
        <f t="shared" si="66"/>
        <v>44362</v>
      </c>
      <c r="AJ173" s="2">
        <f t="shared" si="62"/>
        <v>44361</v>
      </c>
      <c r="AK173" s="2">
        <f t="shared" si="63"/>
        <v>44362</v>
      </c>
      <c r="AL173" s="2">
        <f t="shared" si="64"/>
        <v>44392</v>
      </c>
      <c r="AM173" s="23">
        <f t="shared" si="65"/>
        <v>22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35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8"/>
      <c r="CC173" s="1"/>
      <c r="CD173" s="1"/>
      <c r="CE173" s="1"/>
      <c r="CF173" s="1"/>
      <c r="CG173" s="1"/>
      <c r="CH173" s="1"/>
      <c r="CI173" s="1"/>
      <c r="CJ173" s="1"/>
      <c r="CK173" s="1"/>
      <c r="CL173" s="6"/>
      <c r="CN173" s="53"/>
      <c r="CO173" s="27"/>
      <c r="CR173" s="23"/>
    </row>
    <row r="174" spans="1:96" x14ac:dyDescent="0.2">
      <c r="A174" s="159">
        <f t="shared" si="78"/>
        <v>42853</v>
      </c>
      <c r="B174" s="9">
        <f t="shared" si="67"/>
        <v>1038.85021207</v>
      </c>
      <c r="C174" s="9">
        <f t="shared" si="79"/>
        <v>1000</v>
      </c>
      <c r="D174" s="66">
        <f t="shared" si="80"/>
        <v>4821.6899999999996</v>
      </c>
      <c r="E174" s="15">
        <f>VLOOKUP(A173,[1]Plan1!$BO$120:$BQ$240,3)</f>
        <v>4828.4399999999996</v>
      </c>
      <c r="F174" s="12">
        <f t="shared" si="81"/>
        <v>42843</v>
      </c>
      <c r="G174" s="13">
        <f t="shared" si="68"/>
        <v>1.3999240930047119E-3</v>
      </c>
      <c r="H174" s="12">
        <f t="shared" si="82"/>
        <v>42870</v>
      </c>
      <c r="I174" s="12">
        <f t="shared" si="69"/>
        <v>42870</v>
      </c>
      <c r="J174" s="1">
        <f t="shared" si="83"/>
        <v>18</v>
      </c>
      <c r="K174" s="1">
        <f t="shared" si="90"/>
        <v>8</v>
      </c>
      <c r="L174" s="9">
        <f t="shared" si="70"/>
        <v>1.00062194</v>
      </c>
      <c r="M174" s="16">
        <f t="shared" si="84"/>
        <v>1.0024991299999999</v>
      </c>
      <c r="N174" s="16">
        <f t="shared" si="87"/>
        <v>1.0133523694491045</v>
      </c>
      <c r="O174" s="9">
        <f t="shared" si="88"/>
        <v>1.01398261</v>
      </c>
      <c r="P174" s="9">
        <f t="shared" si="71"/>
        <v>1013.98261</v>
      </c>
      <c r="Q174" s="14">
        <f t="shared" si="72"/>
        <v>0</v>
      </c>
      <c r="R174" s="44">
        <f t="shared" si="73"/>
        <v>0</v>
      </c>
      <c r="S174" s="9">
        <f t="shared" si="74"/>
        <v>0</v>
      </c>
      <c r="T174" s="10">
        <f t="shared" si="85"/>
        <v>6.2959000000000001E-2</v>
      </c>
      <c r="U174" s="14">
        <f t="shared" si="89"/>
        <v>100</v>
      </c>
      <c r="V174" s="14">
        <v>252</v>
      </c>
      <c r="W174" s="16">
        <f t="shared" si="75"/>
        <v>1.0245246830000001</v>
      </c>
      <c r="X174" s="9">
        <f t="shared" si="76"/>
        <v>24.86760207</v>
      </c>
      <c r="Y174" s="9">
        <v>0</v>
      </c>
      <c r="Z174" s="15">
        <f t="shared" si="77"/>
        <v>0</v>
      </c>
      <c r="AA174" s="6" t="s">
        <v>73</v>
      </c>
      <c r="AB174" s="12">
        <f t="shared" si="86"/>
        <v>43055</v>
      </c>
      <c r="AC174" s="6"/>
      <c r="AD174" s="48"/>
      <c r="AE174" s="52">
        <v>40610</v>
      </c>
      <c r="AF174" s="38" t="s">
        <v>92</v>
      </c>
      <c r="AH174" s="1"/>
      <c r="AI174" s="2">
        <f t="shared" si="66"/>
        <v>44392</v>
      </c>
      <c r="AJ174" s="2">
        <f t="shared" si="62"/>
        <v>44391</v>
      </c>
      <c r="AK174" s="2">
        <f t="shared" si="63"/>
        <v>44392</v>
      </c>
      <c r="AL174" s="2">
        <f t="shared" si="64"/>
        <v>44424</v>
      </c>
      <c r="AM174" s="23">
        <f t="shared" si="65"/>
        <v>22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35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8"/>
      <c r="CC174" s="1"/>
      <c r="CD174" s="1"/>
      <c r="CE174" s="1"/>
      <c r="CF174" s="1"/>
      <c r="CG174" s="1"/>
      <c r="CH174" s="1"/>
      <c r="CI174" s="1"/>
      <c r="CJ174" s="1"/>
      <c r="CK174" s="1"/>
      <c r="CL174" s="6"/>
      <c r="CN174" s="53"/>
      <c r="CO174" s="27"/>
      <c r="CR174" s="23"/>
    </row>
    <row r="175" spans="1:96" x14ac:dyDescent="0.2">
      <c r="A175" s="159">
        <f t="shared" si="78"/>
        <v>42854</v>
      </c>
      <c r="B175" s="9">
        <f t="shared" si="67"/>
        <v>1039.18270575</v>
      </c>
      <c r="C175" s="9">
        <f t="shared" si="79"/>
        <v>1000</v>
      </c>
      <c r="D175" s="66">
        <f t="shared" si="80"/>
        <v>4821.6899999999996</v>
      </c>
      <c r="E175" s="15">
        <f>VLOOKUP(A174,[1]Plan1!$BO$120:$BQ$240,3)</f>
        <v>4828.4399999999996</v>
      </c>
      <c r="F175" s="12">
        <f t="shared" si="81"/>
        <v>42843</v>
      </c>
      <c r="G175" s="13">
        <f t="shared" si="68"/>
        <v>1.3999240930047119E-3</v>
      </c>
      <c r="H175" s="12">
        <f t="shared" si="82"/>
        <v>42870</v>
      </c>
      <c r="I175" s="12">
        <f t="shared" si="69"/>
        <v>42870</v>
      </c>
      <c r="J175" s="1">
        <f t="shared" si="83"/>
        <v>18</v>
      </c>
      <c r="K175" s="1">
        <f t="shared" si="90"/>
        <v>9</v>
      </c>
      <c r="L175" s="9">
        <f t="shared" si="70"/>
        <v>1.0006997099999999</v>
      </c>
      <c r="M175" s="16">
        <f t="shared" si="84"/>
        <v>1.0024991299999999</v>
      </c>
      <c r="N175" s="16">
        <f t="shared" si="87"/>
        <v>1.0133523694491045</v>
      </c>
      <c r="O175" s="9">
        <f t="shared" si="88"/>
        <v>1.01406142</v>
      </c>
      <c r="P175" s="9">
        <f t="shared" si="71"/>
        <v>1014.06142</v>
      </c>
      <c r="Q175" s="14">
        <f t="shared" si="72"/>
        <v>0</v>
      </c>
      <c r="R175" s="44">
        <f t="shared" si="73"/>
        <v>0</v>
      </c>
      <c r="S175" s="9">
        <f t="shared" si="74"/>
        <v>0</v>
      </c>
      <c r="T175" s="10">
        <f t="shared" si="85"/>
        <v>6.2959000000000001E-2</v>
      </c>
      <c r="U175" s="14">
        <f t="shared" si="89"/>
        <v>101</v>
      </c>
      <c r="V175" s="14">
        <v>252</v>
      </c>
      <c r="W175" s="16">
        <f t="shared" si="75"/>
        <v>1.0247729430000001</v>
      </c>
      <c r="X175" s="9">
        <f t="shared" si="76"/>
        <v>25.121285749999998</v>
      </c>
      <c r="Y175" s="9">
        <v>0</v>
      </c>
      <c r="Z175" s="15">
        <f t="shared" si="77"/>
        <v>0</v>
      </c>
      <c r="AA175" s="6" t="s">
        <v>73</v>
      </c>
      <c r="AB175" s="12">
        <f t="shared" si="86"/>
        <v>43055</v>
      </c>
      <c r="AC175" s="6"/>
      <c r="AD175" s="48"/>
      <c r="AE175" s="52">
        <v>40654</v>
      </c>
      <c r="AF175" s="38" t="s">
        <v>93</v>
      </c>
      <c r="AH175" s="1"/>
      <c r="AI175" s="2">
        <f t="shared" si="66"/>
        <v>44423</v>
      </c>
      <c r="AJ175" s="2">
        <f t="shared" si="62"/>
        <v>44421</v>
      </c>
      <c r="AK175" s="2">
        <f t="shared" si="63"/>
        <v>44424</v>
      </c>
      <c r="AL175" s="2">
        <f t="shared" si="64"/>
        <v>44454</v>
      </c>
      <c r="AM175" s="23">
        <f t="shared" si="65"/>
        <v>21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35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8"/>
      <c r="CC175" s="1"/>
      <c r="CD175" s="1"/>
      <c r="CE175" s="1"/>
      <c r="CF175" s="1"/>
      <c r="CG175" s="1"/>
      <c r="CH175" s="1"/>
      <c r="CI175" s="1"/>
      <c r="CJ175" s="1"/>
      <c r="CK175" s="1"/>
      <c r="CL175" s="6"/>
      <c r="CN175" s="53"/>
      <c r="CO175" s="27"/>
      <c r="CR175" s="23"/>
    </row>
    <row r="176" spans="1:96" x14ac:dyDescent="0.2">
      <c r="A176" s="159">
        <f t="shared" si="78"/>
        <v>42855</v>
      </c>
      <c r="B176" s="9">
        <f t="shared" si="67"/>
        <v>1039.18270575</v>
      </c>
      <c r="C176" s="9">
        <f t="shared" si="79"/>
        <v>1000</v>
      </c>
      <c r="D176" s="66">
        <f t="shared" si="80"/>
        <v>4821.6899999999996</v>
      </c>
      <c r="E176" s="15">
        <f>VLOOKUP(A175,[1]Plan1!$BO$120:$BQ$240,3)</f>
        <v>4828.4399999999996</v>
      </c>
      <c r="F176" s="12">
        <f t="shared" si="81"/>
        <v>42843</v>
      </c>
      <c r="G176" s="13">
        <f t="shared" si="68"/>
        <v>1.3999240930047119E-3</v>
      </c>
      <c r="H176" s="12">
        <f t="shared" si="82"/>
        <v>42870</v>
      </c>
      <c r="I176" s="12">
        <f t="shared" si="69"/>
        <v>42870</v>
      </c>
      <c r="J176" s="1">
        <f t="shared" si="83"/>
        <v>18</v>
      </c>
      <c r="K176" s="1">
        <f t="shared" si="90"/>
        <v>9</v>
      </c>
      <c r="L176" s="9">
        <f t="shared" si="70"/>
        <v>1.0006997099999999</v>
      </c>
      <c r="M176" s="16">
        <f t="shared" si="84"/>
        <v>1.0024991299999999</v>
      </c>
      <c r="N176" s="16">
        <f t="shared" si="87"/>
        <v>1.0133523694491045</v>
      </c>
      <c r="O176" s="9">
        <f t="shared" si="88"/>
        <v>1.01406142</v>
      </c>
      <c r="P176" s="9">
        <f t="shared" si="71"/>
        <v>1014.06142</v>
      </c>
      <c r="Q176" s="14">
        <f t="shared" si="72"/>
        <v>0</v>
      </c>
      <c r="R176" s="44">
        <f t="shared" si="73"/>
        <v>0</v>
      </c>
      <c r="S176" s="9">
        <f t="shared" si="74"/>
        <v>0</v>
      </c>
      <c r="T176" s="10">
        <f t="shared" si="85"/>
        <v>6.2959000000000001E-2</v>
      </c>
      <c r="U176" s="14">
        <f t="shared" si="89"/>
        <v>101</v>
      </c>
      <c r="V176" s="14">
        <v>252</v>
      </c>
      <c r="W176" s="16">
        <f t="shared" si="75"/>
        <v>1.0247729430000001</v>
      </c>
      <c r="X176" s="9">
        <f t="shared" si="76"/>
        <v>25.121285749999998</v>
      </c>
      <c r="Y176" s="9">
        <v>0</v>
      </c>
      <c r="Z176" s="15">
        <f t="shared" si="77"/>
        <v>0</v>
      </c>
      <c r="AA176" s="6" t="s">
        <v>73</v>
      </c>
      <c r="AB176" s="12">
        <f t="shared" si="86"/>
        <v>43055</v>
      </c>
      <c r="AC176" s="6"/>
      <c r="AD176" s="48"/>
      <c r="AE176" s="52">
        <v>40655</v>
      </c>
      <c r="AF176" s="38" t="s">
        <v>94</v>
      </c>
      <c r="AH176" s="1"/>
      <c r="AI176" s="2">
        <f t="shared" si="66"/>
        <v>44454</v>
      </c>
      <c r="AJ176" s="2">
        <f t="shared" si="62"/>
        <v>44453</v>
      </c>
      <c r="AK176" s="2">
        <f t="shared" si="63"/>
        <v>44454</v>
      </c>
      <c r="AL176" s="2">
        <f t="shared" si="64"/>
        <v>44484</v>
      </c>
      <c r="AM176" s="23">
        <f t="shared" si="65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35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8"/>
      <c r="CC176" s="1"/>
      <c r="CD176" s="1"/>
      <c r="CE176" s="1"/>
      <c r="CF176" s="1"/>
      <c r="CG176" s="1"/>
      <c r="CH176" s="1"/>
      <c r="CI176" s="1"/>
      <c r="CJ176" s="1"/>
      <c r="CK176" s="1"/>
      <c r="CL176" s="6"/>
      <c r="CN176" s="53"/>
      <c r="CO176" s="27"/>
      <c r="CR176" s="23"/>
    </row>
    <row r="177" spans="1:93" x14ac:dyDescent="0.2">
      <c r="A177" s="159">
        <f t="shared" si="78"/>
        <v>42856</v>
      </c>
      <c r="B177" s="9">
        <f t="shared" si="67"/>
        <v>1039.18270575</v>
      </c>
      <c r="C177" s="9">
        <f t="shared" si="79"/>
        <v>1000</v>
      </c>
      <c r="D177" s="66">
        <f t="shared" si="80"/>
        <v>4821.6899999999996</v>
      </c>
      <c r="E177" s="15">
        <f>VLOOKUP(A176,[1]Plan1!$BO$120:$BQ$240,3)</f>
        <v>4828.4399999999996</v>
      </c>
      <c r="F177" s="12">
        <f t="shared" si="81"/>
        <v>42843</v>
      </c>
      <c r="G177" s="13">
        <f t="shared" si="68"/>
        <v>1.3999240930047119E-3</v>
      </c>
      <c r="H177" s="12">
        <f t="shared" si="82"/>
        <v>42870</v>
      </c>
      <c r="I177" s="12">
        <f t="shared" si="69"/>
        <v>42870</v>
      </c>
      <c r="J177" s="1">
        <f t="shared" si="83"/>
        <v>18</v>
      </c>
      <c r="K177" s="1">
        <f t="shared" si="90"/>
        <v>9</v>
      </c>
      <c r="L177" s="9">
        <f t="shared" si="70"/>
        <v>1.0006997099999999</v>
      </c>
      <c r="M177" s="16">
        <f t="shared" si="84"/>
        <v>1.0024991299999999</v>
      </c>
      <c r="N177" s="16">
        <f t="shared" si="87"/>
        <v>1.0133523694491045</v>
      </c>
      <c r="O177" s="9">
        <f t="shared" si="88"/>
        <v>1.01406142</v>
      </c>
      <c r="P177" s="9">
        <f t="shared" si="71"/>
        <v>1014.06142</v>
      </c>
      <c r="Q177" s="14">
        <f t="shared" si="72"/>
        <v>0</v>
      </c>
      <c r="R177" s="44">
        <f t="shared" si="73"/>
        <v>0</v>
      </c>
      <c r="S177" s="9">
        <f t="shared" si="74"/>
        <v>0</v>
      </c>
      <c r="T177" s="10">
        <f t="shared" si="85"/>
        <v>6.2959000000000001E-2</v>
      </c>
      <c r="U177" s="14">
        <f t="shared" si="89"/>
        <v>101</v>
      </c>
      <c r="V177" s="14">
        <v>252</v>
      </c>
      <c r="W177" s="16">
        <f t="shared" si="75"/>
        <v>1.0247729430000001</v>
      </c>
      <c r="X177" s="9">
        <f t="shared" si="76"/>
        <v>25.121285749999998</v>
      </c>
      <c r="Y177" s="9">
        <v>0</v>
      </c>
      <c r="Z177" s="15">
        <f t="shared" si="77"/>
        <v>0</v>
      </c>
      <c r="AA177" s="6" t="s">
        <v>73</v>
      </c>
      <c r="AB177" s="12">
        <f t="shared" si="86"/>
        <v>43055</v>
      </c>
      <c r="AC177" s="6"/>
      <c r="AD177" s="48"/>
      <c r="AE177" s="52">
        <v>40717</v>
      </c>
      <c r="AF177" s="38" t="s">
        <v>88</v>
      </c>
      <c r="AH177" s="1"/>
      <c r="AI177" s="2">
        <f t="shared" si="66"/>
        <v>44484</v>
      </c>
      <c r="AJ177" s="2">
        <f t="shared" si="62"/>
        <v>44483</v>
      </c>
      <c r="AK177" s="2">
        <f t="shared" si="63"/>
        <v>44484</v>
      </c>
      <c r="AL177" s="2">
        <f t="shared" si="64"/>
        <v>44516</v>
      </c>
      <c r="AM177" s="23">
        <f t="shared" si="65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35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8"/>
      <c r="CC177" s="1"/>
      <c r="CD177" s="1"/>
      <c r="CE177" s="1"/>
      <c r="CF177" s="1"/>
      <c r="CG177" s="1"/>
      <c r="CH177" s="1"/>
      <c r="CI177" s="1"/>
      <c r="CJ177" s="1"/>
      <c r="CK177" s="1"/>
      <c r="CL177" s="6"/>
      <c r="CN177" s="53"/>
      <c r="CO177" s="27"/>
    </row>
    <row r="178" spans="1:93" x14ac:dyDescent="0.2">
      <c r="A178" s="159">
        <f t="shared" si="78"/>
        <v>42857</v>
      </c>
      <c r="B178" s="9">
        <f t="shared" si="67"/>
        <v>1039.18270575</v>
      </c>
      <c r="C178" s="9">
        <f t="shared" si="79"/>
        <v>1000</v>
      </c>
      <c r="D178" s="66">
        <f t="shared" si="80"/>
        <v>4821.6899999999996</v>
      </c>
      <c r="E178" s="15">
        <f>VLOOKUP(A177,[1]Plan1!$BO$120:$BQ$240,3)</f>
        <v>4828.4399999999996</v>
      </c>
      <c r="F178" s="12">
        <f t="shared" si="81"/>
        <v>42843</v>
      </c>
      <c r="G178" s="13">
        <f t="shared" si="68"/>
        <v>1.3999240930047119E-3</v>
      </c>
      <c r="H178" s="12">
        <f t="shared" si="82"/>
        <v>42870</v>
      </c>
      <c r="I178" s="12">
        <f t="shared" si="69"/>
        <v>42870</v>
      </c>
      <c r="J178" s="1">
        <f t="shared" si="83"/>
        <v>18</v>
      </c>
      <c r="K178" s="1">
        <f t="shared" si="90"/>
        <v>9</v>
      </c>
      <c r="L178" s="9">
        <f t="shared" si="70"/>
        <v>1.0006997099999999</v>
      </c>
      <c r="M178" s="16">
        <f t="shared" si="84"/>
        <v>1.0024991299999999</v>
      </c>
      <c r="N178" s="16">
        <f t="shared" si="87"/>
        <v>1.0133523694491045</v>
      </c>
      <c r="O178" s="9">
        <f t="shared" si="88"/>
        <v>1.01406142</v>
      </c>
      <c r="P178" s="9">
        <f t="shared" si="71"/>
        <v>1014.06142</v>
      </c>
      <c r="Q178" s="14">
        <f t="shared" si="72"/>
        <v>0</v>
      </c>
      <c r="R178" s="44">
        <f t="shared" si="73"/>
        <v>0</v>
      </c>
      <c r="S178" s="9">
        <f t="shared" si="74"/>
        <v>0</v>
      </c>
      <c r="T178" s="10">
        <f t="shared" si="85"/>
        <v>6.2959000000000001E-2</v>
      </c>
      <c r="U178" s="14">
        <f t="shared" si="89"/>
        <v>101</v>
      </c>
      <c r="V178" s="14">
        <v>252</v>
      </c>
      <c r="W178" s="16">
        <f t="shared" si="75"/>
        <v>1.0247729430000001</v>
      </c>
      <c r="X178" s="9">
        <f t="shared" si="76"/>
        <v>25.121285749999998</v>
      </c>
      <c r="Y178" s="9">
        <v>0</v>
      </c>
      <c r="Z178" s="15">
        <f t="shared" si="77"/>
        <v>0</v>
      </c>
      <c r="AA178" s="6" t="s">
        <v>73</v>
      </c>
      <c r="AB178" s="12">
        <f t="shared" si="86"/>
        <v>43055</v>
      </c>
      <c r="AC178" s="6"/>
      <c r="AD178" s="48"/>
      <c r="AE178" s="52">
        <v>40793</v>
      </c>
      <c r="AF178" s="38" t="s">
        <v>95</v>
      </c>
      <c r="AH178" s="1"/>
      <c r="AI178" s="2">
        <f t="shared" si="66"/>
        <v>44515</v>
      </c>
      <c r="AJ178" s="2">
        <f t="shared" si="62"/>
        <v>44512</v>
      </c>
      <c r="AK178" s="2">
        <f t="shared" si="63"/>
        <v>44516</v>
      </c>
      <c r="AL178" s="2">
        <f t="shared" si="64"/>
        <v>44545</v>
      </c>
      <c r="AM178" s="23">
        <f t="shared" si="65"/>
        <v>21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35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8"/>
      <c r="CC178" s="1"/>
      <c r="CD178" s="1"/>
      <c r="CE178" s="1"/>
      <c r="CF178" s="1"/>
      <c r="CG178" s="1"/>
      <c r="CH178" s="1"/>
      <c r="CI178" s="1"/>
      <c r="CJ178" s="1"/>
      <c r="CK178" s="1"/>
      <c r="CL178" s="6"/>
      <c r="CN178" s="53"/>
      <c r="CO178" s="27"/>
    </row>
    <row r="179" spans="1:93" x14ac:dyDescent="0.2">
      <c r="A179" s="159">
        <f t="shared" si="78"/>
        <v>42858</v>
      </c>
      <c r="B179" s="9">
        <f t="shared" si="67"/>
        <v>1039.51530966</v>
      </c>
      <c r="C179" s="9">
        <f t="shared" si="79"/>
        <v>1000</v>
      </c>
      <c r="D179" s="66">
        <f t="shared" si="80"/>
        <v>4821.6899999999996</v>
      </c>
      <c r="E179" s="15">
        <f>VLOOKUP(A178,[1]Plan1!$BO$120:$BQ$240,3)</f>
        <v>4828.4399999999996</v>
      </c>
      <c r="F179" s="12">
        <f t="shared" si="81"/>
        <v>42843</v>
      </c>
      <c r="G179" s="13">
        <f t="shared" si="68"/>
        <v>1.3999240930047119E-3</v>
      </c>
      <c r="H179" s="12">
        <f t="shared" si="82"/>
        <v>42870</v>
      </c>
      <c r="I179" s="12">
        <f t="shared" si="69"/>
        <v>42870</v>
      </c>
      <c r="J179" s="1">
        <f t="shared" si="83"/>
        <v>18</v>
      </c>
      <c r="K179" s="1">
        <f t="shared" si="90"/>
        <v>10</v>
      </c>
      <c r="L179" s="9">
        <f t="shared" si="70"/>
        <v>1.0007774899999999</v>
      </c>
      <c r="M179" s="16">
        <f t="shared" si="84"/>
        <v>1.0024991299999999</v>
      </c>
      <c r="N179" s="16">
        <f t="shared" si="87"/>
        <v>1.0133523694491045</v>
      </c>
      <c r="O179" s="9">
        <f t="shared" si="88"/>
        <v>1.0141402399999999</v>
      </c>
      <c r="P179" s="9">
        <f t="shared" si="71"/>
        <v>1014.1402399999999</v>
      </c>
      <c r="Q179" s="14">
        <f t="shared" si="72"/>
        <v>0</v>
      </c>
      <c r="R179" s="44">
        <f t="shared" si="73"/>
        <v>0</v>
      </c>
      <c r="S179" s="9">
        <f t="shared" si="74"/>
        <v>0</v>
      </c>
      <c r="T179" s="10">
        <f t="shared" si="85"/>
        <v>6.2959000000000001E-2</v>
      </c>
      <c r="U179" s="14">
        <f t="shared" si="89"/>
        <v>102</v>
      </c>
      <c r="V179" s="14">
        <v>252</v>
      </c>
      <c r="W179" s="16">
        <f t="shared" si="75"/>
        <v>1.025021263</v>
      </c>
      <c r="X179" s="9">
        <f t="shared" si="76"/>
        <v>25.375069660000001</v>
      </c>
      <c r="Y179" s="9">
        <v>0</v>
      </c>
      <c r="Z179" s="15">
        <f t="shared" si="77"/>
        <v>0</v>
      </c>
      <c r="AA179" s="6" t="s">
        <v>73</v>
      </c>
      <c r="AB179" s="12">
        <f t="shared" si="86"/>
        <v>43055</v>
      </c>
      <c r="AC179" s="6"/>
      <c r="AD179" s="48"/>
      <c r="AE179" s="52">
        <v>40828</v>
      </c>
      <c r="AF179" s="38" t="s">
        <v>81</v>
      </c>
      <c r="AH179" s="1"/>
      <c r="AI179" s="2">
        <f t="shared" si="66"/>
        <v>44545</v>
      </c>
      <c r="AJ179" s="2">
        <f t="shared" si="62"/>
        <v>44544</v>
      </c>
      <c r="AK179" s="2">
        <f t="shared" si="63"/>
        <v>44545</v>
      </c>
      <c r="AL179" s="2">
        <f t="shared" si="64"/>
        <v>44578</v>
      </c>
      <c r="AM179" s="23">
        <f t="shared" si="65"/>
        <v>23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35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8"/>
      <c r="CC179" s="1"/>
      <c r="CD179" s="1"/>
      <c r="CE179" s="1"/>
      <c r="CF179" s="1"/>
      <c r="CG179" s="1"/>
      <c r="CH179" s="1"/>
      <c r="CI179" s="1"/>
      <c r="CJ179" s="1"/>
      <c r="CK179" s="1"/>
      <c r="CL179" s="6"/>
      <c r="CN179" s="53"/>
      <c r="CO179" s="27"/>
    </row>
    <row r="180" spans="1:93" x14ac:dyDescent="0.2">
      <c r="A180" s="159">
        <f t="shared" si="78"/>
        <v>42859</v>
      </c>
      <c r="B180" s="9">
        <f t="shared" si="67"/>
        <v>1039.84800331</v>
      </c>
      <c r="C180" s="9">
        <f t="shared" si="79"/>
        <v>1000</v>
      </c>
      <c r="D180" s="66">
        <f t="shared" si="80"/>
        <v>4821.6899999999996</v>
      </c>
      <c r="E180" s="15">
        <f>VLOOKUP(A179,[1]Plan1!$BO$120:$BQ$240,3)</f>
        <v>4828.4399999999996</v>
      </c>
      <c r="F180" s="12">
        <f t="shared" si="81"/>
        <v>42843</v>
      </c>
      <c r="G180" s="13">
        <f t="shared" si="68"/>
        <v>1.3999240930047119E-3</v>
      </c>
      <c r="H180" s="12">
        <f t="shared" si="82"/>
        <v>42870</v>
      </c>
      <c r="I180" s="12">
        <f t="shared" si="69"/>
        <v>42870</v>
      </c>
      <c r="J180" s="1">
        <f t="shared" si="83"/>
        <v>18</v>
      </c>
      <c r="K180" s="1">
        <f t="shared" si="90"/>
        <v>11</v>
      </c>
      <c r="L180" s="9">
        <f t="shared" si="70"/>
        <v>1.00085527</v>
      </c>
      <c r="M180" s="16">
        <f t="shared" si="84"/>
        <v>1.0024991299999999</v>
      </c>
      <c r="N180" s="16">
        <f t="shared" si="87"/>
        <v>1.0133523694491045</v>
      </c>
      <c r="O180" s="9">
        <f t="shared" si="88"/>
        <v>1.0142190499999999</v>
      </c>
      <c r="P180" s="9">
        <f t="shared" si="71"/>
        <v>1014.21905</v>
      </c>
      <c r="Q180" s="14">
        <f t="shared" si="72"/>
        <v>0</v>
      </c>
      <c r="R180" s="44">
        <f t="shared" si="73"/>
        <v>0</v>
      </c>
      <c r="S180" s="9">
        <f t="shared" si="74"/>
        <v>0</v>
      </c>
      <c r="T180" s="10">
        <f t="shared" si="85"/>
        <v>6.2959000000000001E-2</v>
      </c>
      <c r="U180" s="14">
        <f t="shared" si="89"/>
        <v>103</v>
      </c>
      <c r="V180" s="14">
        <v>252</v>
      </c>
      <c r="W180" s="16">
        <f t="shared" si="75"/>
        <v>1.0252696429999999</v>
      </c>
      <c r="X180" s="9">
        <f t="shared" si="76"/>
        <v>25.62895331</v>
      </c>
      <c r="Y180" s="9">
        <v>0</v>
      </c>
      <c r="Z180" s="15">
        <f t="shared" si="77"/>
        <v>0</v>
      </c>
      <c r="AA180" s="6" t="s">
        <v>73</v>
      </c>
      <c r="AB180" s="12">
        <f t="shared" si="86"/>
        <v>43055</v>
      </c>
      <c r="AC180" s="6"/>
      <c r="AD180" s="48"/>
      <c r="AE180" s="52">
        <v>40849</v>
      </c>
      <c r="AF180" s="38" t="s">
        <v>82</v>
      </c>
      <c r="AH180" s="1"/>
      <c r="AI180" s="2">
        <f t="shared" si="66"/>
        <v>44576</v>
      </c>
      <c r="AJ180" s="2">
        <f t="shared" si="62"/>
        <v>44575</v>
      </c>
      <c r="AK180" s="2">
        <f t="shared" si="63"/>
        <v>44578</v>
      </c>
      <c r="AL180" s="2">
        <f t="shared" si="64"/>
        <v>44607</v>
      </c>
      <c r="AM180" s="23">
        <f t="shared" si="65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35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8"/>
      <c r="CC180" s="1"/>
      <c r="CD180" s="1"/>
      <c r="CE180" s="1"/>
      <c r="CF180" s="1"/>
      <c r="CG180" s="1"/>
      <c r="CH180" s="1"/>
      <c r="CI180" s="1"/>
      <c r="CJ180" s="1"/>
      <c r="CK180" s="1"/>
      <c r="CL180" s="6"/>
      <c r="CN180" s="53"/>
      <c r="CO180" s="27"/>
    </row>
    <row r="181" spans="1:93" x14ac:dyDescent="0.2">
      <c r="A181" s="159">
        <f t="shared" si="78"/>
        <v>42860</v>
      </c>
      <c r="B181" s="9">
        <f t="shared" si="67"/>
        <v>1040.1808185</v>
      </c>
      <c r="C181" s="9">
        <f t="shared" si="79"/>
        <v>1000</v>
      </c>
      <c r="D181" s="66">
        <f t="shared" si="80"/>
        <v>4821.6899999999996</v>
      </c>
      <c r="E181" s="15">
        <f>VLOOKUP(A180,[1]Plan1!$BO$120:$BQ$240,3)</f>
        <v>4828.4399999999996</v>
      </c>
      <c r="F181" s="12">
        <f t="shared" si="81"/>
        <v>42843</v>
      </c>
      <c r="G181" s="13">
        <f t="shared" si="68"/>
        <v>1.3999240930047119E-3</v>
      </c>
      <c r="H181" s="12">
        <f t="shared" si="82"/>
        <v>42870</v>
      </c>
      <c r="I181" s="12">
        <f t="shared" si="69"/>
        <v>42870</v>
      </c>
      <c r="J181" s="1">
        <f t="shared" si="83"/>
        <v>18</v>
      </c>
      <c r="K181" s="1">
        <f t="shared" si="90"/>
        <v>12</v>
      </c>
      <c r="L181" s="9">
        <f t="shared" si="70"/>
        <v>1.0009330599999999</v>
      </c>
      <c r="M181" s="16">
        <f t="shared" si="84"/>
        <v>1.0024991299999999</v>
      </c>
      <c r="N181" s="16">
        <f t="shared" si="87"/>
        <v>1.0133523694491045</v>
      </c>
      <c r="O181" s="9">
        <f t="shared" si="88"/>
        <v>1.01429788</v>
      </c>
      <c r="P181" s="9">
        <f t="shared" si="71"/>
        <v>1014.29788</v>
      </c>
      <c r="Q181" s="14">
        <f t="shared" si="72"/>
        <v>0</v>
      </c>
      <c r="R181" s="44">
        <f t="shared" si="73"/>
        <v>0</v>
      </c>
      <c r="S181" s="9">
        <f t="shared" si="74"/>
        <v>0</v>
      </c>
      <c r="T181" s="10">
        <f t="shared" si="85"/>
        <v>6.2959000000000001E-2</v>
      </c>
      <c r="U181" s="14">
        <f t="shared" si="89"/>
        <v>104</v>
      </c>
      <c r="V181" s="14">
        <v>252</v>
      </c>
      <c r="W181" s="16">
        <f t="shared" si="75"/>
        <v>1.025518084</v>
      </c>
      <c r="X181" s="9">
        <f t="shared" si="76"/>
        <v>25.882938500000002</v>
      </c>
      <c r="Y181" s="9">
        <v>0</v>
      </c>
      <c r="Z181" s="15">
        <f t="shared" si="77"/>
        <v>0</v>
      </c>
      <c r="AA181" s="6" t="s">
        <v>73</v>
      </c>
      <c r="AB181" s="12">
        <f t="shared" si="86"/>
        <v>43055</v>
      </c>
      <c r="AC181" s="6"/>
      <c r="AD181" s="48"/>
      <c r="AE181" s="52">
        <v>40862</v>
      </c>
      <c r="AF181" s="38" t="s">
        <v>96</v>
      </c>
      <c r="AH181" s="1"/>
      <c r="AI181" s="2">
        <f t="shared" si="66"/>
        <v>44607</v>
      </c>
      <c r="AJ181" s="2">
        <f t="shared" si="62"/>
        <v>44606</v>
      </c>
      <c r="AK181" s="2">
        <f t="shared" si="63"/>
        <v>44607</v>
      </c>
      <c r="AL181" s="2">
        <f t="shared" si="64"/>
        <v>44635</v>
      </c>
      <c r="AM181" s="23">
        <f t="shared" si="65"/>
        <v>18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35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8"/>
      <c r="CC181" s="1"/>
      <c r="CD181" s="1"/>
      <c r="CE181" s="1"/>
      <c r="CF181" s="1"/>
      <c r="CG181" s="1"/>
      <c r="CH181" s="1"/>
      <c r="CI181" s="1"/>
      <c r="CJ181" s="1"/>
      <c r="CK181" s="1"/>
      <c r="CL181" s="6"/>
      <c r="CN181" s="53"/>
      <c r="CO181" s="27"/>
    </row>
    <row r="182" spans="1:93" x14ac:dyDescent="0.2">
      <c r="A182" s="159">
        <f t="shared" si="78"/>
        <v>42861</v>
      </c>
      <c r="B182" s="9">
        <f t="shared" si="67"/>
        <v>1040.5137327</v>
      </c>
      <c r="C182" s="9">
        <f t="shared" si="79"/>
        <v>1000</v>
      </c>
      <c r="D182" s="66">
        <f t="shared" si="80"/>
        <v>4821.6899999999996</v>
      </c>
      <c r="E182" s="15">
        <f>VLOOKUP(A181,[1]Plan1!$BO$120:$BQ$240,3)</f>
        <v>4828.4399999999996</v>
      </c>
      <c r="F182" s="12">
        <f t="shared" si="81"/>
        <v>42843</v>
      </c>
      <c r="G182" s="13">
        <f t="shared" si="68"/>
        <v>1.3999240930047119E-3</v>
      </c>
      <c r="H182" s="12">
        <f t="shared" si="82"/>
        <v>42870</v>
      </c>
      <c r="I182" s="12">
        <f t="shared" si="69"/>
        <v>42870</v>
      </c>
      <c r="J182" s="1">
        <f t="shared" si="83"/>
        <v>18</v>
      </c>
      <c r="K182" s="1">
        <f t="shared" si="90"/>
        <v>13</v>
      </c>
      <c r="L182" s="9">
        <f t="shared" si="70"/>
        <v>1.0010108499999999</v>
      </c>
      <c r="M182" s="16">
        <f t="shared" si="84"/>
        <v>1.0024991299999999</v>
      </c>
      <c r="N182" s="16">
        <f t="shared" si="87"/>
        <v>1.0133523694491045</v>
      </c>
      <c r="O182" s="9">
        <f t="shared" si="88"/>
        <v>1.0143767100000001</v>
      </c>
      <c r="P182" s="9">
        <f t="shared" si="71"/>
        <v>1014.37671</v>
      </c>
      <c r="Q182" s="14">
        <f t="shared" si="72"/>
        <v>0</v>
      </c>
      <c r="R182" s="44">
        <f t="shared" si="73"/>
        <v>0</v>
      </c>
      <c r="S182" s="9">
        <f t="shared" si="74"/>
        <v>0</v>
      </c>
      <c r="T182" s="10">
        <f t="shared" si="85"/>
        <v>6.2959000000000001E-2</v>
      </c>
      <c r="U182" s="14">
        <f t="shared" si="89"/>
        <v>105</v>
      </c>
      <c r="V182" s="14">
        <v>252</v>
      </c>
      <c r="W182" s="16">
        <f t="shared" si="75"/>
        <v>1.0257665840000001</v>
      </c>
      <c r="X182" s="9">
        <f t="shared" si="76"/>
        <v>26.137022699999999</v>
      </c>
      <c r="Y182" s="9">
        <v>0</v>
      </c>
      <c r="Z182" s="15">
        <f t="shared" si="77"/>
        <v>0</v>
      </c>
      <c r="AA182" s="6" t="s">
        <v>73</v>
      </c>
      <c r="AB182" s="12">
        <f t="shared" si="86"/>
        <v>43055</v>
      </c>
      <c r="AC182" s="6"/>
      <c r="AD182" s="48"/>
      <c r="AE182" s="52">
        <v>40959</v>
      </c>
      <c r="AF182" s="38" t="s">
        <v>84</v>
      </c>
      <c r="AH182" s="1"/>
      <c r="AI182" s="2">
        <f t="shared" si="66"/>
        <v>44635</v>
      </c>
      <c r="AJ182" s="2">
        <f t="shared" ref="AJ182:AJ238" si="91">WORKDAY(AI182,-1,AE$118:AE$502)</f>
        <v>44634</v>
      </c>
      <c r="AK182" s="2">
        <f t="shared" ref="AK182:AK238" si="92">WORKDAY(AJ182,1,AE$118:AE$502)</f>
        <v>44635</v>
      </c>
      <c r="AL182" s="2">
        <f t="shared" ref="AL182:AL237" si="93">AK183</f>
        <v>44669</v>
      </c>
      <c r="AM182" s="23">
        <f t="shared" ref="AM182:AM237" si="94">NETWORKDAYS(AK182,AK183,$AE$118:$AE$502)-1</f>
        <v>23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35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8"/>
      <c r="CC182" s="1"/>
      <c r="CD182" s="1"/>
      <c r="CE182" s="1"/>
      <c r="CF182" s="1"/>
      <c r="CG182" s="1"/>
      <c r="CH182" s="1"/>
      <c r="CI182" s="1"/>
      <c r="CJ182" s="1"/>
      <c r="CK182" s="1"/>
      <c r="CL182" s="6"/>
      <c r="CN182" s="53"/>
      <c r="CO182" s="27"/>
    </row>
    <row r="183" spans="1:93" x14ac:dyDescent="0.2">
      <c r="A183" s="159">
        <f t="shared" si="78"/>
        <v>42862</v>
      </c>
      <c r="B183" s="9">
        <f t="shared" si="67"/>
        <v>1040.5137327</v>
      </c>
      <c r="C183" s="9">
        <f t="shared" si="79"/>
        <v>1000</v>
      </c>
      <c r="D183" s="66">
        <f t="shared" si="80"/>
        <v>4821.6899999999996</v>
      </c>
      <c r="E183" s="15">
        <f>VLOOKUP(A182,[1]Plan1!$BO$120:$BQ$240,3)</f>
        <v>4828.4399999999996</v>
      </c>
      <c r="F183" s="12">
        <f t="shared" si="81"/>
        <v>42843</v>
      </c>
      <c r="G183" s="13">
        <f t="shared" si="68"/>
        <v>1.3999240930047119E-3</v>
      </c>
      <c r="H183" s="12">
        <f t="shared" si="82"/>
        <v>42870</v>
      </c>
      <c r="I183" s="12">
        <f t="shared" si="69"/>
        <v>42870</v>
      </c>
      <c r="J183" s="1">
        <f t="shared" si="83"/>
        <v>18</v>
      </c>
      <c r="K183" s="1">
        <f t="shared" si="90"/>
        <v>13</v>
      </c>
      <c r="L183" s="9">
        <f t="shared" si="70"/>
        <v>1.0010108499999999</v>
      </c>
      <c r="M183" s="16">
        <f t="shared" si="84"/>
        <v>1.0024991299999999</v>
      </c>
      <c r="N183" s="16">
        <f t="shared" si="87"/>
        <v>1.0133523694491045</v>
      </c>
      <c r="O183" s="9">
        <f t="shared" si="88"/>
        <v>1.0143767100000001</v>
      </c>
      <c r="P183" s="9">
        <f t="shared" si="71"/>
        <v>1014.37671</v>
      </c>
      <c r="Q183" s="14">
        <f t="shared" si="72"/>
        <v>0</v>
      </c>
      <c r="R183" s="44">
        <f t="shared" si="73"/>
        <v>0</v>
      </c>
      <c r="S183" s="9">
        <f t="shared" si="74"/>
        <v>0</v>
      </c>
      <c r="T183" s="10">
        <f t="shared" si="85"/>
        <v>6.2959000000000001E-2</v>
      </c>
      <c r="U183" s="14">
        <f t="shared" si="89"/>
        <v>105</v>
      </c>
      <c r="V183" s="14">
        <v>252</v>
      </c>
      <c r="W183" s="16">
        <f t="shared" si="75"/>
        <v>1.0257665840000001</v>
      </c>
      <c r="X183" s="9">
        <f t="shared" si="76"/>
        <v>26.137022699999999</v>
      </c>
      <c r="Y183" s="9">
        <v>0</v>
      </c>
      <c r="Z183" s="15">
        <f t="shared" si="77"/>
        <v>0</v>
      </c>
      <c r="AA183" s="6" t="s">
        <v>73</v>
      </c>
      <c r="AB183" s="12">
        <f t="shared" si="86"/>
        <v>43055</v>
      </c>
      <c r="AC183" s="6"/>
      <c r="AD183" s="48"/>
      <c r="AE183" s="52">
        <v>40960</v>
      </c>
      <c r="AF183" s="38" t="s">
        <v>84</v>
      </c>
      <c r="AH183" s="1"/>
      <c r="AI183" s="2">
        <f t="shared" ref="AI183:AI238" si="95">EDATE(AI182,1)</f>
        <v>44666</v>
      </c>
      <c r="AJ183" s="2">
        <f t="shared" si="91"/>
        <v>44665</v>
      </c>
      <c r="AK183" s="2">
        <f t="shared" si="92"/>
        <v>44669</v>
      </c>
      <c r="AL183" s="2">
        <f t="shared" si="93"/>
        <v>44697</v>
      </c>
      <c r="AM183" s="23">
        <f t="shared" si="94"/>
        <v>19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35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8"/>
      <c r="CC183" s="1"/>
      <c r="CD183" s="1"/>
      <c r="CE183" s="1"/>
      <c r="CF183" s="1"/>
      <c r="CG183" s="1"/>
      <c r="CH183" s="1"/>
      <c r="CI183" s="1"/>
      <c r="CJ183" s="1"/>
      <c r="CK183" s="1"/>
      <c r="CL183" s="6"/>
      <c r="CN183" s="53"/>
      <c r="CO183" s="27"/>
    </row>
    <row r="184" spans="1:93" x14ac:dyDescent="0.2">
      <c r="A184" s="159">
        <f t="shared" si="78"/>
        <v>42863</v>
      </c>
      <c r="B184" s="9">
        <f t="shared" si="67"/>
        <v>1040.5137327</v>
      </c>
      <c r="C184" s="9">
        <f t="shared" si="79"/>
        <v>1000</v>
      </c>
      <c r="D184" s="66">
        <f t="shared" si="80"/>
        <v>4821.6899999999996</v>
      </c>
      <c r="E184" s="15">
        <f>VLOOKUP(A183,[1]Plan1!$BO$120:$BQ$240,3)</f>
        <v>4828.4399999999996</v>
      </c>
      <c r="F184" s="12">
        <f t="shared" si="81"/>
        <v>42843</v>
      </c>
      <c r="G184" s="13">
        <f t="shared" si="68"/>
        <v>1.3999240930047119E-3</v>
      </c>
      <c r="H184" s="12">
        <f t="shared" si="82"/>
        <v>42870</v>
      </c>
      <c r="I184" s="12">
        <f t="shared" si="69"/>
        <v>42870</v>
      </c>
      <c r="J184" s="1">
        <f t="shared" si="83"/>
        <v>18</v>
      </c>
      <c r="K184" s="1">
        <f t="shared" si="90"/>
        <v>13</v>
      </c>
      <c r="L184" s="9">
        <f t="shared" si="70"/>
        <v>1.0010108499999999</v>
      </c>
      <c r="M184" s="16">
        <f t="shared" si="84"/>
        <v>1.0024991299999999</v>
      </c>
      <c r="N184" s="16">
        <f t="shared" si="87"/>
        <v>1.0133523694491045</v>
      </c>
      <c r="O184" s="9">
        <f t="shared" si="88"/>
        <v>1.0143767100000001</v>
      </c>
      <c r="P184" s="9">
        <f t="shared" si="71"/>
        <v>1014.37671</v>
      </c>
      <c r="Q184" s="14">
        <f t="shared" si="72"/>
        <v>0</v>
      </c>
      <c r="R184" s="44">
        <f t="shared" si="73"/>
        <v>0</v>
      </c>
      <c r="S184" s="9">
        <f t="shared" si="74"/>
        <v>0</v>
      </c>
      <c r="T184" s="10">
        <f t="shared" si="85"/>
        <v>6.2959000000000001E-2</v>
      </c>
      <c r="U184" s="14">
        <f t="shared" si="89"/>
        <v>105</v>
      </c>
      <c r="V184" s="14">
        <v>252</v>
      </c>
      <c r="W184" s="16">
        <f t="shared" si="75"/>
        <v>1.0257665840000001</v>
      </c>
      <c r="X184" s="9">
        <f t="shared" si="76"/>
        <v>26.137022699999999</v>
      </c>
      <c r="Y184" s="9">
        <v>0</v>
      </c>
      <c r="Z184" s="15">
        <f t="shared" si="77"/>
        <v>0</v>
      </c>
      <c r="AA184" s="6" t="s">
        <v>73</v>
      </c>
      <c r="AB184" s="12">
        <f t="shared" si="86"/>
        <v>43055</v>
      </c>
      <c r="AC184" s="6"/>
      <c r="AD184" s="48"/>
      <c r="AE184" s="52">
        <v>41005</v>
      </c>
      <c r="AF184" s="38" t="s">
        <v>85</v>
      </c>
      <c r="AH184" s="1"/>
      <c r="AI184" s="2">
        <f t="shared" si="95"/>
        <v>44696</v>
      </c>
      <c r="AJ184" s="2">
        <f t="shared" si="91"/>
        <v>44694</v>
      </c>
      <c r="AK184" s="2">
        <f t="shared" si="92"/>
        <v>44697</v>
      </c>
      <c r="AL184" s="2">
        <f t="shared" si="93"/>
        <v>44727</v>
      </c>
      <c r="AM184" s="23">
        <f t="shared" si="94"/>
        <v>22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35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8"/>
      <c r="CC184" s="1"/>
      <c r="CD184" s="1"/>
      <c r="CE184" s="1"/>
      <c r="CF184" s="1"/>
      <c r="CG184" s="1"/>
      <c r="CH184" s="1"/>
      <c r="CI184" s="1"/>
      <c r="CJ184" s="1"/>
      <c r="CK184" s="1"/>
      <c r="CL184" s="6"/>
      <c r="CN184" s="53"/>
      <c r="CO184" s="27"/>
    </row>
    <row r="185" spans="1:93" x14ac:dyDescent="0.2">
      <c r="A185" s="159">
        <f t="shared" si="78"/>
        <v>42864</v>
      </c>
      <c r="B185" s="9">
        <f t="shared" si="67"/>
        <v>1040.84676848</v>
      </c>
      <c r="C185" s="9">
        <f t="shared" si="79"/>
        <v>1000</v>
      </c>
      <c r="D185" s="66">
        <f t="shared" si="80"/>
        <v>4821.6899999999996</v>
      </c>
      <c r="E185" s="15">
        <f>VLOOKUP(A184,[1]Plan1!$BO$120:$BQ$240,3)</f>
        <v>4828.4399999999996</v>
      </c>
      <c r="F185" s="12">
        <f t="shared" si="81"/>
        <v>42843</v>
      </c>
      <c r="G185" s="13">
        <f t="shared" si="68"/>
        <v>1.3999240930047119E-3</v>
      </c>
      <c r="H185" s="12">
        <f t="shared" si="82"/>
        <v>42870</v>
      </c>
      <c r="I185" s="12">
        <f t="shared" si="69"/>
        <v>42870</v>
      </c>
      <c r="J185" s="1">
        <f t="shared" si="83"/>
        <v>18</v>
      </c>
      <c r="K185" s="1">
        <f t="shared" si="90"/>
        <v>14</v>
      </c>
      <c r="L185" s="9">
        <f t="shared" si="70"/>
        <v>1.00108866</v>
      </c>
      <c r="M185" s="16">
        <f t="shared" si="84"/>
        <v>1.0024991299999999</v>
      </c>
      <c r="N185" s="16">
        <f t="shared" si="87"/>
        <v>1.0133523694491045</v>
      </c>
      <c r="O185" s="9">
        <f t="shared" si="88"/>
        <v>1.01445556</v>
      </c>
      <c r="P185" s="9">
        <f t="shared" si="71"/>
        <v>1014.45556</v>
      </c>
      <c r="Q185" s="14">
        <f t="shared" si="72"/>
        <v>0</v>
      </c>
      <c r="R185" s="44">
        <f t="shared" si="73"/>
        <v>0</v>
      </c>
      <c r="S185" s="9">
        <f t="shared" si="74"/>
        <v>0</v>
      </c>
      <c r="T185" s="10">
        <f t="shared" si="85"/>
        <v>6.2959000000000001E-2</v>
      </c>
      <c r="U185" s="14">
        <f t="shared" si="89"/>
        <v>106</v>
      </c>
      <c r="V185" s="14">
        <v>252</v>
      </c>
      <c r="W185" s="16">
        <f t="shared" si="75"/>
        <v>1.0260151449999999</v>
      </c>
      <c r="X185" s="9">
        <f t="shared" si="76"/>
        <v>26.39120848</v>
      </c>
      <c r="Y185" s="9">
        <v>0</v>
      </c>
      <c r="Z185" s="15">
        <f t="shared" si="77"/>
        <v>0</v>
      </c>
      <c r="AA185" s="6" t="s">
        <v>73</v>
      </c>
      <c r="AB185" s="12">
        <f t="shared" si="86"/>
        <v>43055</v>
      </c>
      <c r="AC185" s="6"/>
      <c r="AD185" s="48"/>
      <c r="AE185" s="52">
        <v>41030</v>
      </c>
      <c r="AF185" s="38" t="s">
        <v>87</v>
      </c>
      <c r="AH185" s="1"/>
      <c r="AI185" s="2">
        <f t="shared" si="95"/>
        <v>44727</v>
      </c>
      <c r="AJ185" s="2">
        <f t="shared" si="91"/>
        <v>44726</v>
      </c>
      <c r="AK185" s="2">
        <f t="shared" si="92"/>
        <v>44727</v>
      </c>
      <c r="AL185" s="2">
        <f t="shared" si="93"/>
        <v>44757</v>
      </c>
      <c r="AM185" s="23">
        <f t="shared" si="94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35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8"/>
      <c r="CC185" s="1"/>
      <c r="CD185" s="1"/>
      <c r="CE185" s="1"/>
      <c r="CF185" s="1"/>
      <c r="CG185" s="1"/>
      <c r="CH185" s="1"/>
      <c r="CI185" s="1"/>
      <c r="CJ185" s="1"/>
      <c r="CK185" s="1"/>
      <c r="CL185" s="6"/>
      <c r="CN185" s="53"/>
      <c r="CO185" s="27"/>
    </row>
    <row r="186" spans="1:93" x14ac:dyDescent="0.2">
      <c r="A186" s="159">
        <f t="shared" si="78"/>
        <v>42865</v>
      </c>
      <c r="B186" s="9">
        <f t="shared" si="67"/>
        <v>1041.1798940799999</v>
      </c>
      <c r="C186" s="9">
        <f t="shared" si="79"/>
        <v>1000</v>
      </c>
      <c r="D186" s="66">
        <f t="shared" si="80"/>
        <v>4821.6899999999996</v>
      </c>
      <c r="E186" s="15">
        <f>VLOOKUP(A185,[1]Plan1!$BO$120:$BQ$240,3)</f>
        <v>4828.4399999999996</v>
      </c>
      <c r="F186" s="12">
        <f t="shared" si="81"/>
        <v>42843</v>
      </c>
      <c r="G186" s="13">
        <f t="shared" si="68"/>
        <v>1.3999240930047119E-3</v>
      </c>
      <c r="H186" s="12">
        <f t="shared" si="82"/>
        <v>42870</v>
      </c>
      <c r="I186" s="12">
        <f t="shared" si="69"/>
        <v>42870</v>
      </c>
      <c r="J186" s="1">
        <f t="shared" si="83"/>
        <v>18</v>
      </c>
      <c r="K186" s="1">
        <f t="shared" si="90"/>
        <v>15</v>
      </c>
      <c r="L186" s="9">
        <f t="shared" si="70"/>
        <v>1.0011664600000001</v>
      </c>
      <c r="M186" s="16">
        <f t="shared" si="84"/>
        <v>1.0024991299999999</v>
      </c>
      <c r="N186" s="16">
        <f t="shared" si="87"/>
        <v>1.0133523694491045</v>
      </c>
      <c r="O186" s="9">
        <f t="shared" si="88"/>
        <v>1.0145344000000001</v>
      </c>
      <c r="P186" s="9">
        <f t="shared" si="71"/>
        <v>1014.5344</v>
      </c>
      <c r="Q186" s="14">
        <f t="shared" si="72"/>
        <v>0</v>
      </c>
      <c r="R186" s="44">
        <f t="shared" si="73"/>
        <v>0</v>
      </c>
      <c r="S186" s="9">
        <f t="shared" si="74"/>
        <v>0</v>
      </c>
      <c r="T186" s="10">
        <f t="shared" si="85"/>
        <v>6.2959000000000001E-2</v>
      </c>
      <c r="U186" s="14">
        <f t="shared" si="89"/>
        <v>107</v>
      </c>
      <c r="V186" s="14">
        <v>252</v>
      </c>
      <c r="W186" s="16">
        <f t="shared" si="75"/>
        <v>1.026263766</v>
      </c>
      <c r="X186" s="9">
        <f t="shared" si="76"/>
        <v>26.645494079999999</v>
      </c>
      <c r="Y186" s="9">
        <v>0</v>
      </c>
      <c r="Z186" s="15">
        <f t="shared" si="77"/>
        <v>0</v>
      </c>
      <c r="AA186" s="6" t="s">
        <v>73</v>
      </c>
      <c r="AB186" s="12">
        <f t="shared" si="86"/>
        <v>43055</v>
      </c>
      <c r="AC186" s="6"/>
      <c r="AD186" s="48"/>
      <c r="AE186" s="52">
        <v>41067</v>
      </c>
      <c r="AF186" s="38" t="s">
        <v>88</v>
      </c>
      <c r="AH186" s="1"/>
      <c r="AI186" s="2">
        <f t="shared" si="95"/>
        <v>44757</v>
      </c>
      <c r="AJ186" s="2">
        <f t="shared" si="91"/>
        <v>44756</v>
      </c>
      <c r="AK186" s="2">
        <f t="shared" si="92"/>
        <v>44757</v>
      </c>
      <c r="AL186" s="2">
        <f t="shared" si="93"/>
        <v>44788</v>
      </c>
      <c r="AM186" s="23">
        <f t="shared" si="94"/>
        <v>21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35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8"/>
      <c r="CC186" s="1"/>
      <c r="CD186" s="1"/>
      <c r="CE186" s="1"/>
      <c r="CF186" s="1"/>
      <c r="CG186" s="1"/>
      <c r="CH186" s="1"/>
      <c r="CI186" s="1"/>
      <c r="CJ186" s="1"/>
      <c r="CK186" s="1"/>
      <c r="CL186" s="6"/>
      <c r="CN186" s="53"/>
      <c r="CO186" s="27"/>
    </row>
    <row r="187" spans="1:93" x14ac:dyDescent="0.2">
      <c r="A187" s="159">
        <f t="shared" si="78"/>
        <v>42866</v>
      </c>
      <c r="B187" s="9">
        <f t="shared" si="67"/>
        <v>1041.51314129</v>
      </c>
      <c r="C187" s="9">
        <f t="shared" si="79"/>
        <v>1000</v>
      </c>
      <c r="D187" s="66">
        <f t="shared" si="80"/>
        <v>4821.6899999999996</v>
      </c>
      <c r="E187" s="15">
        <f>VLOOKUP(A186,[1]Plan1!$BO$120:$BQ$240,3)</f>
        <v>4828.4399999999996</v>
      </c>
      <c r="F187" s="12">
        <f t="shared" si="81"/>
        <v>42843</v>
      </c>
      <c r="G187" s="13">
        <f t="shared" si="68"/>
        <v>1.3999240930047119E-3</v>
      </c>
      <c r="H187" s="12">
        <f t="shared" si="82"/>
        <v>42870</v>
      </c>
      <c r="I187" s="12">
        <f t="shared" si="69"/>
        <v>42870</v>
      </c>
      <c r="J187" s="1">
        <f t="shared" si="83"/>
        <v>18</v>
      </c>
      <c r="K187" s="1">
        <f t="shared" si="90"/>
        <v>16</v>
      </c>
      <c r="L187" s="9">
        <f t="shared" si="70"/>
        <v>1.0012442800000001</v>
      </c>
      <c r="M187" s="16">
        <f t="shared" si="84"/>
        <v>1.0024991299999999</v>
      </c>
      <c r="N187" s="16">
        <f t="shared" si="87"/>
        <v>1.0133523694491045</v>
      </c>
      <c r="O187" s="9">
        <f t="shared" si="88"/>
        <v>1.01461326</v>
      </c>
      <c r="P187" s="9">
        <f t="shared" si="71"/>
        <v>1014.61326</v>
      </c>
      <c r="Q187" s="14">
        <f t="shared" si="72"/>
        <v>0</v>
      </c>
      <c r="R187" s="44">
        <f t="shared" si="73"/>
        <v>0</v>
      </c>
      <c r="S187" s="9">
        <f t="shared" si="74"/>
        <v>0</v>
      </c>
      <c r="T187" s="10">
        <f t="shared" si="85"/>
        <v>6.2959000000000001E-2</v>
      </c>
      <c r="U187" s="14">
        <f t="shared" si="89"/>
        <v>108</v>
      </c>
      <c r="V187" s="14">
        <v>252</v>
      </c>
      <c r="W187" s="16">
        <f t="shared" si="75"/>
        <v>1.0265124480000001</v>
      </c>
      <c r="X187" s="9">
        <f t="shared" si="76"/>
        <v>26.89988129</v>
      </c>
      <c r="Y187" s="9">
        <v>0</v>
      </c>
      <c r="Z187" s="15">
        <f t="shared" si="77"/>
        <v>0</v>
      </c>
      <c r="AA187" s="6" t="s">
        <v>73</v>
      </c>
      <c r="AB187" s="12">
        <f t="shared" si="86"/>
        <v>43055</v>
      </c>
      <c r="AC187" s="6"/>
      <c r="AD187" s="48"/>
      <c r="AE187" s="52">
        <v>41159</v>
      </c>
      <c r="AF187" s="38" t="s">
        <v>95</v>
      </c>
      <c r="AH187" s="1"/>
      <c r="AI187" s="2">
        <f t="shared" si="95"/>
        <v>44788</v>
      </c>
      <c r="AJ187" s="2">
        <f t="shared" si="91"/>
        <v>44785</v>
      </c>
      <c r="AK187" s="2">
        <f t="shared" si="92"/>
        <v>44788</v>
      </c>
      <c r="AL187" s="2">
        <f t="shared" si="93"/>
        <v>44819</v>
      </c>
      <c r="AM187" s="23">
        <f t="shared" si="94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35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8"/>
      <c r="CC187" s="1"/>
      <c r="CD187" s="1"/>
      <c r="CE187" s="1"/>
      <c r="CF187" s="1"/>
      <c r="CG187" s="1"/>
      <c r="CH187" s="1"/>
      <c r="CI187" s="1"/>
      <c r="CJ187" s="1"/>
      <c r="CK187" s="1"/>
      <c r="CL187" s="6"/>
      <c r="CN187" s="53"/>
      <c r="CO187" s="27"/>
    </row>
    <row r="188" spans="1:93" x14ac:dyDescent="0.2">
      <c r="A188" s="159">
        <f t="shared" si="78"/>
        <v>42867</v>
      </c>
      <c r="B188" s="9">
        <f t="shared" si="67"/>
        <v>1041.84647733</v>
      </c>
      <c r="C188" s="9">
        <f t="shared" si="79"/>
        <v>1000</v>
      </c>
      <c r="D188" s="66">
        <f t="shared" si="80"/>
        <v>4821.6899999999996</v>
      </c>
      <c r="E188" s="15">
        <f>VLOOKUP(A187,[1]Plan1!$BO$120:$BQ$240,3)</f>
        <v>4828.4399999999996</v>
      </c>
      <c r="F188" s="12">
        <f t="shared" si="81"/>
        <v>42843</v>
      </c>
      <c r="G188" s="13">
        <f t="shared" si="68"/>
        <v>1.3999240930047119E-3</v>
      </c>
      <c r="H188" s="12">
        <f t="shared" si="82"/>
        <v>42870</v>
      </c>
      <c r="I188" s="12">
        <f t="shared" si="69"/>
        <v>42870</v>
      </c>
      <c r="J188" s="1">
        <f t="shared" si="83"/>
        <v>18</v>
      </c>
      <c r="K188" s="1">
        <f t="shared" si="90"/>
        <v>17</v>
      </c>
      <c r="L188" s="9">
        <f t="shared" si="70"/>
        <v>1.0013220899999999</v>
      </c>
      <c r="M188" s="16">
        <f t="shared" si="84"/>
        <v>1.0024991299999999</v>
      </c>
      <c r="N188" s="16">
        <f t="shared" si="87"/>
        <v>1.0133523694491045</v>
      </c>
      <c r="O188" s="9">
        <f t="shared" si="88"/>
        <v>1.0146921099999999</v>
      </c>
      <c r="P188" s="9">
        <f t="shared" si="71"/>
        <v>1014.69211</v>
      </c>
      <c r="Q188" s="14">
        <f t="shared" si="72"/>
        <v>0</v>
      </c>
      <c r="R188" s="44">
        <f t="shared" si="73"/>
        <v>0</v>
      </c>
      <c r="S188" s="9">
        <f t="shared" si="74"/>
        <v>0</v>
      </c>
      <c r="T188" s="10">
        <f t="shared" si="85"/>
        <v>6.2959000000000001E-2</v>
      </c>
      <c r="U188" s="14">
        <f t="shared" si="89"/>
        <v>109</v>
      </c>
      <c r="V188" s="14">
        <v>252</v>
      </c>
      <c r="W188" s="16">
        <f t="shared" si="75"/>
        <v>1.0267611889999999</v>
      </c>
      <c r="X188" s="9">
        <f t="shared" si="76"/>
        <v>27.154367329999999</v>
      </c>
      <c r="Y188" s="9">
        <v>0</v>
      </c>
      <c r="Z188" s="15">
        <f t="shared" si="77"/>
        <v>0</v>
      </c>
      <c r="AA188" s="6" t="s">
        <v>73</v>
      </c>
      <c r="AB188" s="12">
        <f t="shared" si="86"/>
        <v>43055</v>
      </c>
      <c r="AC188" s="6"/>
      <c r="AD188" s="48"/>
      <c r="AE188" s="52">
        <v>41194</v>
      </c>
      <c r="AF188" s="38" t="s">
        <v>97</v>
      </c>
      <c r="AH188" s="1"/>
      <c r="AI188" s="2">
        <f t="shared" si="95"/>
        <v>44819</v>
      </c>
      <c r="AJ188" s="2">
        <f t="shared" si="91"/>
        <v>44818</v>
      </c>
      <c r="AK188" s="2">
        <f t="shared" si="92"/>
        <v>44819</v>
      </c>
      <c r="AL188" s="2">
        <f t="shared" si="93"/>
        <v>44851</v>
      </c>
      <c r="AM188" s="23">
        <f t="shared" si="94"/>
        <v>21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35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8"/>
      <c r="CC188" s="1"/>
      <c r="CD188" s="1"/>
      <c r="CE188" s="1"/>
      <c r="CF188" s="1"/>
      <c r="CG188" s="1"/>
      <c r="CH188" s="1"/>
      <c r="CI188" s="1"/>
      <c r="CJ188" s="1"/>
      <c r="CK188" s="1"/>
      <c r="CL188" s="6"/>
      <c r="CN188" s="53"/>
      <c r="CO188" s="27"/>
    </row>
    <row r="189" spans="1:93" x14ac:dyDescent="0.2">
      <c r="A189" s="159">
        <f t="shared" si="78"/>
        <v>42868</v>
      </c>
      <c r="B189" s="9">
        <f t="shared" si="67"/>
        <v>1042.17993503</v>
      </c>
      <c r="C189" s="9">
        <f t="shared" si="79"/>
        <v>1000</v>
      </c>
      <c r="D189" s="66">
        <f t="shared" si="80"/>
        <v>4821.6899999999996</v>
      </c>
      <c r="E189" s="15">
        <f>VLOOKUP(A188,[1]Plan1!$BO$120:$BQ$240,3)</f>
        <v>4828.4399999999996</v>
      </c>
      <c r="F189" s="12">
        <f t="shared" si="81"/>
        <v>42843</v>
      </c>
      <c r="G189" s="13">
        <f t="shared" si="68"/>
        <v>1.3999240930047119E-3</v>
      </c>
      <c r="H189" s="12">
        <f t="shared" si="82"/>
        <v>42870</v>
      </c>
      <c r="I189" s="12">
        <f t="shared" si="69"/>
        <v>42870</v>
      </c>
      <c r="J189" s="1">
        <f t="shared" si="83"/>
        <v>18</v>
      </c>
      <c r="K189" s="1">
        <f t="shared" si="90"/>
        <v>18</v>
      </c>
      <c r="L189" s="9">
        <f t="shared" si="70"/>
        <v>1.0013999200000001</v>
      </c>
      <c r="M189" s="16">
        <f t="shared" si="84"/>
        <v>1.0024991299999999</v>
      </c>
      <c r="N189" s="16">
        <f t="shared" si="87"/>
        <v>1.0133523694491045</v>
      </c>
      <c r="O189" s="9">
        <f t="shared" si="88"/>
        <v>1.01477098</v>
      </c>
      <c r="P189" s="9">
        <f t="shared" si="71"/>
        <v>1014.77098</v>
      </c>
      <c r="Q189" s="14">
        <f t="shared" si="72"/>
        <v>0</v>
      </c>
      <c r="R189" s="44">
        <f t="shared" si="73"/>
        <v>0</v>
      </c>
      <c r="S189" s="9">
        <f t="shared" si="74"/>
        <v>0</v>
      </c>
      <c r="T189" s="10">
        <f t="shared" si="85"/>
        <v>6.2959000000000001E-2</v>
      </c>
      <c r="U189" s="14">
        <f t="shared" si="89"/>
        <v>110</v>
      </c>
      <c r="V189" s="14">
        <v>252</v>
      </c>
      <c r="W189" s="16">
        <f t="shared" si="75"/>
        <v>1.0270099909999999</v>
      </c>
      <c r="X189" s="9">
        <f t="shared" si="76"/>
        <v>27.408955030000001</v>
      </c>
      <c r="Y189" s="9">
        <v>0</v>
      </c>
      <c r="Z189" s="15">
        <f t="shared" si="77"/>
        <v>0</v>
      </c>
      <c r="AA189" s="6" t="s">
        <v>73</v>
      </c>
      <c r="AB189" s="12">
        <f t="shared" si="86"/>
        <v>43055</v>
      </c>
      <c r="AC189" s="6"/>
      <c r="AD189" s="48"/>
      <c r="AE189" s="52">
        <v>41215</v>
      </c>
      <c r="AF189" s="38" t="s">
        <v>82</v>
      </c>
      <c r="AH189" s="1"/>
      <c r="AI189" s="2">
        <f t="shared" si="95"/>
        <v>44849</v>
      </c>
      <c r="AJ189" s="2">
        <f t="shared" si="91"/>
        <v>44848</v>
      </c>
      <c r="AK189" s="2">
        <f t="shared" si="92"/>
        <v>44851</v>
      </c>
      <c r="AL189" s="2">
        <f t="shared" si="93"/>
        <v>44881</v>
      </c>
      <c r="AM189" s="23">
        <f t="shared" si="94"/>
        <v>20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35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8"/>
      <c r="CC189" s="1"/>
      <c r="CD189" s="1"/>
      <c r="CE189" s="1"/>
      <c r="CF189" s="1"/>
      <c r="CG189" s="1"/>
      <c r="CH189" s="1"/>
      <c r="CI189" s="1"/>
      <c r="CJ189" s="1"/>
      <c r="CK189" s="1"/>
      <c r="CL189" s="6"/>
      <c r="CN189" s="53"/>
      <c r="CO189" s="27"/>
    </row>
    <row r="190" spans="1:93" x14ac:dyDescent="0.2">
      <c r="A190" s="159">
        <f t="shared" si="78"/>
        <v>42869</v>
      </c>
      <c r="B190" s="9">
        <f t="shared" si="67"/>
        <v>1042.17993503</v>
      </c>
      <c r="C190" s="9">
        <f t="shared" si="79"/>
        <v>1000</v>
      </c>
      <c r="D190" s="66">
        <f t="shared" si="80"/>
        <v>4821.6899999999996</v>
      </c>
      <c r="E190" s="15">
        <f>VLOOKUP(A189,[1]Plan1!$BO$120:$BQ$240,3)</f>
        <v>4828.4399999999996</v>
      </c>
      <c r="F190" s="12">
        <f t="shared" si="81"/>
        <v>42843</v>
      </c>
      <c r="G190" s="13">
        <f t="shared" si="68"/>
        <v>1.3999240930047119E-3</v>
      </c>
      <c r="H190" s="12">
        <f t="shared" si="82"/>
        <v>42870</v>
      </c>
      <c r="I190" s="12">
        <f t="shared" si="69"/>
        <v>42870</v>
      </c>
      <c r="J190" s="1">
        <f t="shared" si="83"/>
        <v>18</v>
      </c>
      <c r="K190" s="1">
        <f t="shared" si="90"/>
        <v>18</v>
      </c>
      <c r="L190" s="9">
        <f t="shared" si="70"/>
        <v>1.0013999200000001</v>
      </c>
      <c r="M190" s="16">
        <f t="shared" si="84"/>
        <v>1.0024991299999999</v>
      </c>
      <c r="N190" s="16">
        <f t="shared" si="87"/>
        <v>1.0133523694491045</v>
      </c>
      <c r="O190" s="9">
        <f t="shared" si="88"/>
        <v>1.01477098</v>
      </c>
      <c r="P190" s="9">
        <f t="shared" si="71"/>
        <v>1014.77098</v>
      </c>
      <c r="Q190" s="14">
        <f t="shared" si="72"/>
        <v>0</v>
      </c>
      <c r="R190" s="44">
        <f t="shared" si="73"/>
        <v>0</v>
      </c>
      <c r="S190" s="9">
        <f t="shared" si="74"/>
        <v>0</v>
      </c>
      <c r="T190" s="10">
        <f t="shared" si="85"/>
        <v>6.2959000000000001E-2</v>
      </c>
      <c r="U190" s="14">
        <f t="shared" si="89"/>
        <v>110</v>
      </c>
      <c r="V190" s="14">
        <v>252</v>
      </c>
      <c r="W190" s="16">
        <f t="shared" si="75"/>
        <v>1.0270099909999999</v>
      </c>
      <c r="X190" s="9">
        <f t="shared" si="76"/>
        <v>27.408955030000001</v>
      </c>
      <c r="Y190" s="9">
        <v>0</v>
      </c>
      <c r="Z190" s="15">
        <f t="shared" si="77"/>
        <v>0</v>
      </c>
      <c r="AA190" s="6" t="s">
        <v>73</v>
      </c>
      <c r="AB190" s="12">
        <f t="shared" si="86"/>
        <v>43055</v>
      </c>
      <c r="AC190" s="6"/>
      <c r="AD190" s="48"/>
      <c r="AE190" s="52">
        <v>41228</v>
      </c>
      <c r="AF190" s="38" t="s">
        <v>83</v>
      </c>
      <c r="AH190" s="1"/>
      <c r="AI190" s="2">
        <f t="shared" si="95"/>
        <v>44880</v>
      </c>
      <c r="AJ190" s="2">
        <f t="shared" si="91"/>
        <v>44879</v>
      </c>
      <c r="AK190" s="2">
        <f t="shared" si="92"/>
        <v>44881</v>
      </c>
      <c r="AL190" s="2">
        <f t="shared" si="93"/>
        <v>44910</v>
      </c>
      <c r="AM190" s="23">
        <f t="shared" si="94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35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8"/>
      <c r="CC190" s="1"/>
      <c r="CD190" s="1"/>
      <c r="CE190" s="1"/>
      <c r="CF190" s="1"/>
      <c r="CG190" s="1"/>
      <c r="CH190" s="1"/>
      <c r="CI190" s="1"/>
      <c r="CJ190" s="1"/>
      <c r="CK190" s="1"/>
      <c r="CL190" s="6"/>
      <c r="CN190" s="53"/>
      <c r="CO190" s="27"/>
    </row>
    <row r="191" spans="1:93" x14ac:dyDescent="0.2">
      <c r="A191" s="159">
        <f t="shared" si="78"/>
        <v>42870</v>
      </c>
      <c r="B191" s="9">
        <f t="shared" si="67"/>
        <v>1042.17993503</v>
      </c>
      <c r="C191" s="9">
        <f t="shared" si="79"/>
        <v>1000</v>
      </c>
      <c r="D191" s="66">
        <f t="shared" si="80"/>
        <v>4821.6899999999996</v>
      </c>
      <c r="E191" s="15">
        <f>VLOOKUP(A190,[1]Plan1!$BO$120:$BQ$240,3)</f>
        <v>4828.4399999999996</v>
      </c>
      <c r="F191" s="12">
        <f t="shared" si="81"/>
        <v>42843</v>
      </c>
      <c r="G191" s="13">
        <f t="shared" si="68"/>
        <v>1.3999240930047119E-3</v>
      </c>
      <c r="H191" s="12">
        <f t="shared" si="82"/>
        <v>42902</v>
      </c>
      <c r="I191" s="12">
        <f t="shared" si="69"/>
        <v>42870</v>
      </c>
      <c r="J191" s="1">
        <f t="shared" si="83"/>
        <v>18</v>
      </c>
      <c r="K191" s="1">
        <f t="shared" si="90"/>
        <v>18</v>
      </c>
      <c r="L191" s="9">
        <f t="shared" si="70"/>
        <v>1.0013999200000001</v>
      </c>
      <c r="M191" s="16">
        <f t="shared" si="84"/>
        <v>1.0024991299999999</v>
      </c>
      <c r="N191" s="16">
        <f t="shared" si="87"/>
        <v>1.0133523694491045</v>
      </c>
      <c r="O191" s="9">
        <f t="shared" si="88"/>
        <v>1.01477098</v>
      </c>
      <c r="P191" s="9">
        <f t="shared" si="71"/>
        <v>1014.77098</v>
      </c>
      <c r="Q191" s="14">
        <f t="shared" si="72"/>
        <v>0</v>
      </c>
      <c r="R191" s="44">
        <f t="shared" si="73"/>
        <v>0</v>
      </c>
      <c r="S191" s="9">
        <f t="shared" si="74"/>
        <v>0</v>
      </c>
      <c r="T191" s="10">
        <f t="shared" si="85"/>
        <v>6.2959000000000001E-2</v>
      </c>
      <c r="U191" s="14">
        <f t="shared" si="89"/>
        <v>110</v>
      </c>
      <c r="V191" s="14">
        <v>252</v>
      </c>
      <c r="W191" s="16">
        <f t="shared" si="75"/>
        <v>1.0270099909999999</v>
      </c>
      <c r="X191" s="9">
        <f t="shared" si="76"/>
        <v>27.408955030000001</v>
      </c>
      <c r="Y191" s="9">
        <v>0</v>
      </c>
      <c r="Z191" s="15">
        <f t="shared" si="77"/>
        <v>0</v>
      </c>
      <c r="AA191" s="6" t="s">
        <v>73</v>
      </c>
      <c r="AB191" s="12">
        <f t="shared" si="86"/>
        <v>43055</v>
      </c>
      <c r="AC191" s="6"/>
      <c r="AD191" s="48"/>
      <c r="AE191" s="52">
        <v>41268</v>
      </c>
      <c r="AF191" s="38" t="s">
        <v>89</v>
      </c>
      <c r="AH191" s="1"/>
      <c r="AI191" s="2">
        <f t="shared" si="95"/>
        <v>44910</v>
      </c>
      <c r="AJ191" s="2">
        <f t="shared" si="91"/>
        <v>44909</v>
      </c>
      <c r="AK191" s="2">
        <f t="shared" si="92"/>
        <v>44910</v>
      </c>
      <c r="AL191" s="2">
        <f t="shared" si="93"/>
        <v>44942</v>
      </c>
      <c r="AM191" s="23">
        <f t="shared" si="94"/>
        <v>22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35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8"/>
      <c r="CC191" s="1"/>
      <c r="CD191" s="1"/>
      <c r="CE191" s="1"/>
      <c r="CF191" s="1"/>
      <c r="CG191" s="1"/>
      <c r="CH191" s="1"/>
      <c r="CI191" s="1"/>
      <c r="CJ191" s="1"/>
      <c r="CK191" s="1"/>
      <c r="CL191" s="6"/>
      <c r="CN191" s="53"/>
      <c r="CO191" s="27"/>
    </row>
    <row r="192" spans="1:93" x14ac:dyDescent="0.2">
      <c r="A192" s="159">
        <f t="shared" si="78"/>
        <v>42871</v>
      </c>
      <c r="B192" s="9">
        <f t="shared" si="67"/>
        <v>1042.5727657100001</v>
      </c>
      <c r="C192" s="9">
        <f t="shared" si="79"/>
        <v>1000</v>
      </c>
      <c r="D192" s="66">
        <f t="shared" si="80"/>
        <v>4828.4399999999996</v>
      </c>
      <c r="E192" s="15">
        <f>VLOOKUP(A191,[1]Plan1!$BO$120:$BQ$240,3)</f>
        <v>4843.41</v>
      </c>
      <c r="F192" s="12">
        <f t="shared" si="81"/>
        <v>42871</v>
      </c>
      <c r="G192" s="13">
        <f t="shared" si="68"/>
        <v>3.100380247036405E-3</v>
      </c>
      <c r="H192" s="12">
        <f t="shared" si="82"/>
        <v>42902</v>
      </c>
      <c r="I192" s="12">
        <f t="shared" si="69"/>
        <v>42902</v>
      </c>
      <c r="J192" s="1">
        <f t="shared" si="83"/>
        <v>23</v>
      </c>
      <c r="K192" s="1">
        <f t="shared" si="90"/>
        <v>1</v>
      </c>
      <c r="L192" s="9">
        <f t="shared" si="70"/>
        <v>1.00013459</v>
      </c>
      <c r="M192" s="16">
        <f t="shared" si="84"/>
        <v>1.0013999200000001</v>
      </c>
      <c r="N192" s="16">
        <f t="shared" si="87"/>
        <v>1.0147709816981438</v>
      </c>
      <c r="O192" s="9">
        <f t="shared" si="88"/>
        <v>1.01490755</v>
      </c>
      <c r="P192" s="9">
        <f t="shared" si="71"/>
        <v>1014.90755</v>
      </c>
      <c r="Q192" s="14">
        <f t="shared" si="72"/>
        <v>0</v>
      </c>
      <c r="R192" s="44">
        <f t="shared" si="73"/>
        <v>0</v>
      </c>
      <c r="S192" s="9">
        <f t="shared" si="74"/>
        <v>0</v>
      </c>
      <c r="T192" s="10">
        <f t="shared" si="85"/>
        <v>6.2959000000000001E-2</v>
      </c>
      <c r="U192" s="14">
        <f t="shared" si="89"/>
        <v>111</v>
      </c>
      <c r="V192" s="14">
        <v>252</v>
      </c>
      <c r="W192" s="16">
        <f t="shared" si="75"/>
        <v>1.027258853</v>
      </c>
      <c r="X192" s="9">
        <f t="shared" si="76"/>
        <v>27.665215709999998</v>
      </c>
      <c r="Y192" s="9">
        <v>0</v>
      </c>
      <c r="Z192" s="15">
        <f t="shared" si="77"/>
        <v>0</v>
      </c>
      <c r="AA192" s="6" t="s">
        <v>73</v>
      </c>
      <c r="AB192" s="12">
        <f t="shared" si="86"/>
        <v>43055</v>
      </c>
      <c r="AC192" s="6"/>
      <c r="AD192" s="48"/>
      <c r="AE192" s="52">
        <v>41275</v>
      </c>
      <c r="AF192" s="38" t="s">
        <v>90</v>
      </c>
      <c r="AH192" s="1"/>
      <c r="AI192" s="2">
        <f t="shared" si="95"/>
        <v>44941</v>
      </c>
      <c r="AJ192" s="2">
        <f t="shared" si="91"/>
        <v>44939</v>
      </c>
      <c r="AK192" s="2">
        <f t="shared" si="92"/>
        <v>44942</v>
      </c>
      <c r="AL192" s="2">
        <f t="shared" si="93"/>
        <v>44972</v>
      </c>
      <c r="AM192" s="23">
        <f t="shared" si="94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35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8"/>
      <c r="CC192" s="1"/>
      <c r="CD192" s="1"/>
      <c r="CE192" s="1"/>
      <c r="CF192" s="1"/>
      <c r="CG192" s="1"/>
      <c r="CH192" s="1"/>
      <c r="CI192" s="1"/>
      <c r="CJ192" s="1"/>
      <c r="CK192" s="1"/>
      <c r="CL192" s="6"/>
      <c r="CN192" s="53"/>
      <c r="CO192" s="27"/>
    </row>
    <row r="193" spans="1:93" x14ac:dyDescent="0.2">
      <c r="A193" s="159">
        <f t="shared" si="78"/>
        <v>42872</v>
      </c>
      <c r="B193" s="9">
        <f t="shared" si="67"/>
        <v>1042.96576738</v>
      </c>
      <c r="C193" s="9">
        <f t="shared" si="79"/>
        <v>1000</v>
      </c>
      <c r="D193" s="66">
        <f t="shared" si="80"/>
        <v>4828.4399999999996</v>
      </c>
      <c r="E193" s="15">
        <f>VLOOKUP(A192,[1]Plan1!$BO$120:$BQ$240,3)</f>
        <v>4843.41</v>
      </c>
      <c r="F193" s="12">
        <f t="shared" si="81"/>
        <v>42871</v>
      </c>
      <c r="G193" s="13">
        <f t="shared" si="68"/>
        <v>3.100380247036405E-3</v>
      </c>
      <c r="H193" s="12">
        <f t="shared" si="82"/>
        <v>42902</v>
      </c>
      <c r="I193" s="12">
        <f t="shared" si="69"/>
        <v>42902</v>
      </c>
      <c r="J193" s="1">
        <f t="shared" si="83"/>
        <v>23</v>
      </c>
      <c r="K193" s="1">
        <f t="shared" si="90"/>
        <v>2</v>
      </c>
      <c r="L193" s="9">
        <f t="shared" si="70"/>
        <v>1.0002692099999999</v>
      </c>
      <c r="M193" s="16">
        <f t="shared" si="84"/>
        <v>1.0013999200000001</v>
      </c>
      <c r="N193" s="16">
        <f t="shared" si="87"/>
        <v>1.0147709816981438</v>
      </c>
      <c r="O193" s="9">
        <f t="shared" si="88"/>
        <v>1.01504416</v>
      </c>
      <c r="P193" s="9">
        <f t="shared" si="71"/>
        <v>1015.04416</v>
      </c>
      <c r="Q193" s="14">
        <f t="shared" si="72"/>
        <v>0</v>
      </c>
      <c r="R193" s="44">
        <f t="shared" si="73"/>
        <v>0</v>
      </c>
      <c r="S193" s="9">
        <f t="shared" si="74"/>
        <v>0</v>
      </c>
      <c r="T193" s="10">
        <f t="shared" si="85"/>
        <v>6.2959000000000001E-2</v>
      </c>
      <c r="U193" s="14">
        <f t="shared" si="89"/>
        <v>112</v>
      </c>
      <c r="V193" s="14">
        <v>252</v>
      </c>
      <c r="W193" s="16">
        <f t="shared" si="75"/>
        <v>1.027507776</v>
      </c>
      <c r="X193" s="9">
        <f t="shared" si="76"/>
        <v>27.921607380000001</v>
      </c>
      <c r="Y193" s="9">
        <v>0</v>
      </c>
      <c r="Z193" s="15">
        <f t="shared" si="77"/>
        <v>0</v>
      </c>
      <c r="AA193" s="6" t="s">
        <v>73</v>
      </c>
      <c r="AB193" s="12">
        <f t="shared" si="86"/>
        <v>43055</v>
      </c>
      <c r="AC193" s="6"/>
      <c r="AD193" s="48"/>
      <c r="AE193" s="52">
        <v>41316</v>
      </c>
      <c r="AF193" s="38" t="s">
        <v>84</v>
      </c>
      <c r="AH193" s="1"/>
      <c r="AI193" s="2">
        <f t="shared" si="95"/>
        <v>44972</v>
      </c>
      <c r="AJ193" s="2">
        <f t="shared" si="91"/>
        <v>44971</v>
      </c>
      <c r="AK193" s="2">
        <f t="shared" si="92"/>
        <v>44972</v>
      </c>
      <c r="AL193" s="2">
        <f t="shared" si="93"/>
        <v>45000</v>
      </c>
      <c r="AM193" s="23">
        <f t="shared" si="94"/>
        <v>18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35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8"/>
      <c r="CC193" s="1"/>
      <c r="CD193" s="1"/>
      <c r="CE193" s="1"/>
      <c r="CF193" s="1"/>
      <c r="CG193" s="1"/>
      <c r="CH193" s="1"/>
      <c r="CI193" s="1"/>
      <c r="CJ193" s="1"/>
      <c r="CK193" s="1"/>
      <c r="CL193" s="6"/>
      <c r="CN193" s="53"/>
      <c r="CO193" s="27"/>
    </row>
    <row r="194" spans="1:93" x14ac:dyDescent="0.2">
      <c r="A194" s="159">
        <f t="shared" si="78"/>
        <v>42873</v>
      </c>
      <c r="B194" s="9">
        <f t="shared" si="67"/>
        <v>1043.3589175100001</v>
      </c>
      <c r="C194" s="9">
        <f t="shared" si="79"/>
        <v>1000</v>
      </c>
      <c r="D194" s="66">
        <f t="shared" si="80"/>
        <v>4828.4399999999996</v>
      </c>
      <c r="E194" s="15">
        <f>VLOOKUP(A193,[1]Plan1!$BO$120:$BQ$240,3)</f>
        <v>4843.41</v>
      </c>
      <c r="F194" s="12">
        <f t="shared" si="81"/>
        <v>42871</v>
      </c>
      <c r="G194" s="13">
        <f t="shared" si="68"/>
        <v>3.100380247036405E-3</v>
      </c>
      <c r="H194" s="12">
        <f t="shared" si="82"/>
        <v>42902</v>
      </c>
      <c r="I194" s="12">
        <f t="shared" si="69"/>
        <v>42902</v>
      </c>
      <c r="J194" s="1">
        <f t="shared" si="83"/>
        <v>23</v>
      </c>
      <c r="K194" s="1">
        <f t="shared" si="90"/>
        <v>3</v>
      </c>
      <c r="L194" s="9">
        <f t="shared" si="70"/>
        <v>1.0004038500000001</v>
      </c>
      <c r="M194" s="16">
        <f t="shared" si="84"/>
        <v>1.0013999200000001</v>
      </c>
      <c r="N194" s="16">
        <f t="shared" si="87"/>
        <v>1.0147709816981438</v>
      </c>
      <c r="O194" s="9">
        <f t="shared" si="88"/>
        <v>1.0151807900000001</v>
      </c>
      <c r="P194" s="9">
        <f t="shared" si="71"/>
        <v>1015.18079</v>
      </c>
      <c r="Q194" s="14">
        <f t="shared" si="72"/>
        <v>0</v>
      </c>
      <c r="R194" s="44">
        <f t="shared" si="73"/>
        <v>0</v>
      </c>
      <c r="S194" s="9">
        <f t="shared" si="74"/>
        <v>0</v>
      </c>
      <c r="T194" s="10">
        <f t="shared" si="85"/>
        <v>6.2959000000000001E-2</v>
      </c>
      <c r="U194" s="14">
        <f t="shared" si="89"/>
        <v>113</v>
      </c>
      <c r="V194" s="14">
        <v>252</v>
      </c>
      <c r="W194" s="16">
        <f t="shared" si="75"/>
        <v>1.027756758</v>
      </c>
      <c r="X194" s="9">
        <f t="shared" si="76"/>
        <v>28.178127509999999</v>
      </c>
      <c r="Y194" s="9">
        <v>0</v>
      </c>
      <c r="Z194" s="15">
        <f t="shared" si="77"/>
        <v>0</v>
      </c>
      <c r="AA194" s="6" t="s">
        <v>73</v>
      </c>
      <c r="AB194" s="12">
        <f t="shared" si="86"/>
        <v>43055</v>
      </c>
      <c r="AC194" s="40"/>
      <c r="AD194" s="48"/>
      <c r="AE194" s="52">
        <v>41317</v>
      </c>
      <c r="AF194" s="38" t="s">
        <v>84</v>
      </c>
      <c r="AH194" s="1"/>
      <c r="AI194" s="2">
        <f t="shared" si="95"/>
        <v>45000</v>
      </c>
      <c r="AJ194" s="2">
        <f t="shared" si="91"/>
        <v>44999</v>
      </c>
      <c r="AK194" s="2">
        <f t="shared" si="92"/>
        <v>45000</v>
      </c>
      <c r="AL194" s="2">
        <f t="shared" si="93"/>
        <v>45033</v>
      </c>
      <c r="AM194" s="23">
        <f t="shared" si="94"/>
        <v>22</v>
      </c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1"/>
      <c r="BL194" s="1"/>
      <c r="BM194" s="35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8"/>
      <c r="CC194" s="1"/>
      <c r="CD194" s="1"/>
      <c r="CE194" s="1"/>
      <c r="CF194" s="1"/>
      <c r="CG194" s="1"/>
      <c r="CH194" s="1"/>
      <c r="CI194" s="1"/>
      <c r="CJ194" s="1"/>
      <c r="CK194" s="1"/>
      <c r="CL194" s="40"/>
      <c r="CN194" s="53"/>
      <c r="CO194" s="27"/>
    </row>
    <row r="195" spans="1:93" x14ac:dyDescent="0.2">
      <c r="A195" s="159">
        <f t="shared" si="78"/>
        <v>42874</v>
      </c>
      <c r="B195" s="9">
        <f t="shared" si="67"/>
        <v>1043.75220891</v>
      </c>
      <c r="C195" s="9">
        <f t="shared" si="79"/>
        <v>1000</v>
      </c>
      <c r="D195" s="66">
        <f t="shared" si="80"/>
        <v>4828.4399999999996</v>
      </c>
      <c r="E195" s="15">
        <f>VLOOKUP(A194,[1]Plan1!$BO$120:$BQ$240,3)</f>
        <v>4843.41</v>
      </c>
      <c r="F195" s="12">
        <f t="shared" si="81"/>
        <v>42871</v>
      </c>
      <c r="G195" s="13">
        <f t="shared" si="68"/>
        <v>3.100380247036405E-3</v>
      </c>
      <c r="H195" s="12">
        <f t="shared" si="82"/>
        <v>42902</v>
      </c>
      <c r="I195" s="12">
        <f t="shared" si="69"/>
        <v>42902</v>
      </c>
      <c r="J195" s="1">
        <f t="shared" si="83"/>
        <v>23</v>
      </c>
      <c r="K195" s="1">
        <f t="shared" si="90"/>
        <v>4</v>
      </c>
      <c r="L195" s="9">
        <f t="shared" si="70"/>
        <v>1.0005385</v>
      </c>
      <c r="M195" s="16">
        <f t="shared" si="84"/>
        <v>1.0013999200000001</v>
      </c>
      <c r="N195" s="16">
        <f t="shared" si="87"/>
        <v>1.0147709816981438</v>
      </c>
      <c r="O195" s="9">
        <f t="shared" si="88"/>
        <v>1.0153174300000001</v>
      </c>
      <c r="P195" s="9">
        <f t="shared" si="71"/>
        <v>1015.3174299999999</v>
      </c>
      <c r="Q195" s="14">
        <f t="shared" si="72"/>
        <v>0</v>
      </c>
      <c r="R195" s="44">
        <f t="shared" si="73"/>
        <v>0</v>
      </c>
      <c r="S195" s="9">
        <f t="shared" si="74"/>
        <v>0</v>
      </c>
      <c r="T195" s="10">
        <f t="shared" si="85"/>
        <v>6.2959000000000001E-2</v>
      </c>
      <c r="U195" s="14">
        <f t="shared" si="89"/>
        <v>114</v>
      </c>
      <c r="V195" s="14">
        <v>252</v>
      </c>
      <c r="W195" s="16">
        <f t="shared" si="75"/>
        <v>1.028005802</v>
      </c>
      <c r="X195" s="9">
        <f t="shared" si="76"/>
        <v>28.434778909999999</v>
      </c>
      <c r="Y195" s="9">
        <v>0</v>
      </c>
      <c r="Z195" s="15">
        <f t="shared" si="77"/>
        <v>0</v>
      </c>
      <c r="AA195" s="6" t="s">
        <v>73</v>
      </c>
      <c r="AB195" s="12">
        <f t="shared" si="86"/>
        <v>43055</v>
      </c>
      <c r="AC195" s="6"/>
      <c r="AD195" s="48"/>
      <c r="AE195" s="52">
        <v>41362</v>
      </c>
      <c r="AF195" s="38" t="s">
        <v>85</v>
      </c>
      <c r="AH195" s="1"/>
      <c r="AI195" s="2">
        <f t="shared" si="95"/>
        <v>45031</v>
      </c>
      <c r="AJ195" s="2">
        <f t="shared" si="91"/>
        <v>45030</v>
      </c>
      <c r="AK195" s="2">
        <f t="shared" si="92"/>
        <v>45033</v>
      </c>
      <c r="AL195" s="2">
        <f t="shared" si="93"/>
        <v>45061</v>
      </c>
      <c r="AM195" s="23">
        <f t="shared" si="94"/>
        <v>18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35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8"/>
      <c r="CC195" s="1"/>
      <c r="CD195" s="1"/>
      <c r="CE195" s="1"/>
      <c r="CF195" s="1"/>
      <c r="CG195" s="1"/>
      <c r="CH195" s="1"/>
      <c r="CI195" s="1"/>
      <c r="CJ195" s="1"/>
      <c r="CK195" s="1"/>
      <c r="CL195" s="6"/>
      <c r="CN195" s="53"/>
      <c r="CO195" s="27"/>
    </row>
    <row r="196" spans="1:93" x14ac:dyDescent="0.2">
      <c r="A196" s="159">
        <f t="shared" si="78"/>
        <v>42875</v>
      </c>
      <c r="B196" s="9">
        <f t="shared" si="67"/>
        <v>1044.1456488399999</v>
      </c>
      <c r="C196" s="9">
        <f t="shared" si="79"/>
        <v>1000</v>
      </c>
      <c r="D196" s="66">
        <f t="shared" si="80"/>
        <v>4828.4399999999996</v>
      </c>
      <c r="E196" s="15">
        <f>VLOOKUP(A195,[1]Plan1!$BO$120:$BQ$240,3)</f>
        <v>4843.41</v>
      </c>
      <c r="F196" s="12">
        <f t="shared" si="81"/>
        <v>42871</v>
      </c>
      <c r="G196" s="13">
        <f t="shared" si="68"/>
        <v>3.100380247036405E-3</v>
      </c>
      <c r="H196" s="12">
        <f t="shared" si="82"/>
        <v>42902</v>
      </c>
      <c r="I196" s="12">
        <f t="shared" si="69"/>
        <v>42902</v>
      </c>
      <c r="J196" s="1">
        <f t="shared" si="83"/>
        <v>23</v>
      </c>
      <c r="K196" s="1">
        <f t="shared" si="90"/>
        <v>5</v>
      </c>
      <c r="L196" s="9">
        <f t="shared" si="70"/>
        <v>1.00067317</v>
      </c>
      <c r="M196" s="16">
        <f t="shared" si="84"/>
        <v>1.0013999200000001</v>
      </c>
      <c r="N196" s="16">
        <f t="shared" si="87"/>
        <v>1.0147709816981438</v>
      </c>
      <c r="O196" s="9">
        <f t="shared" si="88"/>
        <v>1.01545409</v>
      </c>
      <c r="P196" s="9">
        <f t="shared" si="71"/>
        <v>1015.45409</v>
      </c>
      <c r="Q196" s="14">
        <f t="shared" si="72"/>
        <v>0</v>
      </c>
      <c r="R196" s="44">
        <f t="shared" si="73"/>
        <v>0</v>
      </c>
      <c r="S196" s="9">
        <f t="shared" si="74"/>
        <v>0</v>
      </c>
      <c r="T196" s="10">
        <f t="shared" si="85"/>
        <v>6.2959000000000001E-2</v>
      </c>
      <c r="U196" s="14">
        <f t="shared" si="89"/>
        <v>115</v>
      </c>
      <c r="V196" s="14">
        <v>252</v>
      </c>
      <c r="W196" s="16">
        <f t="shared" si="75"/>
        <v>1.0282549050000001</v>
      </c>
      <c r="X196" s="9">
        <f t="shared" si="76"/>
        <v>28.691558839999999</v>
      </c>
      <c r="Y196" s="9">
        <v>0</v>
      </c>
      <c r="Z196" s="15">
        <f t="shared" si="77"/>
        <v>0</v>
      </c>
      <c r="AA196" s="6" t="s">
        <v>73</v>
      </c>
      <c r="AB196" s="12">
        <f t="shared" si="86"/>
        <v>43055</v>
      </c>
      <c r="AC196" s="6"/>
      <c r="AD196" s="48"/>
      <c r="AE196" s="52">
        <v>41395</v>
      </c>
      <c r="AF196" s="38" t="s">
        <v>87</v>
      </c>
      <c r="AH196" s="1"/>
      <c r="AI196" s="2">
        <f t="shared" si="95"/>
        <v>45061</v>
      </c>
      <c r="AJ196" s="2">
        <f t="shared" si="91"/>
        <v>45058</v>
      </c>
      <c r="AK196" s="2">
        <f t="shared" si="92"/>
        <v>45061</v>
      </c>
      <c r="AL196" s="2">
        <f t="shared" si="93"/>
        <v>45092</v>
      </c>
      <c r="AM196" s="23">
        <f t="shared" si="94"/>
        <v>22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35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8"/>
      <c r="CC196" s="1"/>
      <c r="CD196" s="1"/>
      <c r="CE196" s="1"/>
      <c r="CF196" s="1"/>
      <c r="CG196" s="1"/>
      <c r="CH196" s="1"/>
      <c r="CI196" s="1"/>
      <c r="CJ196" s="1"/>
      <c r="CK196" s="1"/>
      <c r="CL196" s="6"/>
      <c r="CN196" s="53"/>
      <c r="CO196" s="27"/>
    </row>
    <row r="197" spans="1:93" x14ac:dyDescent="0.2">
      <c r="A197" s="159">
        <f t="shared" si="78"/>
        <v>42876</v>
      </c>
      <c r="B197" s="9">
        <f t="shared" si="67"/>
        <v>1044.1456488399999</v>
      </c>
      <c r="C197" s="9">
        <f t="shared" si="79"/>
        <v>1000</v>
      </c>
      <c r="D197" s="66">
        <f t="shared" si="80"/>
        <v>4828.4399999999996</v>
      </c>
      <c r="E197" s="15">
        <f>VLOOKUP(A196,[1]Plan1!$BO$120:$BQ$240,3)</f>
        <v>4843.41</v>
      </c>
      <c r="F197" s="12">
        <f t="shared" si="81"/>
        <v>42871</v>
      </c>
      <c r="G197" s="13">
        <f t="shared" si="68"/>
        <v>3.100380247036405E-3</v>
      </c>
      <c r="H197" s="12">
        <f t="shared" si="82"/>
        <v>42902</v>
      </c>
      <c r="I197" s="12">
        <f t="shared" si="69"/>
        <v>42902</v>
      </c>
      <c r="J197" s="1">
        <f t="shared" si="83"/>
        <v>23</v>
      </c>
      <c r="K197" s="1">
        <f t="shared" si="90"/>
        <v>5</v>
      </c>
      <c r="L197" s="9">
        <f t="shared" si="70"/>
        <v>1.00067317</v>
      </c>
      <c r="M197" s="16">
        <f t="shared" si="84"/>
        <v>1.0013999200000001</v>
      </c>
      <c r="N197" s="16">
        <f t="shared" si="87"/>
        <v>1.0147709816981438</v>
      </c>
      <c r="O197" s="9">
        <f t="shared" si="88"/>
        <v>1.01545409</v>
      </c>
      <c r="P197" s="9">
        <f t="shared" si="71"/>
        <v>1015.45409</v>
      </c>
      <c r="Q197" s="14">
        <f t="shared" si="72"/>
        <v>0</v>
      </c>
      <c r="R197" s="44">
        <f t="shared" si="73"/>
        <v>0</v>
      </c>
      <c r="S197" s="9">
        <f t="shared" si="74"/>
        <v>0</v>
      </c>
      <c r="T197" s="10">
        <f t="shared" si="85"/>
        <v>6.2959000000000001E-2</v>
      </c>
      <c r="U197" s="14">
        <f t="shared" si="89"/>
        <v>115</v>
      </c>
      <c r="V197" s="14">
        <v>252</v>
      </c>
      <c r="W197" s="16">
        <f t="shared" si="75"/>
        <v>1.0282549050000001</v>
      </c>
      <c r="X197" s="9">
        <f t="shared" si="76"/>
        <v>28.691558839999999</v>
      </c>
      <c r="Y197" s="9">
        <v>0</v>
      </c>
      <c r="Z197" s="15">
        <f t="shared" si="77"/>
        <v>0</v>
      </c>
      <c r="AA197" s="6" t="s">
        <v>73</v>
      </c>
      <c r="AB197" s="12">
        <f t="shared" si="86"/>
        <v>43055</v>
      </c>
      <c r="AC197" s="6"/>
      <c r="AD197" s="48"/>
      <c r="AE197" s="52">
        <v>41424</v>
      </c>
      <c r="AF197" s="38" t="s">
        <v>88</v>
      </c>
      <c r="AH197" s="1"/>
      <c r="AI197" s="2">
        <f t="shared" si="95"/>
        <v>45092</v>
      </c>
      <c r="AJ197" s="2">
        <f t="shared" si="91"/>
        <v>45091</v>
      </c>
      <c r="AK197" s="2">
        <f t="shared" si="92"/>
        <v>45092</v>
      </c>
      <c r="AL197" s="2">
        <f t="shared" si="93"/>
        <v>45124</v>
      </c>
      <c r="AM197" s="23">
        <f t="shared" si="94"/>
        <v>22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35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8"/>
      <c r="CC197" s="1"/>
      <c r="CD197" s="1"/>
      <c r="CE197" s="1"/>
      <c r="CF197" s="1"/>
      <c r="CG197" s="1"/>
      <c r="CH197" s="1"/>
      <c r="CI197" s="1"/>
      <c r="CJ197" s="1"/>
      <c r="CK197" s="1"/>
      <c r="CL197" s="6"/>
      <c r="CN197" s="53"/>
      <c r="CO197" s="27"/>
    </row>
    <row r="198" spans="1:93" x14ac:dyDescent="0.2">
      <c r="A198" s="159">
        <f t="shared" si="78"/>
        <v>42877</v>
      </c>
      <c r="B198" s="9">
        <f t="shared" si="67"/>
        <v>1044.1456488399999</v>
      </c>
      <c r="C198" s="9">
        <f t="shared" si="79"/>
        <v>1000</v>
      </c>
      <c r="D198" s="66">
        <f t="shared" si="80"/>
        <v>4828.4399999999996</v>
      </c>
      <c r="E198" s="15">
        <f>VLOOKUP(A197,[1]Plan1!$BO$120:$BQ$240,3)</f>
        <v>4843.41</v>
      </c>
      <c r="F198" s="12">
        <f t="shared" si="81"/>
        <v>42871</v>
      </c>
      <c r="G198" s="13">
        <f t="shared" si="68"/>
        <v>3.100380247036405E-3</v>
      </c>
      <c r="H198" s="12">
        <f t="shared" si="82"/>
        <v>42902</v>
      </c>
      <c r="I198" s="12">
        <f t="shared" si="69"/>
        <v>42902</v>
      </c>
      <c r="J198" s="1">
        <f t="shared" si="83"/>
        <v>23</v>
      </c>
      <c r="K198" s="1">
        <f t="shared" si="90"/>
        <v>5</v>
      </c>
      <c r="L198" s="9">
        <f t="shared" si="70"/>
        <v>1.00067317</v>
      </c>
      <c r="M198" s="16">
        <f t="shared" si="84"/>
        <v>1.0013999200000001</v>
      </c>
      <c r="N198" s="16">
        <f t="shared" si="87"/>
        <v>1.0147709816981438</v>
      </c>
      <c r="O198" s="9">
        <f t="shared" si="88"/>
        <v>1.01545409</v>
      </c>
      <c r="P198" s="9">
        <f t="shared" si="71"/>
        <v>1015.45409</v>
      </c>
      <c r="Q198" s="14">
        <f t="shared" si="72"/>
        <v>0</v>
      </c>
      <c r="R198" s="44">
        <f t="shared" si="73"/>
        <v>0</v>
      </c>
      <c r="S198" s="9">
        <f t="shared" si="74"/>
        <v>0</v>
      </c>
      <c r="T198" s="10">
        <f t="shared" si="85"/>
        <v>6.2959000000000001E-2</v>
      </c>
      <c r="U198" s="14">
        <f t="shared" si="89"/>
        <v>115</v>
      </c>
      <c r="V198" s="14">
        <v>252</v>
      </c>
      <c r="W198" s="16">
        <f t="shared" si="75"/>
        <v>1.0282549050000001</v>
      </c>
      <c r="X198" s="9">
        <f t="shared" si="76"/>
        <v>28.691558839999999</v>
      </c>
      <c r="Y198" s="9">
        <v>0</v>
      </c>
      <c r="Z198" s="15">
        <f t="shared" si="77"/>
        <v>0</v>
      </c>
      <c r="AA198" s="6" t="s">
        <v>73</v>
      </c>
      <c r="AB198" s="12">
        <f t="shared" si="86"/>
        <v>43055</v>
      </c>
      <c r="AC198" s="6"/>
      <c r="AD198" s="48"/>
      <c r="AE198" s="52">
        <v>41593</v>
      </c>
      <c r="AF198" s="38" t="s">
        <v>83</v>
      </c>
      <c r="AH198" s="1"/>
      <c r="AI198" s="2">
        <f t="shared" si="95"/>
        <v>45122</v>
      </c>
      <c r="AJ198" s="2">
        <f t="shared" si="91"/>
        <v>45121</v>
      </c>
      <c r="AK198" s="2">
        <f t="shared" si="92"/>
        <v>45124</v>
      </c>
      <c r="AL198" s="2">
        <f t="shared" si="93"/>
        <v>45153</v>
      </c>
      <c r="AM198" s="23">
        <f t="shared" si="94"/>
        <v>21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35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8"/>
      <c r="CC198" s="1"/>
      <c r="CD198" s="1"/>
      <c r="CE198" s="1"/>
      <c r="CF198" s="1"/>
      <c r="CG198" s="1"/>
      <c r="CH198" s="1"/>
      <c r="CI198" s="1"/>
      <c r="CJ198" s="1"/>
      <c r="CK198" s="1"/>
      <c r="CL198" s="6"/>
      <c r="CN198" s="53"/>
      <c r="CO198" s="27"/>
    </row>
    <row r="199" spans="1:93" x14ac:dyDescent="0.2">
      <c r="A199" s="159">
        <f t="shared" si="78"/>
        <v>42878</v>
      </c>
      <c r="B199" s="9">
        <f t="shared" si="67"/>
        <v>1044.53923938</v>
      </c>
      <c r="C199" s="9">
        <f t="shared" si="79"/>
        <v>1000</v>
      </c>
      <c r="D199" s="66">
        <f t="shared" si="80"/>
        <v>4828.4399999999996</v>
      </c>
      <c r="E199" s="15">
        <f>VLOOKUP(A198,[1]Plan1!$BO$120:$BQ$240,3)</f>
        <v>4843.41</v>
      </c>
      <c r="F199" s="12">
        <f t="shared" si="81"/>
        <v>42871</v>
      </c>
      <c r="G199" s="13">
        <f t="shared" si="68"/>
        <v>3.100380247036405E-3</v>
      </c>
      <c r="H199" s="12">
        <f t="shared" si="82"/>
        <v>42902</v>
      </c>
      <c r="I199" s="12">
        <f t="shared" si="69"/>
        <v>42902</v>
      </c>
      <c r="J199" s="1">
        <f t="shared" si="83"/>
        <v>23</v>
      </c>
      <c r="K199" s="1">
        <f t="shared" si="90"/>
        <v>6</v>
      </c>
      <c r="L199" s="9">
        <f t="shared" si="70"/>
        <v>1.0008078600000001</v>
      </c>
      <c r="M199" s="16">
        <f t="shared" si="84"/>
        <v>1.0013999200000001</v>
      </c>
      <c r="N199" s="16">
        <f t="shared" si="87"/>
        <v>1.0147709816981438</v>
      </c>
      <c r="O199" s="9">
        <f t="shared" si="88"/>
        <v>1.01559077</v>
      </c>
      <c r="P199" s="9">
        <f t="shared" si="71"/>
        <v>1015.59077</v>
      </c>
      <c r="Q199" s="14">
        <f t="shared" si="72"/>
        <v>0</v>
      </c>
      <c r="R199" s="44">
        <f t="shared" si="73"/>
        <v>0</v>
      </c>
      <c r="S199" s="9">
        <f t="shared" si="74"/>
        <v>0</v>
      </c>
      <c r="T199" s="10">
        <f t="shared" si="85"/>
        <v>6.2959000000000001E-2</v>
      </c>
      <c r="U199" s="14">
        <f t="shared" si="89"/>
        <v>116</v>
      </c>
      <c r="V199" s="14">
        <v>252</v>
      </c>
      <c r="W199" s="16">
        <f t="shared" si="75"/>
        <v>1.028504069</v>
      </c>
      <c r="X199" s="9">
        <f t="shared" si="76"/>
        <v>28.948469379999999</v>
      </c>
      <c r="Y199" s="9">
        <v>0</v>
      </c>
      <c r="Z199" s="15">
        <f t="shared" si="77"/>
        <v>0</v>
      </c>
      <c r="AA199" s="6" t="s">
        <v>73</v>
      </c>
      <c r="AB199" s="12">
        <f t="shared" si="86"/>
        <v>43055</v>
      </c>
      <c r="AC199" s="6"/>
      <c r="AD199" s="48"/>
      <c r="AE199" s="52">
        <v>41633</v>
      </c>
      <c r="AF199" s="38" t="s">
        <v>89</v>
      </c>
      <c r="AH199" s="1"/>
      <c r="AI199" s="2">
        <f t="shared" si="95"/>
        <v>45153</v>
      </c>
      <c r="AJ199" s="2">
        <f t="shared" si="91"/>
        <v>45152</v>
      </c>
      <c r="AK199" s="2">
        <f t="shared" si="92"/>
        <v>45153</v>
      </c>
      <c r="AL199" s="2">
        <f t="shared" si="93"/>
        <v>45184</v>
      </c>
      <c r="AM199" s="23">
        <f t="shared" si="94"/>
        <v>22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35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8"/>
      <c r="CC199" s="1"/>
      <c r="CD199" s="1"/>
      <c r="CE199" s="1"/>
      <c r="CF199" s="1"/>
      <c r="CG199" s="1"/>
      <c r="CH199" s="1"/>
      <c r="CI199" s="1"/>
      <c r="CJ199" s="1"/>
      <c r="CK199" s="1"/>
      <c r="CL199" s="6"/>
      <c r="CN199" s="53"/>
      <c r="CO199" s="27"/>
    </row>
    <row r="200" spans="1:93" x14ac:dyDescent="0.2">
      <c r="A200" s="159">
        <f t="shared" si="78"/>
        <v>42879</v>
      </c>
      <c r="B200" s="9">
        <f t="shared" si="67"/>
        <v>1044.93297955</v>
      </c>
      <c r="C200" s="9">
        <f t="shared" si="79"/>
        <v>1000</v>
      </c>
      <c r="D200" s="66">
        <f t="shared" si="80"/>
        <v>4828.4399999999996</v>
      </c>
      <c r="E200" s="15">
        <f>VLOOKUP(A199,[1]Plan1!$BO$120:$BQ$240,3)</f>
        <v>4843.41</v>
      </c>
      <c r="F200" s="12">
        <f t="shared" si="81"/>
        <v>42871</v>
      </c>
      <c r="G200" s="13">
        <f t="shared" si="68"/>
        <v>3.100380247036405E-3</v>
      </c>
      <c r="H200" s="12">
        <f t="shared" si="82"/>
        <v>42902</v>
      </c>
      <c r="I200" s="12">
        <f t="shared" si="69"/>
        <v>42902</v>
      </c>
      <c r="J200" s="1">
        <f t="shared" si="83"/>
        <v>23</v>
      </c>
      <c r="K200" s="1">
        <f t="shared" si="90"/>
        <v>7</v>
      </c>
      <c r="L200" s="9">
        <f t="shared" si="70"/>
        <v>1.0009425700000001</v>
      </c>
      <c r="M200" s="16">
        <f t="shared" si="84"/>
        <v>1.0013999200000001</v>
      </c>
      <c r="N200" s="16">
        <f t="shared" si="87"/>
        <v>1.0147709816981438</v>
      </c>
      <c r="O200" s="9">
        <f t="shared" si="88"/>
        <v>1.0157274700000001</v>
      </c>
      <c r="P200" s="9">
        <f t="shared" si="71"/>
        <v>1015.72747</v>
      </c>
      <c r="Q200" s="14">
        <f t="shared" si="72"/>
        <v>0</v>
      </c>
      <c r="R200" s="44">
        <f t="shared" si="73"/>
        <v>0</v>
      </c>
      <c r="S200" s="9">
        <f t="shared" si="74"/>
        <v>0</v>
      </c>
      <c r="T200" s="10">
        <f t="shared" si="85"/>
        <v>6.2959000000000001E-2</v>
      </c>
      <c r="U200" s="14">
        <f t="shared" si="89"/>
        <v>117</v>
      </c>
      <c r="V200" s="14">
        <v>252</v>
      </c>
      <c r="W200" s="16">
        <f t="shared" si="75"/>
        <v>1.0287532930000001</v>
      </c>
      <c r="X200" s="9">
        <f t="shared" si="76"/>
        <v>29.205509549999999</v>
      </c>
      <c r="Y200" s="9">
        <v>0</v>
      </c>
      <c r="Z200" s="15">
        <f t="shared" si="77"/>
        <v>0</v>
      </c>
      <c r="AA200" s="6" t="s">
        <v>73</v>
      </c>
      <c r="AB200" s="12">
        <f t="shared" si="86"/>
        <v>43055</v>
      </c>
      <c r="AC200" s="6"/>
      <c r="AD200" s="48"/>
      <c r="AE200" s="52">
        <v>41640</v>
      </c>
      <c r="AF200" s="38" t="s">
        <v>90</v>
      </c>
      <c r="AH200" s="1"/>
      <c r="AI200" s="2">
        <f t="shared" si="95"/>
        <v>45184</v>
      </c>
      <c r="AJ200" s="2">
        <f t="shared" si="91"/>
        <v>45183</v>
      </c>
      <c r="AK200" s="2">
        <f t="shared" si="92"/>
        <v>45184</v>
      </c>
      <c r="AL200" s="2">
        <f t="shared" si="93"/>
        <v>45215</v>
      </c>
      <c r="AM200" s="23">
        <f t="shared" si="94"/>
        <v>20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35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8"/>
      <c r="CC200" s="1"/>
      <c r="CD200" s="1"/>
      <c r="CE200" s="1"/>
      <c r="CF200" s="1"/>
      <c r="CG200" s="1"/>
      <c r="CH200" s="1"/>
      <c r="CI200" s="1"/>
      <c r="CJ200" s="1"/>
      <c r="CK200" s="1"/>
      <c r="CL200" s="6"/>
      <c r="CN200" s="53"/>
      <c r="CO200" s="27"/>
    </row>
    <row r="201" spans="1:93" x14ac:dyDescent="0.2">
      <c r="A201" s="159">
        <f t="shared" si="78"/>
        <v>42880</v>
      </c>
      <c r="B201" s="9">
        <f t="shared" si="67"/>
        <v>1045.3268704</v>
      </c>
      <c r="C201" s="9">
        <f t="shared" si="79"/>
        <v>1000</v>
      </c>
      <c r="D201" s="66">
        <f t="shared" si="80"/>
        <v>4828.4399999999996</v>
      </c>
      <c r="E201" s="15">
        <f>VLOOKUP(A200,[1]Plan1!$BO$120:$BQ$240,3)</f>
        <v>4843.41</v>
      </c>
      <c r="F201" s="12">
        <f t="shared" si="81"/>
        <v>42871</v>
      </c>
      <c r="G201" s="13">
        <f t="shared" si="68"/>
        <v>3.100380247036405E-3</v>
      </c>
      <c r="H201" s="12">
        <f t="shared" si="82"/>
        <v>42902</v>
      </c>
      <c r="I201" s="12">
        <f t="shared" si="69"/>
        <v>42902</v>
      </c>
      <c r="J201" s="1">
        <f t="shared" si="83"/>
        <v>23</v>
      </c>
      <c r="K201" s="1">
        <f t="shared" si="90"/>
        <v>8</v>
      </c>
      <c r="L201" s="9">
        <f t="shared" si="70"/>
        <v>1.0010772999999999</v>
      </c>
      <c r="M201" s="16">
        <f t="shared" si="84"/>
        <v>1.0013999200000001</v>
      </c>
      <c r="N201" s="16">
        <f t="shared" si="87"/>
        <v>1.0147709816981438</v>
      </c>
      <c r="O201" s="9">
        <f t="shared" si="88"/>
        <v>1.0158641900000001</v>
      </c>
      <c r="P201" s="9">
        <f t="shared" si="71"/>
        <v>1015.86419</v>
      </c>
      <c r="Q201" s="14">
        <f t="shared" si="72"/>
        <v>0</v>
      </c>
      <c r="R201" s="44">
        <f t="shared" si="73"/>
        <v>0</v>
      </c>
      <c r="S201" s="9">
        <f t="shared" si="74"/>
        <v>0</v>
      </c>
      <c r="T201" s="10">
        <f t="shared" si="85"/>
        <v>6.2959000000000001E-2</v>
      </c>
      <c r="U201" s="14">
        <f t="shared" si="89"/>
        <v>118</v>
      </c>
      <c r="V201" s="14">
        <v>252</v>
      </c>
      <c r="W201" s="16">
        <f t="shared" si="75"/>
        <v>1.0290025780000001</v>
      </c>
      <c r="X201" s="9">
        <f t="shared" si="76"/>
        <v>29.4626804</v>
      </c>
      <c r="Y201" s="9">
        <v>0</v>
      </c>
      <c r="Z201" s="15">
        <f t="shared" si="77"/>
        <v>0</v>
      </c>
      <c r="AA201" s="6" t="s">
        <v>73</v>
      </c>
      <c r="AB201" s="12">
        <f t="shared" si="86"/>
        <v>43055</v>
      </c>
      <c r="AC201" s="6"/>
      <c r="AD201" s="48"/>
      <c r="AE201" s="52">
        <v>41701</v>
      </c>
      <c r="AF201" s="38" t="s">
        <v>84</v>
      </c>
      <c r="AH201" s="1"/>
      <c r="AI201" s="2">
        <f t="shared" si="95"/>
        <v>45214</v>
      </c>
      <c r="AJ201" s="2">
        <f t="shared" si="91"/>
        <v>45212</v>
      </c>
      <c r="AK201" s="2">
        <f t="shared" si="92"/>
        <v>45215</v>
      </c>
      <c r="AL201" s="2">
        <f t="shared" si="93"/>
        <v>45246</v>
      </c>
      <c r="AM201" s="23">
        <f t="shared" si="94"/>
        <v>21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35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8"/>
      <c r="CC201" s="1"/>
      <c r="CD201" s="1"/>
      <c r="CE201" s="1"/>
      <c r="CF201" s="1"/>
      <c r="CG201" s="1"/>
      <c r="CH201" s="1"/>
      <c r="CI201" s="1"/>
      <c r="CJ201" s="1"/>
      <c r="CK201" s="1"/>
      <c r="CL201" s="6"/>
      <c r="CN201" s="53"/>
      <c r="CO201" s="27"/>
    </row>
    <row r="202" spans="1:93" x14ac:dyDescent="0.2">
      <c r="A202" s="159">
        <f t="shared" si="78"/>
        <v>42881</v>
      </c>
      <c r="B202" s="9">
        <f t="shared" ref="B202:B265" si="96">(P202+X202)</f>
        <v>1045.72090067</v>
      </c>
      <c r="C202" s="9">
        <f t="shared" si="79"/>
        <v>1000</v>
      </c>
      <c r="D202" s="66">
        <f t="shared" si="80"/>
        <v>4828.4399999999996</v>
      </c>
      <c r="E202" s="15">
        <f>VLOOKUP(A201,[1]Plan1!$BO$120:$BQ$240,3)</f>
        <v>4843.41</v>
      </c>
      <c r="F202" s="12">
        <f t="shared" si="81"/>
        <v>42871</v>
      </c>
      <c r="G202" s="13">
        <f t="shared" ref="G202:G265" si="97">(E202/D202)-1</f>
        <v>3.100380247036405E-3</v>
      </c>
      <c r="H202" s="12">
        <f t="shared" si="82"/>
        <v>42902</v>
      </c>
      <c r="I202" s="12">
        <f t="shared" ref="I202:I265" si="98">IF(A202&gt;I201,H202,I201)</f>
        <v>42902</v>
      </c>
      <c r="J202" s="1">
        <f t="shared" si="83"/>
        <v>23</v>
      </c>
      <c r="K202" s="1">
        <f t="shared" si="90"/>
        <v>9</v>
      </c>
      <c r="L202" s="9">
        <f t="shared" ref="L202:L265" si="99">TRUNC((E202/D202)^TRUNC((K202/J202),9),8)</f>
        <v>1.00121204</v>
      </c>
      <c r="M202" s="16">
        <f t="shared" si="84"/>
        <v>1.0013999200000001</v>
      </c>
      <c r="N202" s="16">
        <f t="shared" si="87"/>
        <v>1.0147709816981438</v>
      </c>
      <c r="O202" s="9">
        <f t="shared" si="88"/>
        <v>1.01600092</v>
      </c>
      <c r="P202" s="9">
        <f t="shared" ref="P202:P265" si="100">TRUNC(C202*O202,8)</f>
        <v>1016.00092</v>
      </c>
      <c r="Q202" s="14">
        <f t="shared" ref="Q202:Q265" si="101">IF(VLOOKUP(A202,AE$10:AL$114,8)=VLOOKUP(A201,AE$10:AL$114,8),0,VLOOKUP(A202,AE$10:AL$114,8))</f>
        <v>0</v>
      </c>
      <c r="R202" s="44">
        <f t="shared" ref="R202:R265" si="102">IF(Q202&gt;0,VLOOKUP($A202,$AE$10:$AJ$114,6),0)</f>
        <v>0</v>
      </c>
      <c r="S202" s="9">
        <f t="shared" ref="S202:S265" si="103">IF(R202&gt;0,TRUNC(R202*P202,8),0)</f>
        <v>0</v>
      </c>
      <c r="T202" s="10">
        <f t="shared" si="85"/>
        <v>6.2959000000000001E-2</v>
      </c>
      <c r="U202" s="14">
        <f t="shared" si="89"/>
        <v>119</v>
      </c>
      <c r="V202" s="14">
        <v>252</v>
      </c>
      <c r="W202" s="16">
        <f t="shared" ref="W202:W265" si="104">ROUND((1+T202)^TRUNC((U202/V202),9),9)</f>
        <v>1.0292519229999999</v>
      </c>
      <c r="X202" s="9">
        <f t="shared" ref="X202:X265" si="105">TRUNC((P202*(W202-1)),8)</f>
        <v>29.719980670000002</v>
      </c>
      <c r="Y202" s="9">
        <v>0</v>
      </c>
      <c r="Z202" s="15">
        <f t="shared" ref="Z202:Z265" si="106">IF(S202&gt;0,S202+X202,0)</f>
        <v>0</v>
      </c>
      <c r="AA202" s="6" t="s">
        <v>73</v>
      </c>
      <c r="AB202" s="12">
        <f t="shared" si="86"/>
        <v>43055</v>
      </c>
      <c r="AC202" s="6"/>
      <c r="AD202" s="48"/>
      <c r="AE202" s="52">
        <v>41702</v>
      </c>
      <c r="AF202" s="38" t="s">
        <v>84</v>
      </c>
      <c r="AH202" s="1"/>
      <c r="AI202" s="2">
        <f t="shared" si="95"/>
        <v>45245</v>
      </c>
      <c r="AJ202" s="2">
        <f t="shared" si="91"/>
        <v>45244</v>
      </c>
      <c r="AK202" s="2">
        <f t="shared" si="92"/>
        <v>45246</v>
      </c>
      <c r="AL202" s="2">
        <f t="shared" si="93"/>
        <v>45275</v>
      </c>
      <c r="AM202" s="23">
        <f t="shared" si="94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35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8"/>
      <c r="CC202" s="1"/>
      <c r="CD202" s="1"/>
      <c r="CE202" s="1"/>
      <c r="CF202" s="1"/>
      <c r="CG202" s="1"/>
      <c r="CH202" s="1"/>
      <c r="CI202" s="1"/>
      <c r="CJ202" s="1"/>
      <c r="CK202" s="1"/>
      <c r="CL202" s="6"/>
      <c r="CN202" s="53"/>
      <c r="CO202" s="27"/>
    </row>
    <row r="203" spans="1:93" x14ac:dyDescent="0.2">
      <c r="A203" s="159">
        <f t="shared" ref="A203:A266" si="107">(A202+1)</f>
        <v>42882</v>
      </c>
      <c r="B203" s="9">
        <f t="shared" si="96"/>
        <v>1046.11509099</v>
      </c>
      <c r="C203" s="9">
        <f t="shared" ref="C203:C266" si="108">TRUNC(IF(Q202&gt;0,VLOOKUP(A202,$AE$12:$AF$114,2),C202),8)</f>
        <v>1000</v>
      </c>
      <c r="D203" s="66">
        <f t="shared" ref="D203:D266" si="109">IF(E203=E202,D202,E202)</f>
        <v>4828.4399999999996</v>
      </c>
      <c r="E203" s="15">
        <f>VLOOKUP(A202,[1]Plan1!$BO$120:$BQ$240,3)</f>
        <v>4843.41</v>
      </c>
      <c r="F203" s="12">
        <f t="shared" ref="F203:F266" si="110">IF(D203=D202,F202,A203)</f>
        <v>42871</v>
      </c>
      <c r="G203" s="13">
        <f t="shared" si="97"/>
        <v>3.100380247036405E-3</v>
      </c>
      <c r="H203" s="12">
        <f t="shared" ref="H203:H266" si="111">IF(DAY(A203)=15,VLOOKUP(A203,AI$118:AN$450,4),H202)</f>
        <v>42902</v>
      </c>
      <c r="I203" s="12">
        <f t="shared" si="98"/>
        <v>42902</v>
      </c>
      <c r="J203" s="1">
        <f t="shared" ref="J203:J266" si="112">IF(I203=I202,J202,NETWORKDAYS(I202,I203,$AE$118:$AE$502)-1)</f>
        <v>23</v>
      </c>
      <c r="K203" s="1">
        <f t="shared" si="90"/>
        <v>10</v>
      </c>
      <c r="L203" s="9">
        <f t="shared" si="99"/>
        <v>1.00134681</v>
      </c>
      <c r="M203" s="16">
        <f t="shared" ref="M203:M266" si="113">IF(I203&gt;I202,L202,M202)</f>
        <v>1.0013999200000001</v>
      </c>
      <c r="N203" s="16">
        <f t="shared" si="87"/>
        <v>1.0147709816981438</v>
      </c>
      <c r="O203" s="9">
        <f t="shared" si="88"/>
        <v>1.0161376799999999</v>
      </c>
      <c r="P203" s="9">
        <f t="shared" si="100"/>
        <v>1016.13768</v>
      </c>
      <c r="Q203" s="14">
        <f t="shared" si="101"/>
        <v>0</v>
      </c>
      <c r="R203" s="44">
        <f t="shared" si="102"/>
        <v>0</v>
      </c>
      <c r="S203" s="9">
        <f t="shared" si="103"/>
        <v>0</v>
      </c>
      <c r="T203" s="10">
        <f t="shared" ref="T203:T266" si="114">(T202)</f>
        <v>6.2959000000000001E-2</v>
      </c>
      <c r="U203" s="14">
        <f t="shared" si="89"/>
        <v>120</v>
      </c>
      <c r="V203" s="14">
        <v>252</v>
      </c>
      <c r="W203" s="16">
        <f t="shared" si="104"/>
        <v>1.029501328</v>
      </c>
      <c r="X203" s="9">
        <f t="shared" si="105"/>
        <v>29.977410989999999</v>
      </c>
      <c r="Y203" s="9">
        <v>0</v>
      </c>
      <c r="Z203" s="15">
        <f t="shared" si="106"/>
        <v>0</v>
      </c>
      <c r="AA203" s="6" t="s">
        <v>73</v>
      </c>
      <c r="AB203" s="12">
        <f t="shared" ref="AB203:AB266" si="115">IF(Q202&gt;0,VLOOKUP(A202,$AE$10:$AM$114,9),AB202)</f>
        <v>43055</v>
      </c>
      <c r="AC203" s="6"/>
      <c r="AD203" s="48"/>
      <c r="AE203" s="52">
        <v>41747</v>
      </c>
      <c r="AF203" s="38" t="s">
        <v>85</v>
      </c>
      <c r="AH203" s="1"/>
      <c r="AI203" s="2">
        <f t="shared" si="95"/>
        <v>45275</v>
      </c>
      <c r="AJ203" s="2">
        <f t="shared" si="91"/>
        <v>45274</v>
      </c>
      <c r="AK203" s="2">
        <f t="shared" si="92"/>
        <v>45275</v>
      </c>
      <c r="AL203" s="2">
        <f t="shared" si="93"/>
        <v>45306</v>
      </c>
      <c r="AM203" s="23">
        <f t="shared" si="94"/>
        <v>19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35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8"/>
      <c r="CC203" s="1"/>
      <c r="CD203" s="1"/>
      <c r="CE203" s="1"/>
      <c r="CF203" s="1"/>
      <c r="CG203" s="1"/>
      <c r="CH203" s="1"/>
      <c r="CI203" s="1"/>
      <c r="CJ203" s="1"/>
      <c r="CK203" s="1"/>
      <c r="CL203" s="6"/>
      <c r="CN203" s="53"/>
      <c r="CO203" s="27"/>
    </row>
    <row r="204" spans="1:93" x14ac:dyDescent="0.2">
      <c r="A204" s="159">
        <f t="shared" si="107"/>
        <v>42883</v>
      </c>
      <c r="B204" s="9">
        <f t="shared" si="96"/>
        <v>1046.11509099</v>
      </c>
      <c r="C204" s="9">
        <f t="shared" si="108"/>
        <v>1000</v>
      </c>
      <c r="D204" s="66">
        <f t="shared" si="109"/>
        <v>4828.4399999999996</v>
      </c>
      <c r="E204" s="15">
        <f>VLOOKUP(A203,[1]Plan1!$BO$120:$BQ$240,3)</f>
        <v>4843.41</v>
      </c>
      <c r="F204" s="12">
        <f t="shared" si="110"/>
        <v>42871</v>
      </c>
      <c r="G204" s="13">
        <f t="shared" si="97"/>
        <v>3.100380247036405E-3</v>
      </c>
      <c r="H204" s="12">
        <f t="shared" si="111"/>
        <v>42902</v>
      </c>
      <c r="I204" s="12">
        <f t="shared" si="98"/>
        <v>42902</v>
      </c>
      <c r="J204" s="1">
        <f t="shared" si="112"/>
        <v>23</v>
      </c>
      <c r="K204" s="1">
        <f t="shared" si="90"/>
        <v>10</v>
      </c>
      <c r="L204" s="9">
        <f t="shared" si="99"/>
        <v>1.00134681</v>
      </c>
      <c r="M204" s="16">
        <f t="shared" si="113"/>
        <v>1.0013999200000001</v>
      </c>
      <c r="N204" s="16">
        <f t="shared" si="87"/>
        <v>1.0147709816981438</v>
      </c>
      <c r="O204" s="9">
        <f t="shared" si="88"/>
        <v>1.0161376799999999</v>
      </c>
      <c r="P204" s="9">
        <f t="shared" si="100"/>
        <v>1016.13768</v>
      </c>
      <c r="Q204" s="14">
        <f t="shared" si="101"/>
        <v>0</v>
      </c>
      <c r="R204" s="44">
        <f t="shared" si="102"/>
        <v>0</v>
      </c>
      <c r="S204" s="9">
        <f t="shared" si="103"/>
        <v>0</v>
      </c>
      <c r="T204" s="10">
        <f t="shared" si="114"/>
        <v>6.2959000000000001E-2</v>
      </c>
      <c r="U204" s="14">
        <f t="shared" si="89"/>
        <v>120</v>
      </c>
      <c r="V204" s="14">
        <v>252</v>
      </c>
      <c r="W204" s="16">
        <f t="shared" si="104"/>
        <v>1.029501328</v>
      </c>
      <c r="X204" s="9">
        <f t="shared" si="105"/>
        <v>29.977410989999999</v>
      </c>
      <c r="Y204" s="9">
        <v>0</v>
      </c>
      <c r="Z204" s="15">
        <f t="shared" si="106"/>
        <v>0</v>
      </c>
      <c r="AA204" s="6" t="s">
        <v>73</v>
      </c>
      <c r="AB204" s="12">
        <f t="shared" si="115"/>
        <v>43055</v>
      </c>
      <c r="AC204" s="6"/>
      <c r="AD204" s="48"/>
      <c r="AE204" s="52">
        <v>41750</v>
      </c>
      <c r="AF204" s="38" t="s">
        <v>86</v>
      </c>
      <c r="AH204" s="1"/>
      <c r="AI204" s="2">
        <f t="shared" si="95"/>
        <v>45306</v>
      </c>
      <c r="AJ204" s="2">
        <f t="shared" si="91"/>
        <v>45303</v>
      </c>
      <c r="AK204" s="2">
        <f t="shared" si="92"/>
        <v>45306</v>
      </c>
      <c r="AL204" s="2">
        <f t="shared" si="93"/>
        <v>45337</v>
      </c>
      <c r="AM204" s="23">
        <f t="shared" si="94"/>
        <v>21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35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8"/>
      <c r="CC204" s="1"/>
      <c r="CD204" s="1"/>
      <c r="CE204" s="1"/>
      <c r="CF204" s="1"/>
      <c r="CG204" s="1"/>
      <c r="CH204" s="1"/>
      <c r="CI204" s="1"/>
      <c r="CJ204" s="1"/>
      <c r="CK204" s="1"/>
      <c r="CL204" s="6"/>
      <c r="CN204" s="53"/>
      <c r="CO204" s="27"/>
    </row>
    <row r="205" spans="1:93" x14ac:dyDescent="0.2">
      <c r="A205" s="159">
        <f t="shared" si="107"/>
        <v>42884</v>
      </c>
      <c r="B205" s="9">
        <f t="shared" si="96"/>
        <v>1046.11509099</v>
      </c>
      <c r="C205" s="9">
        <f t="shared" si="108"/>
        <v>1000</v>
      </c>
      <c r="D205" s="66">
        <f t="shared" si="109"/>
        <v>4828.4399999999996</v>
      </c>
      <c r="E205" s="15">
        <f>VLOOKUP(A204,[1]Plan1!$BO$120:$BQ$240,3)</f>
        <v>4843.41</v>
      </c>
      <c r="F205" s="12">
        <f t="shared" si="110"/>
        <v>42871</v>
      </c>
      <c r="G205" s="13">
        <f t="shared" si="97"/>
        <v>3.100380247036405E-3</v>
      </c>
      <c r="H205" s="12">
        <f t="shared" si="111"/>
        <v>42902</v>
      </c>
      <c r="I205" s="12">
        <f t="shared" si="98"/>
        <v>42902</v>
      </c>
      <c r="J205" s="1">
        <f t="shared" si="112"/>
        <v>23</v>
      </c>
      <c r="K205" s="1">
        <f t="shared" si="90"/>
        <v>10</v>
      </c>
      <c r="L205" s="9">
        <f t="shared" si="99"/>
        <v>1.00134681</v>
      </c>
      <c r="M205" s="16">
        <f t="shared" si="113"/>
        <v>1.0013999200000001</v>
      </c>
      <c r="N205" s="16">
        <f t="shared" si="87"/>
        <v>1.0147709816981438</v>
      </c>
      <c r="O205" s="9">
        <f t="shared" si="88"/>
        <v>1.0161376799999999</v>
      </c>
      <c r="P205" s="9">
        <f t="shared" si="100"/>
        <v>1016.13768</v>
      </c>
      <c r="Q205" s="14">
        <f t="shared" si="101"/>
        <v>0</v>
      </c>
      <c r="R205" s="44">
        <f t="shared" si="102"/>
        <v>0</v>
      </c>
      <c r="S205" s="9">
        <f t="shared" si="103"/>
        <v>0</v>
      </c>
      <c r="T205" s="10">
        <f t="shared" si="114"/>
        <v>6.2959000000000001E-2</v>
      </c>
      <c r="U205" s="14">
        <f t="shared" si="89"/>
        <v>120</v>
      </c>
      <c r="V205" s="14">
        <v>252</v>
      </c>
      <c r="W205" s="16">
        <f t="shared" si="104"/>
        <v>1.029501328</v>
      </c>
      <c r="X205" s="9">
        <f t="shared" si="105"/>
        <v>29.977410989999999</v>
      </c>
      <c r="Y205" s="9">
        <v>0</v>
      </c>
      <c r="Z205" s="15">
        <f t="shared" si="106"/>
        <v>0</v>
      </c>
      <c r="AA205" s="6" t="s">
        <v>73</v>
      </c>
      <c r="AB205" s="12">
        <f t="shared" si="115"/>
        <v>43055</v>
      </c>
      <c r="AC205" s="6"/>
      <c r="AD205" s="48"/>
      <c r="AE205" s="52">
        <v>41760</v>
      </c>
      <c r="AF205" s="38" t="s">
        <v>87</v>
      </c>
      <c r="AH205" s="1"/>
      <c r="AI205" s="2">
        <f t="shared" si="95"/>
        <v>45337</v>
      </c>
      <c r="AJ205" s="2">
        <f t="shared" si="91"/>
        <v>45336</v>
      </c>
      <c r="AK205" s="2">
        <f t="shared" si="92"/>
        <v>45337</v>
      </c>
      <c r="AL205" s="2">
        <f t="shared" si="93"/>
        <v>45366</v>
      </c>
      <c r="AM205" s="23">
        <f t="shared" si="94"/>
        <v>21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35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8"/>
      <c r="CC205" s="1"/>
      <c r="CD205" s="1"/>
      <c r="CE205" s="1"/>
      <c r="CF205" s="1"/>
      <c r="CG205" s="1"/>
      <c r="CH205" s="1"/>
      <c r="CI205" s="1"/>
      <c r="CJ205" s="1"/>
      <c r="CK205" s="1"/>
      <c r="CL205" s="6"/>
      <c r="CN205" s="53"/>
      <c r="CO205" s="27"/>
    </row>
    <row r="206" spans="1:93" x14ac:dyDescent="0.2">
      <c r="A206" s="159">
        <f t="shared" si="107"/>
        <v>42885</v>
      </c>
      <c r="B206" s="9">
        <f t="shared" si="96"/>
        <v>1046.5094217999999</v>
      </c>
      <c r="C206" s="9">
        <f t="shared" si="108"/>
        <v>1000</v>
      </c>
      <c r="D206" s="66">
        <f t="shared" si="109"/>
        <v>4828.4399999999996</v>
      </c>
      <c r="E206" s="15">
        <f>VLOOKUP(A205,[1]Plan1!$BO$120:$BQ$240,3)</f>
        <v>4843.41</v>
      </c>
      <c r="F206" s="12">
        <f t="shared" si="110"/>
        <v>42871</v>
      </c>
      <c r="G206" s="13">
        <f t="shared" si="97"/>
        <v>3.100380247036405E-3</v>
      </c>
      <c r="H206" s="12">
        <f t="shared" si="111"/>
        <v>42902</v>
      </c>
      <c r="I206" s="12">
        <f t="shared" si="98"/>
        <v>42902</v>
      </c>
      <c r="J206" s="1">
        <f t="shared" si="112"/>
        <v>23</v>
      </c>
      <c r="K206" s="1">
        <f t="shared" si="90"/>
        <v>11</v>
      </c>
      <c r="L206" s="9">
        <f t="shared" si="99"/>
        <v>1.00148159</v>
      </c>
      <c r="M206" s="16">
        <f t="shared" si="113"/>
        <v>1.0013999200000001</v>
      </c>
      <c r="N206" s="16">
        <f t="shared" si="87"/>
        <v>1.0147709816981438</v>
      </c>
      <c r="O206" s="9">
        <f t="shared" si="88"/>
        <v>1.0162744500000001</v>
      </c>
      <c r="P206" s="9">
        <f t="shared" si="100"/>
        <v>1016.27445</v>
      </c>
      <c r="Q206" s="14">
        <f t="shared" si="101"/>
        <v>0</v>
      </c>
      <c r="R206" s="44">
        <f t="shared" si="102"/>
        <v>0</v>
      </c>
      <c r="S206" s="9">
        <f t="shared" si="103"/>
        <v>0</v>
      </c>
      <c r="T206" s="10">
        <f t="shared" si="114"/>
        <v>6.2959000000000001E-2</v>
      </c>
      <c r="U206" s="14">
        <f t="shared" si="89"/>
        <v>121</v>
      </c>
      <c r="V206" s="14">
        <v>252</v>
      </c>
      <c r="W206" s="16">
        <f t="shared" si="104"/>
        <v>1.0297507939999999</v>
      </c>
      <c r="X206" s="9">
        <f t="shared" si="105"/>
        <v>30.2349718</v>
      </c>
      <c r="Y206" s="9">
        <v>0</v>
      </c>
      <c r="Z206" s="15">
        <f t="shared" si="106"/>
        <v>0</v>
      </c>
      <c r="AA206" s="6" t="s">
        <v>73</v>
      </c>
      <c r="AB206" s="12">
        <f t="shared" si="115"/>
        <v>43055</v>
      </c>
      <c r="AC206" s="6"/>
      <c r="AD206" s="48"/>
      <c r="AE206" s="52">
        <v>41809</v>
      </c>
      <c r="AF206" s="38" t="s">
        <v>88</v>
      </c>
      <c r="AH206" s="1"/>
      <c r="AI206" s="2">
        <f t="shared" si="95"/>
        <v>45366</v>
      </c>
      <c r="AJ206" s="2">
        <f t="shared" si="91"/>
        <v>45365</v>
      </c>
      <c r="AK206" s="2">
        <f t="shared" si="92"/>
        <v>45366</v>
      </c>
      <c r="AL206" s="2">
        <f t="shared" si="93"/>
        <v>45397</v>
      </c>
      <c r="AM206" s="23">
        <f t="shared" si="94"/>
        <v>20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35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8"/>
      <c r="CC206" s="1"/>
      <c r="CD206" s="1"/>
      <c r="CE206" s="1"/>
      <c r="CF206" s="1"/>
      <c r="CG206" s="1"/>
      <c r="CH206" s="1"/>
      <c r="CI206" s="1"/>
      <c r="CJ206" s="1"/>
      <c r="CK206" s="1"/>
      <c r="CL206" s="6"/>
      <c r="CN206" s="53"/>
      <c r="CO206" s="27"/>
    </row>
    <row r="207" spans="1:93" x14ac:dyDescent="0.2">
      <c r="A207" s="159">
        <f t="shared" si="107"/>
        <v>42886</v>
      </c>
      <c r="B207" s="9">
        <f t="shared" si="96"/>
        <v>1046.90390245</v>
      </c>
      <c r="C207" s="9">
        <f t="shared" si="108"/>
        <v>1000</v>
      </c>
      <c r="D207" s="66">
        <f t="shared" si="109"/>
        <v>4828.4399999999996</v>
      </c>
      <c r="E207" s="15">
        <f>VLOOKUP(A206,[1]Plan1!$BO$120:$BQ$240,3)</f>
        <v>4843.41</v>
      </c>
      <c r="F207" s="12">
        <f t="shared" si="110"/>
        <v>42871</v>
      </c>
      <c r="G207" s="13">
        <f t="shared" si="97"/>
        <v>3.100380247036405E-3</v>
      </c>
      <c r="H207" s="12">
        <f t="shared" si="111"/>
        <v>42902</v>
      </c>
      <c r="I207" s="12">
        <f t="shared" si="98"/>
        <v>42902</v>
      </c>
      <c r="J207" s="1">
        <f t="shared" si="112"/>
        <v>23</v>
      </c>
      <c r="K207" s="1">
        <f t="shared" si="90"/>
        <v>12</v>
      </c>
      <c r="L207" s="9">
        <f t="shared" si="99"/>
        <v>1.0016163899999999</v>
      </c>
      <c r="M207" s="16">
        <f t="shared" si="113"/>
        <v>1.0013999200000001</v>
      </c>
      <c r="N207" s="16">
        <f t="shared" si="87"/>
        <v>1.0147709816981438</v>
      </c>
      <c r="O207" s="9">
        <f t="shared" si="88"/>
        <v>1.01641124</v>
      </c>
      <c r="P207" s="9">
        <f t="shared" si="100"/>
        <v>1016.41124</v>
      </c>
      <c r="Q207" s="14">
        <f t="shared" si="101"/>
        <v>0</v>
      </c>
      <c r="R207" s="44">
        <f t="shared" si="102"/>
        <v>0</v>
      </c>
      <c r="S207" s="9">
        <f t="shared" si="103"/>
        <v>0</v>
      </c>
      <c r="T207" s="10">
        <f t="shared" si="114"/>
        <v>6.2959000000000001E-2</v>
      </c>
      <c r="U207" s="14">
        <f t="shared" si="89"/>
        <v>122</v>
      </c>
      <c r="V207" s="14">
        <v>252</v>
      </c>
      <c r="W207" s="16">
        <f t="shared" si="104"/>
        <v>1.0300003200000001</v>
      </c>
      <c r="X207" s="9">
        <f t="shared" si="105"/>
        <v>30.492662450000001</v>
      </c>
      <c r="Y207" s="9">
        <v>0</v>
      </c>
      <c r="Z207" s="15">
        <f t="shared" si="106"/>
        <v>0</v>
      </c>
      <c r="AA207" s="6" t="s">
        <v>73</v>
      </c>
      <c r="AB207" s="12">
        <f t="shared" si="115"/>
        <v>43055</v>
      </c>
      <c r="AC207" s="6"/>
      <c r="AD207" s="48"/>
      <c r="AE207" s="52">
        <v>41998</v>
      </c>
      <c r="AF207" s="38" t="s">
        <v>89</v>
      </c>
      <c r="AH207" s="1"/>
      <c r="AI207" s="2">
        <f t="shared" si="95"/>
        <v>45397</v>
      </c>
      <c r="AJ207" s="2">
        <f t="shared" si="91"/>
        <v>45394</v>
      </c>
      <c r="AK207" s="2">
        <f t="shared" si="92"/>
        <v>45397</v>
      </c>
      <c r="AL207" s="2">
        <f t="shared" si="93"/>
        <v>45427</v>
      </c>
      <c r="AM207" s="23">
        <f t="shared" si="94"/>
        <v>21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35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8"/>
      <c r="CC207" s="1"/>
      <c r="CD207" s="1"/>
      <c r="CE207" s="1"/>
      <c r="CF207" s="1"/>
      <c r="CG207" s="1"/>
      <c r="CH207" s="1"/>
      <c r="CI207" s="1"/>
      <c r="CJ207" s="1"/>
      <c r="CK207" s="1"/>
      <c r="CL207" s="6"/>
      <c r="CN207" s="53"/>
      <c r="CO207" s="27"/>
    </row>
    <row r="208" spans="1:93" x14ac:dyDescent="0.2">
      <c r="A208" s="159">
        <f t="shared" si="107"/>
        <v>42887</v>
      </c>
      <c r="B208" s="9">
        <f t="shared" si="96"/>
        <v>1047.2985236700001</v>
      </c>
      <c r="C208" s="9">
        <f t="shared" si="108"/>
        <v>1000</v>
      </c>
      <c r="D208" s="66">
        <f t="shared" si="109"/>
        <v>4828.4399999999996</v>
      </c>
      <c r="E208" s="15">
        <f>VLOOKUP(A207,[1]Plan1!$BO$120:$BQ$240,3)</f>
        <v>4843.41</v>
      </c>
      <c r="F208" s="12">
        <f t="shared" si="110"/>
        <v>42871</v>
      </c>
      <c r="G208" s="13">
        <f t="shared" si="97"/>
        <v>3.100380247036405E-3</v>
      </c>
      <c r="H208" s="12">
        <f t="shared" si="111"/>
        <v>42902</v>
      </c>
      <c r="I208" s="12">
        <f t="shared" si="98"/>
        <v>42902</v>
      </c>
      <c r="J208" s="1">
        <f t="shared" si="112"/>
        <v>23</v>
      </c>
      <c r="K208" s="1">
        <f t="shared" si="90"/>
        <v>13</v>
      </c>
      <c r="L208" s="9">
        <f t="shared" si="99"/>
        <v>1.0017512</v>
      </c>
      <c r="M208" s="16">
        <f t="shared" si="113"/>
        <v>1.0013999200000001</v>
      </c>
      <c r="N208" s="16">
        <f t="shared" si="87"/>
        <v>1.0147709816981438</v>
      </c>
      <c r="O208" s="9">
        <f t="shared" si="88"/>
        <v>1.01654804</v>
      </c>
      <c r="P208" s="9">
        <f t="shared" si="100"/>
        <v>1016.54804</v>
      </c>
      <c r="Q208" s="14">
        <f t="shared" si="101"/>
        <v>0</v>
      </c>
      <c r="R208" s="44">
        <f t="shared" si="102"/>
        <v>0</v>
      </c>
      <c r="S208" s="9">
        <f t="shared" si="103"/>
        <v>0</v>
      </c>
      <c r="T208" s="10">
        <f t="shared" si="114"/>
        <v>6.2959000000000001E-2</v>
      </c>
      <c r="U208" s="14">
        <f t="shared" si="89"/>
        <v>123</v>
      </c>
      <c r="V208" s="14">
        <v>252</v>
      </c>
      <c r="W208" s="16">
        <f t="shared" si="104"/>
        <v>1.030249907</v>
      </c>
      <c r="X208" s="9">
        <f t="shared" si="105"/>
        <v>30.750483670000001</v>
      </c>
      <c r="Y208" s="9">
        <v>0</v>
      </c>
      <c r="Z208" s="15">
        <f t="shared" si="106"/>
        <v>0</v>
      </c>
      <c r="AA208" s="6" t="s">
        <v>73</v>
      </c>
      <c r="AB208" s="12">
        <f t="shared" si="115"/>
        <v>43055</v>
      </c>
      <c r="AC208" s="6"/>
      <c r="AD208" s="48"/>
      <c r="AE208" s="52">
        <v>42005</v>
      </c>
      <c r="AF208" s="38" t="s">
        <v>90</v>
      </c>
      <c r="AH208" s="1"/>
      <c r="AI208" s="2">
        <f t="shared" si="95"/>
        <v>45427</v>
      </c>
      <c r="AJ208" s="2">
        <f t="shared" si="91"/>
        <v>45426</v>
      </c>
      <c r="AK208" s="2">
        <f t="shared" si="92"/>
        <v>45427</v>
      </c>
      <c r="AL208" s="2">
        <f t="shared" si="93"/>
        <v>45460</v>
      </c>
      <c r="AM208" s="23">
        <f t="shared" si="94"/>
        <v>22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35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8"/>
      <c r="CC208" s="1"/>
      <c r="CD208" s="1"/>
      <c r="CE208" s="1"/>
      <c r="CF208" s="1"/>
      <c r="CG208" s="1"/>
      <c r="CH208" s="1"/>
      <c r="CI208" s="1"/>
      <c r="CJ208" s="1"/>
      <c r="CK208" s="1"/>
      <c r="CL208" s="6"/>
      <c r="CN208" s="53"/>
      <c r="CO208" s="27"/>
    </row>
    <row r="209" spans="1:93" x14ac:dyDescent="0.2">
      <c r="A209" s="159">
        <f t="shared" si="107"/>
        <v>42888</v>
      </c>
      <c r="B209" s="9">
        <f t="shared" si="96"/>
        <v>1047.69331539</v>
      </c>
      <c r="C209" s="9">
        <f t="shared" si="108"/>
        <v>1000</v>
      </c>
      <c r="D209" s="66">
        <f t="shared" si="109"/>
        <v>4828.4399999999996</v>
      </c>
      <c r="E209" s="15">
        <f>VLOOKUP(A208,[1]Plan1!$BO$120:$BQ$240,3)</f>
        <v>4843.41</v>
      </c>
      <c r="F209" s="12">
        <f t="shared" si="110"/>
        <v>42871</v>
      </c>
      <c r="G209" s="13">
        <f t="shared" si="97"/>
        <v>3.100380247036405E-3</v>
      </c>
      <c r="H209" s="12">
        <f t="shared" si="111"/>
        <v>42902</v>
      </c>
      <c r="I209" s="12">
        <f t="shared" si="98"/>
        <v>42902</v>
      </c>
      <c r="J209" s="1">
        <f t="shared" si="112"/>
        <v>23</v>
      </c>
      <c r="K209" s="1">
        <f t="shared" si="90"/>
        <v>14</v>
      </c>
      <c r="L209" s="9">
        <f t="shared" si="99"/>
        <v>1.00188604</v>
      </c>
      <c r="M209" s="16">
        <f t="shared" si="113"/>
        <v>1.0013999200000001</v>
      </c>
      <c r="N209" s="16">
        <f t="shared" si="87"/>
        <v>1.0147709816981438</v>
      </c>
      <c r="O209" s="9">
        <f t="shared" si="88"/>
        <v>1.0166848799999999</v>
      </c>
      <c r="P209" s="9">
        <f t="shared" si="100"/>
        <v>1016.68488</v>
      </c>
      <c r="Q209" s="14">
        <f t="shared" si="101"/>
        <v>0</v>
      </c>
      <c r="R209" s="44">
        <f t="shared" si="102"/>
        <v>0</v>
      </c>
      <c r="S209" s="9">
        <f t="shared" si="103"/>
        <v>0</v>
      </c>
      <c r="T209" s="10">
        <f t="shared" si="114"/>
        <v>6.2959000000000001E-2</v>
      </c>
      <c r="U209" s="14">
        <f t="shared" si="89"/>
        <v>124</v>
      </c>
      <c r="V209" s="14">
        <v>252</v>
      </c>
      <c r="W209" s="16">
        <f t="shared" si="104"/>
        <v>1.0304995539999999</v>
      </c>
      <c r="X209" s="9">
        <f t="shared" si="105"/>
        <v>31.008435389999999</v>
      </c>
      <c r="Y209" s="9">
        <v>0</v>
      </c>
      <c r="Z209" s="15">
        <f t="shared" si="106"/>
        <v>0</v>
      </c>
      <c r="AA209" s="6" t="s">
        <v>73</v>
      </c>
      <c r="AB209" s="12">
        <f t="shared" si="115"/>
        <v>43055</v>
      </c>
      <c r="AC209" s="6"/>
      <c r="AD209" s="48"/>
      <c r="AE209" s="52">
        <v>42051</v>
      </c>
      <c r="AF209" s="38" t="s">
        <v>84</v>
      </c>
      <c r="AH209" s="1"/>
      <c r="AI209" s="2">
        <f t="shared" si="95"/>
        <v>45458</v>
      </c>
      <c r="AJ209" s="2">
        <f t="shared" si="91"/>
        <v>45457</v>
      </c>
      <c r="AK209" s="2">
        <f t="shared" si="92"/>
        <v>45460</v>
      </c>
      <c r="AL209" s="2">
        <f t="shared" si="93"/>
        <v>45488</v>
      </c>
      <c r="AM209" s="23">
        <f t="shared" si="94"/>
        <v>20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35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8"/>
      <c r="CC209" s="1"/>
      <c r="CD209" s="1"/>
      <c r="CE209" s="1"/>
      <c r="CF209" s="1"/>
      <c r="CG209" s="1"/>
      <c r="CH209" s="1"/>
      <c r="CI209" s="1"/>
      <c r="CJ209" s="1"/>
      <c r="CK209" s="1"/>
      <c r="CL209" s="6"/>
      <c r="CN209" s="53"/>
      <c r="CO209" s="27"/>
    </row>
    <row r="210" spans="1:93" x14ac:dyDescent="0.2">
      <c r="A210" s="159">
        <f t="shared" si="107"/>
        <v>42889</v>
      </c>
      <c r="B210" s="9">
        <f t="shared" si="96"/>
        <v>1048.08823747</v>
      </c>
      <c r="C210" s="9">
        <f t="shared" si="108"/>
        <v>1000</v>
      </c>
      <c r="D210" s="66">
        <f t="shared" si="109"/>
        <v>4828.4399999999996</v>
      </c>
      <c r="E210" s="15">
        <f>VLOOKUP(A209,[1]Plan1!$BO$120:$BQ$240,3)</f>
        <v>4843.41</v>
      </c>
      <c r="F210" s="12">
        <f t="shared" si="110"/>
        <v>42871</v>
      </c>
      <c r="G210" s="13">
        <f t="shared" si="97"/>
        <v>3.100380247036405E-3</v>
      </c>
      <c r="H210" s="12">
        <f t="shared" si="111"/>
        <v>42902</v>
      </c>
      <c r="I210" s="12">
        <f t="shared" si="98"/>
        <v>42902</v>
      </c>
      <c r="J210" s="1">
        <f t="shared" si="112"/>
        <v>23</v>
      </c>
      <c r="K210" s="1">
        <f t="shared" si="90"/>
        <v>15</v>
      </c>
      <c r="L210" s="9">
        <f t="shared" si="99"/>
        <v>1.0020208900000001</v>
      </c>
      <c r="M210" s="16">
        <f t="shared" si="113"/>
        <v>1.0013999200000001</v>
      </c>
      <c r="N210" s="16">
        <f t="shared" si="87"/>
        <v>1.0147709816981438</v>
      </c>
      <c r="O210" s="9">
        <f t="shared" si="88"/>
        <v>1.01682172</v>
      </c>
      <c r="P210" s="9">
        <f t="shared" si="100"/>
        <v>1016.82172</v>
      </c>
      <c r="Q210" s="14">
        <f t="shared" si="101"/>
        <v>0</v>
      </c>
      <c r="R210" s="44">
        <f t="shared" si="102"/>
        <v>0</v>
      </c>
      <c r="S210" s="9">
        <f t="shared" si="103"/>
        <v>0</v>
      </c>
      <c r="T210" s="10">
        <f t="shared" si="114"/>
        <v>6.2959000000000001E-2</v>
      </c>
      <c r="U210" s="14">
        <f t="shared" si="89"/>
        <v>125</v>
      </c>
      <c r="V210" s="14">
        <v>252</v>
      </c>
      <c r="W210" s="16">
        <f t="shared" si="104"/>
        <v>1.0307492620000001</v>
      </c>
      <c r="X210" s="9">
        <f t="shared" si="105"/>
        <v>31.26651747</v>
      </c>
      <c r="Y210" s="9">
        <v>0</v>
      </c>
      <c r="Z210" s="15">
        <f t="shared" si="106"/>
        <v>0</v>
      </c>
      <c r="AA210" s="6" t="s">
        <v>73</v>
      </c>
      <c r="AB210" s="12">
        <f t="shared" si="115"/>
        <v>43055</v>
      </c>
      <c r="AC210" s="6"/>
      <c r="AD210" s="48"/>
      <c r="AE210" s="52">
        <v>42052</v>
      </c>
      <c r="AF210" s="38" t="s">
        <v>84</v>
      </c>
      <c r="AH210" s="1"/>
      <c r="AI210" s="2">
        <f t="shared" si="95"/>
        <v>45488</v>
      </c>
      <c r="AJ210" s="2">
        <f t="shared" si="91"/>
        <v>45485</v>
      </c>
      <c r="AK210" s="2">
        <f t="shared" si="92"/>
        <v>45488</v>
      </c>
      <c r="AL210" s="2">
        <f t="shared" si="93"/>
        <v>45519</v>
      </c>
      <c r="AM210" s="23">
        <f t="shared" si="94"/>
        <v>23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35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8"/>
      <c r="CC210" s="1"/>
      <c r="CD210" s="1"/>
      <c r="CE210" s="1"/>
      <c r="CF210" s="1"/>
      <c r="CG210" s="1"/>
      <c r="CH210" s="1"/>
      <c r="CI210" s="1"/>
      <c r="CJ210" s="1"/>
      <c r="CK210" s="1"/>
      <c r="CL210" s="6"/>
      <c r="CN210" s="53"/>
      <c r="CO210" s="27"/>
    </row>
    <row r="211" spans="1:93" x14ac:dyDescent="0.2">
      <c r="A211" s="159">
        <f t="shared" si="107"/>
        <v>42890</v>
      </c>
      <c r="B211" s="9">
        <f t="shared" si="96"/>
        <v>1048.08823747</v>
      </c>
      <c r="C211" s="9">
        <f t="shared" si="108"/>
        <v>1000</v>
      </c>
      <c r="D211" s="66">
        <f t="shared" si="109"/>
        <v>4828.4399999999996</v>
      </c>
      <c r="E211" s="15">
        <f>VLOOKUP(A210,[1]Plan1!$BO$120:$BQ$240,3)</f>
        <v>4843.41</v>
      </c>
      <c r="F211" s="12">
        <f t="shared" si="110"/>
        <v>42871</v>
      </c>
      <c r="G211" s="13">
        <f t="shared" si="97"/>
        <v>3.100380247036405E-3</v>
      </c>
      <c r="H211" s="12">
        <f t="shared" si="111"/>
        <v>42902</v>
      </c>
      <c r="I211" s="12">
        <f t="shared" si="98"/>
        <v>42902</v>
      </c>
      <c r="J211" s="1">
        <f t="shared" si="112"/>
        <v>23</v>
      </c>
      <c r="K211" s="1">
        <f t="shared" si="90"/>
        <v>15</v>
      </c>
      <c r="L211" s="9">
        <f t="shared" si="99"/>
        <v>1.0020208900000001</v>
      </c>
      <c r="M211" s="16">
        <f t="shared" si="113"/>
        <v>1.0013999200000001</v>
      </c>
      <c r="N211" s="16">
        <f t="shared" si="87"/>
        <v>1.0147709816981438</v>
      </c>
      <c r="O211" s="9">
        <f t="shared" si="88"/>
        <v>1.01682172</v>
      </c>
      <c r="P211" s="9">
        <f t="shared" si="100"/>
        <v>1016.82172</v>
      </c>
      <c r="Q211" s="14">
        <f t="shared" si="101"/>
        <v>0</v>
      </c>
      <c r="R211" s="44">
        <f t="shared" si="102"/>
        <v>0</v>
      </c>
      <c r="S211" s="9">
        <f t="shared" si="103"/>
        <v>0</v>
      </c>
      <c r="T211" s="10">
        <f t="shared" si="114"/>
        <v>6.2959000000000001E-2</v>
      </c>
      <c r="U211" s="14">
        <f t="shared" si="89"/>
        <v>125</v>
      </c>
      <c r="V211" s="14">
        <v>252</v>
      </c>
      <c r="W211" s="16">
        <f t="shared" si="104"/>
        <v>1.0307492620000001</v>
      </c>
      <c r="X211" s="9">
        <f t="shared" si="105"/>
        <v>31.26651747</v>
      </c>
      <c r="Y211" s="9">
        <v>0</v>
      </c>
      <c r="Z211" s="15">
        <f t="shared" si="106"/>
        <v>0</v>
      </c>
      <c r="AA211" s="6" t="s">
        <v>73</v>
      </c>
      <c r="AB211" s="12">
        <f t="shared" si="115"/>
        <v>43055</v>
      </c>
      <c r="AC211" s="6"/>
      <c r="AD211" s="48"/>
      <c r="AE211" s="52">
        <v>42097</v>
      </c>
      <c r="AF211" s="38" t="s">
        <v>85</v>
      </c>
      <c r="AH211" s="1"/>
      <c r="AI211" s="2">
        <f t="shared" si="95"/>
        <v>45519</v>
      </c>
      <c r="AJ211" s="2">
        <f t="shared" si="91"/>
        <v>45518</v>
      </c>
      <c r="AK211" s="2">
        <f t="shared" si="92"/>
        <v>45519</v>
      </c>
      <c r="AL211" s="2">
        <f t="shared" si="93"/>
        <v>45551</v>
      </c>
      <c r="AM211" s="23">
        <f t="shared" si="94"/>
        <v>22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35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8"/>
      <c r="CC211" s="1"/>
      <c r="CD211" s="1"/>
      <c r="CE211" s="1"/>
      <c r="CF211" s="1"/>
      <c r="CG211" s="1"/>
      <c r="CH211" s="1"/>
      <c r="CI211" s="1"/>
      <c r="CJ211" s="1"/>
      <c r="CK211" s="1"/>
      <c r="CL211" s="6"/>
      <c r="CN211" s="53"/>
      <c r="CO211" s="27"/>
    </row>
    <row r="212" spans="1:93" x14ac:dyDescent="0.2">
      <c r="A212" s="159">
        <f t="shared" si="107"/>
        <v>42891</v>
      </c>
      <c r="B212" s="9">
        <f t="shared" si="96"/>
        <v>1048.08823747</v>
      </c>
      <c r="C212" s="9">
        <f t="shared" si="108"/>
        <v>1000</v>
      </c>
      <c r="D212" s="66">
        <f t="shared" si="109"/>
        <v>4828.4399999999996</v>
      </c>
      <c r="E212" s="15">
        <f>VLOOKUP(A211,[1]Plan1!$BO$120:$BQ$240,3)</f>
        <v>4843.41</v>
      </c>
      <c r="F212" s="12">
        <f t="shared" si="110"/>
        <v>42871</v>
      </c>
      <c r="G212" s="13">
        <f t="shared" si="97"/>
        <v>3.100380247036405E-3</v>
      </c>
      <c r="H212" s="12">
        <f t="shared" si="111"/>
        <v>42902</v>
      </c>
      <c r="I212" s="12">
        <f t="shared" si="98"/>
        <v>42902</v>
      </c>
      <c r="J212" s="1">
        <f t="shared" si="112"/>
        <v>23</v>
      </c>
      <c r="K212" s="1">
        <f t="shared" si="90"/>
        <v>15</v>
      </c>
      <c r="L212" s="9">
        <f t="shared" si="99"/>
        <v>1.0020208900000001</v>
      </c>
      <c r="M212" s="16">
        <f t="shared" si="113"/>
        <v>1.0013999200000001</v>
      </c>
      <c r="N212" s="16">
        <f t="shared" si="87"/>
        <v>1.0147709816981438</v>
      </c>
      <c r="O212" s="9">
        <f t="shared" si="88"/>
        <v>1.01682172</v>
      </c>
      <c r="P212" s="9">
        <f t="shared" si="100"/>
        <v>1016.82172</v>
      </c>
      <c r="Q212" s="14">
        <f t="shared" si="101"/>
        <v>0</v>
      </c>
      <c r="R212" s="44">
        <f t="shared" si="102"/>
        <v>0</v>
      </c>
      <c r="S212" s="9">
        <f t="shared" si="103"/>
        <v>0</v>
      </c>
      <c r="T212" s="10">
        <f t="shared" si="114"/>
        <v>6.2959000000000001E-2</v>
      </c>
      <c r="U212" s="14">
        <f t="shared" si="89"/>
        <v>125</v>
      </c>
      <c r="V212" s="14">
        <v>252</v>
      </c>
      <c r="W212" s="16">
        <f t="shared" si="104"/>
        <v>1.0307492620000001</v>
      </c>
      <c r="X212" s="9">
        <f t="shared" si="105"/>
        <v>31.26651747</v>
      </c>
      <c r="Y212" s="9">
        <v>0</v>
      </c>
      <c r="Z212" s="15">
        <f t="shared" si="106"/>
        <v>0</v>
      </c>
      <c r="AA212" s="6" t="s">
        <v>73</v>
      </c>
      <c r="AB212" s="12">
        <f t="shared" si="115"/>
        <v>43055</v>
      </c>
      <c r="AC212" s="6"/>
      <c r="AD212" s="48"/>
      <c r="AE212" s="52">
        <v>42115</v>
      </c>
      <c r="AF212" s="38" t="s">
        <v>86</v>
      </c>
      <c r="AH212" s="1"/>
      <c r="AI212" s="2">
        <f t="shared" si="95"/>
        <v>45550</v>
      </c>
      <c r="AJ212" s="2">
        <f t="shared" si="91"/>
        <v>45548</v>
      </c>
      <c r="AK212" s="2">
        <f t="shared" si="92"/>
        <v>45551</v>
      </c>
      <c r="AL212" s="2">
        <f t="shared" si="93"/>
        <v>45580</v>
      </c>
      <c r="AM212" s="23">
        <f t="shared" si="94"/>
        <v>21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35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8"/>
      <c r="CC212" s="1"/>
      <c r="CD212" s="1"/>
      <c r="CE212" s="1"/>
      <c r="CF212" s="1"/>
      <c r="CG212" s="1"/>
      <c r="CH212" s="1"/>
      <c r="CI212" s="1"/>
      <c r="CJ212" s="1"/>
      <c r="CK212" s="1"/>
      <c r="CL212" s="6"/>
      <c r="CN212" s="53"/>
      <c r="CO212" s="27"/>
    </row>
    <row r="213" spans="1:93" x14ac:dyDescent="0.2">
      <c r="A213" s="159">
        <f t="shared" si="107"/>
        <v>42892</v>
      </c>
      <c r="B213" s="9">
        <f t="shared" si="96"/>
        <v>1048.4833198399999</v>
      </c>
      <c r="C213" s="9">
        <f t="shared" si="108"/>
        <v>1000</v>
      </c>
      <c r="D213" s="66">
        <f t="shared" si="109"/>
        <v>4828.4399999999996</v>
      </c>
      <c r="E213" s="15">
        <f>VLOOKUP(A212,[1]Plan1!$BO$120:$BQ$240,3)</f>
        <v>4843.41</v>
      </c>
      <c r="F213" s="12">
        <f t="shared" si="110"/>
        <v>42871</v>
      </c>
      <c r="G213" s="13">
        <f t="shared" si="97"/>
        <v>3.100380247036405E-3</v>
      </c>
      <c r="H213" s="12">
        <f t="shared" si="111"/>
        <v>42902</v>
      </c>
      <c r="I213" s="12">
        <f t="shared" si="98"/>
        <v>42902</v>
      </c>
      <c r="J213" s="1">
        <f t="shared" si="112"/>
        <v>23</v>
      </c>
      <c r="K213" s="1">
        <f t="shared" si="90"/>
        <v>16</v>
      </c>
      <c r="L213" s="9">
        <f t="shared" si="99"/>
        <v>1.0021557699999999</v>
      </c>
      <c r="M213" s="16">
        <f t="shared" si="113"/>
        <v>1.0013999200000001</v>
      </c>
      <c r="N213" s="16">
        <f t="shared" si="87"/>
        <v>1.0147709816981438</v>
      </c>
      <c r="O213" s="9">
        <f t="shared" si="88"/>
        <v>1.01695859</v>
      </c>
      <c r="P213" s="9">
        <f t="shared" si="100"/>
        <v>1016.95859</v>
      </c>
      <c r="Q213" s="14">
        <f t="shared" si="101"/>
        <v>0</v>
      </c>
      <c r="R213" s="44">
        <f t="shared" si="102"/>
        <v>0</v>
      </c>
      <c r="S213" s="9">
        <f t="shared" si="103"/>
        <v>0</v>
      </c>
      <c r="T213" s="10">
        <f t="shared" si="114"/>
        <v>6.2959000000000001E-2</v>
      </c>
      <c r="U213" s="14">
        <f t="shared" si="89"/>
        <v>126</v>
      </c>
      <c r="V213" s="14">
        <v>252</v>
      </c>
      <c r="W213" s="16">
        <f t="shared" si="104"/>
        <v>1.03099903</v>
      </c>
      <c r="X213" s="9">
        <f t="shared" si="105"/>
        <v>31.524729839999999</v>
      </c>
      <c r="Y213" s="9">
        <v>0</v>
      </c>
      <c r="Z213" s="15">
        <f t="shared" si="106"/>
        <v>0</v>
      </c>
      <c r="AA213" s="6" t="s">
        <v>73</v>
      </c>
      <c r="AB213" s="12">
        <f t="shared" si="115"/>
        <v>43055</v>
      </c>
      <c r="AC213" s="6"/>
      <c r="AD213" s="48"/>
      <c r="AE213" s="52">
        <v>42125</v>
      </c>
      <c r="AF213" s="38" t="s">
        <v>87</v>
      </c>
      <c r="AH213" s="1"/>
      <c r="AI213" s="2">
        <f t="shared" si="95"/>
        <v>45580</v>
      </c>
      <c r="AJ213" s="2">
        <f t="shared" si="91"/>
        <v>45579</v>
      </c>
      <c r="AK213" s="2">
        <f t="shared" si="92"/>
        <v>45580</v>
      </c>
      <c r="AL213" s="2">
        <f t="shared" si="93"/>
        <v>45614</v>
      </c>
      <c r="AM213" s="23">
        <f t="shared" si="94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35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8"/>
      <c r="CC213" s="1"/>
      <c r="CD213" s="1"/>
      <c r="CE213" s="1"/>
      <c r="CF213" s="1"/>
      <c r="CG213" s="1"/>
      <c r="CH213" s="1"/>
      <c r="CI213" s="1"/>
      <c r="CJ213" s="1"/>
      <c r="CK213" s="1"/>
      <c r="CL213" s="6"/>
      <c r="CN213" s="53"/>
      <c r="CO213" s="27"/>
    </row>
    <row r="214" spans="1:93" x14ac:dyDescent="0.2">
      <c r="A214" s="159">
        <f t="shared" si="107"/>
        <v>42893</v>
      </c>
      <c r="B214" s="9">
        <f t="shared" si="96"/>
        <v>1048.8785326100001</v>
      </c>
      <c r="C214" s="9">
        <f t="shared" si="108"/>
        <v>1000</v>
      </c>
      <c r="D214" s="66">
        <f t="shared" si="109"/>
        <v>4828.4399999999996</v>
      </c>
      <c r="E214" s="15">
        <f>VLOOKUP(A213,[1]Plan1!$BO$120:$BQ$240,3)</f>
        <v>4843.41</v>
      </c>
      <c r="F214" s="12">
        <f t="shared" si="110"/>
        <v>42871</v>
      </c>
      <c r="G214" s="13">
        <f t="shared" si="97"/>
        <v>3.100380247036405E-3</v>
      </c>
      <c r="H214" s="12">
        <f t="shared" si="111"/>
        <v>42902</v>
      </c>
      <c r="I214" s="12">
        <f t="shared" si="98"/>
        <v>42902</v>
      </c>
      <c r="J214" s="1">
        <f t="shared" si="112"/>
        <v>23</v>
      </c>
      <c r="K214" s="1">
        <f t="shared" si="90"/>
        <v>17</v>
      </c>
      <c r="L214" s="9">
        <f t="shared" si="99"/>
        <v>1.0022906499999999</v>
      </c>
      <c r="M214" s="16">
        <f t="shared" si="113"/>
        <v>1.0013999200000001</v>
      </c>
      <c r="N214" s="16">
        <f t="shared" si="87"/>
        <v>1.0147709816981438</v>
      </c>
      <c r="O214" s="9">
        <f t="shared" si="88"/>
        <v>1.01709546</v>
      </c>
      <c r="P214" s="9">
        <f t="shared" si="100"/>
        <v>1017.09546</v>
      </c>
      <c r="Q214" s="14">
        <f t="shared" si="101"/>
        <v>0</v>
      </c>
      <c r="R214" s="44">
        <f t="shared" si="102"/>
        <v>0</v>
      </c>
      <c r="S214" s="9">
        <f t="shared" si="103"/>
        <v>0</v>
      </c>
      <c r="T214" s="10">
        <f t="shared" si="114"/>
        <v>6.2959000000000001E-2</v>
      </c>
      <c r="U214" s="14">
        <f t="shared" si="89"/>
        <v>127</v>
      </c>
      <c r="V214" s="14">
        <v>252</v>
      </c>
      <c r="W214" s="16">
        <f t="shared" si="104"/>
        <v>1.031248859</v>
      </c>
      <c r="X214" s="9">
        <f t="shared" si="105"/>
        <v>31.783072610000001</v>
      </c>
      <c r="Y214" s="9">
        <v>0</v>
      </c>
      <c r="Z214" s="15">
        <f t="shared" si="106"/>
        <v>0</v>
      </c>
      <c r="AA214" s="6" t="s">
        <v>73</v>
      </c>
      <c r="AB214" s="12">
        <f t="shared" si="115"/>
        <v>43055</v>
      </c>
      <c r="AC214" s="6"/>
      <c r="AD214" s="48"/>
      <c r="AE214" s="52">
        <v>42159</v>
      </c>
      <c r="AF214" s="38" t="s">
        <v>88</v>
      </c>
      <c r="AH214" s="1"/>
      <c r="AI214" s="2">
        <f t="shared" si="95"/>
        <v>45611</v>
      </c>
      <c r="AJ214" s="2">
        <f t="shared" si="91"/>
        <v>45610</v>
      </c>
      <c r="AK214" s="2">
        <f t="shared" si="92"/>
        <v>45614</v>
      </c>
      <c r="AL214" s="2">
        <f t="shared" si="93"/>
        <v>45642</v>
      </c>
      <c r="AM214" s="23">
        <f t="shared" si="94"/>
        <v>20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35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8"/>
      <c r="CC214" s="1"/>
      <c r="CD214" s="1"/>
      <c r="CE214" s="1"/>
      <c r="CF214" s="1"/>
      <c r="CG214" s="1"/>
      <c r="CH214" s="1"/>
      <c r="CI214" s="1"/>
      <c r="CJ214" s="1"/>
      <c r="CK214" s="1"/>
      <c r="CL214" s="6"/>
      <c r="CN214" s="53"/>
      <c r="CO214" s="27"/>
    </row>
    <row r="215" spans="1:93" x14ac:dyDescent="0.2">
      <c r="A215" s="159">
        <f t="shared" si="107"/>
        <v>42894</v>
      </c>
      <c r="B215" s="9">
        <f t="shared" si="96"/>
        <v>1049.2739057599999</v>
      </c>
      <c r="C215" s="9">
        <f t="shared" si="108"/>
        <v>1000</v>
      </c>
      <c r="D215" s="66">
        <f t="shared" si="109"/>
        <v>4828.4399999999996</v>
      </c>
      <c r="E215" s="15">
        <f>VLOOKUP(A214,[1]Plan1!$BO$120:$BQ$240,3)</f>
        <v>4843.41</v>
      </c>
      <c r="F215" s="12">
        <f t="shared" si="110"/>
        <v>42871</v>
      </c>
      <c r="G215" s="13">
        <f t="shared" si="97"/>
        <v>3.100380247036405E-3</v>
      </c>
      <c r="H215" s="12">
        <f t="shared" si="111"/>
        <v>42902</v>
      </c>
      <c r="I215" s="12">
        <f t="shared" si="98"/>
        <v>42902</v>
      </c>
      <c r="J215" s="1">
        <f t="shared" si="112"/>
        <v>23</v>
      </c>
      <c r="K215" s="1">
        <f t="shared" si="90"/>
        <v>18</v>
      </c>
      <c r="L215" s="9">
        <f t="shared" si="99"/>
        <v>1.00242556</v>
      </c>
      <c r="M215" s="16">
        <f t="shared" si="113"/>
        <v>1.0013999200000001</v>
      </c>
      <c r="N215" s="16">
        <f t="shared" si="87"/>
        <v>1.0147709816981438</v>
      </c>
      <c r="O215" s="9">
        <f t="shared" si="88"/>
        <v>1.0172323599999999</v>
      </c>
      <c r="P215" s="9">
        <f t="shared" si="100"/>
        <v>1017.23236</v>
      </c>
      <c r="Q215" s="14">
        <f t="shared" si="101"/>
        <v>0</v>
      </c>
      <c r="R215" s="44">
        <f t="shared" si="102"/>
        <v>0</v>
      </c>
      <c r="S215" s="9">
        <f t="shared" si="103"/>
        <v>0</v>
      </c>
      <c r="T215" s="10">
        <f t="shared" si="114"/>
        <v>6.2959000000000001E-2</v>
      </c>
      <c r="U215" s="14">
        <f t="shared" si="89"/>
        <v>128</v>
      </c>
      <c r="V215" s="14">
        <v>252</v>
      </c>
      <c r="W215" s="16">
        <f t="shared" si="104"/>
        <v>1.031498748</v>
      </c>
      <c r="X215" s="9">
        <f t="shared" si="105"/>
        <v>32.041545759999998</v>
      </c>
      <c r="Y215" s="9">
        <v>0</v>
      </c>
      <c r="Z215" s="15">
        <f t="shared" si="106"/>
        <v>0</v>
      </c>
      <c r="AA215" s="6" t="s">
        <v>73</v>
      </c>
      <c r="AB215" s="12">
        <f t="shared" si="115"/>
        <v>43055</v>
      </c>
      <c r="AC215" s="6"/>
      <c r="AD215" s="48"/>
      <c r="AE215" s="52">
        <v>42254</v>
      </c>
      <c r="AF215" s="38" t="s">
        <v>98</v>
      </c>
      <c r="AH215" s="1"/>
      <c r="AI215" s="2">
        <f t="shared" si="95"/>
        <v>45641</v>
      </c>
      <c r="AJ215" s="2">
        <f t="shared" si="91"/>
        <v>45639</v>
      </c>
      <c r="AK215" s="2">
        <f t="shared" si="92"/>
        <v>45642</v>
      </c>
      <c r="AL215" s="2">
        <f t="shared" si="93"/>
        <v>45672</v>
      </c>
      <c r="AM215" s="23">
        <f t="shared" si="94"/>
        <v>20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35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8"/>
      <c r="CC215" s="1"/>
      <c r="CD215" s="1"/>
      <c r="CE215" s="1"/>
      <c r="CF215" s="1"/>
      <c r="CG215" s="1"/>
      <c r="CH215" s="1"/>
      <c r="CI215" s="1"/>
      <c r="CJ215" s="1"/>
      <c r="CK215" s="1"/>
      <c r="CL215" s="6"/>
      <c r="CN215" s="53"/>
      <c r="CO215" s="27"/>
    </row>
    <row r="216" spans="1:93" x14ac:dyDescent="0.2">
      <c r="A216" s="159">
        <f t="shared" si="107"/>
        <v>42895</v>
      </c>
      <c r="B216" s="9">
        <f t="shared" si="96"/>
        <v>1049.6694403399999</v>
      </c>
      <c r="C216" s="9">
        <f t="shared" si="108"/>
        <v>1000</v>
      </c>
      <c r="D216" s="66">
        <f t="shared" si="109"/>
        <v>4828.4399999999996</v>
      </c>
      <c r="E216" s="15">
        <f>VLOOKUP(A215,[1]Plan1!$BO$120:$BQ$240,3)</f>
        <v>4843.41</v>
      </c>
      <c r="F216" s="12">
        <f t="shared" si="110"/>
        <v>42871</v>
      </c>
      <c r="G216" s="13">
        <f t="shared" si="97"/>
        <v>3.100380247036405E-3</v>
      </c>
      <c r="H216" s="12">
        <f t="shared" si="111"/>
        <v>42902</v>
      </c>
      <c r="I216" s="12">
        <f t="shared" si="98"/>
        <v>42902</v>
      </c>
      <c r="J216" s="1">
        <f t="shared" si="112"/>
        <v>23</v>
      </c>
      <c r="K216" s="1">
        <f t="shared" si="90"/>
        <v>19</v>
      </c>
      <c r="L216" s="9">
        <f t="shared" si="99"/>
        <v>1.00256049</v>
      </c>
      <c r="M216" s="16">
        <f t="shared" si="113"/>
        <v>1.0013999200000001</v>
      </c>
      <c r="N216" s="16">
        <f t="shared" si="87"/>
        <v>1.0147709816981438</v>
      </c>
      <c r="O216" s="9">
        <f t="shared" si="88"/>
        <v>1.01736929</v>
      </c>
      <c r="P216" s="9">
        <f t="shared" si="100"/>
        <v>1017.36929</v>
      </c>
      <c r="Q216" s="14">
        <f t="shared" si="101"/>
        <v>0</v>
      </c>
      <c r="R216" s="44">
        <f t="shared" si="102"/>
        <v>0</v>
      </c>
      <c r="S216" s="9">
        <f t="shared" si="103"/>
        <v>0</v>
      </c>
      <c r="T216" s="10">
        <f t="shared" si="114"/>
        <v>6.2959000000000001E-2</v>
      </c>
      <c r="U216" s="14">
        <f t="shared" si="89"/>
        <v>129</v>
      </c>
      <c r="V216" s="14">
        <v>252</v>
      </c>
      <c r="W216" s="16">
        <f t="shared" si="104"/>
        <v>1.0317486979999999</v>
      </c>
      <c r="X216" s="9">
        <f t="shared" si="105"/>
        <v>32.300150340000002</v>
      </c>
      <c r="Y216" s="9">
        <v>0</v>
      </c>
      <c r="Z216" s="15">
        <f t="shared" si="106"/>
        <v>0</v>
      </c>
      <c r="AA216" s="6" t="s">
        <v>73</v>
      </c>
      <c r="AB216" s="12">
        <f t="shared" si="115"/>
        <v>43055</v>
      </c>
      <c r="AC216" s="6"/>
      <c r="AD216" s="48"/>
      <c r="AE216" s="52">
        <v>42289</v>
      </c>
      <c r="AF216" s="38" t="s">
        <v>97</v>
      </c>
      <c r="AH216" s="1"/>
      <c r="AI216" s="2">
        <f t="shared" si="95"/>
        <v>45672</v>
      </c>
      <c r="AJ216" s="2">
        <f t="shared" si="91"/>
        <v>45671</v>
      </c>
      <c r="AK216" s="2">
        <f t="shared" si="92"/>
        <v>45672</v>
      </c>
      <c r="AL216" s="2">
        <f t="shared" si="93"/>
        <v>45705</v>
      </c>
      <c r="AM216" s="23">
        <f t="shared" si="94"/>
        <v>23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35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8"/>
      <c r="CC216" s="1"/>
      <c r="CD216" s="1"/>
      <c r="CE216" s="1"/>
      <c r="CF216" s="1"/>
      <c r="CG216" s="1"/>
      <c r="CH216" s="1"/>
      <c r="CI216" s="1"/>
      <c r="CJ216" s="1"/>
      <c r="CK216" s="1"/>
      <c r="CL216" s="6"/>
      <c r="CN216" s="53"/>
      <c r="CO216" s="27"/>
    </row>
    <row r="217" spans="1:93" x14ac:dyDescent="0.2">
      <c r="A217" s="159">
        <f t="shared" si="107"/>
        <v>42896</v>
      </c>
      <c r="B217" s="9">
        <f t="shared" si="96"/>
        <v>1050.0651044199999</v>
      </c>
      <c r="C217" s="9">
        <f t="shared" si="108"/>
        <v>1000</v>
      </c>
      <c r="D217" s="66">
        <f t="shared" si="109"/>
        <v>4828.4399999999996</v>
      </c>
      <c r="E217" s="15">
        <f>VLOOKUP(A216,[1]Plan1!$BO$120:$BQ$240,3)</f>
        <v>4843.41</v>
      </c>
      <c r="F217" s="12">
        <f t="shared" si="110"/>
        <v>42871</v>
      </c>
      <c r="G217" s="13">
        <f t="shared" si="97"/>
        <v>3.100380247036405E-3</v>
      </c>
      <c r="H217" s="12">
        <f t="shared" si="111"/>
        <v>42902</v>
      </c>
      <c r="I217" s="12">
        <f t="shared" si="98"/>
        <v>42902</v>
      </c>
      <c r="J217" s="1">
        <f t="shared" si="112"/>
        <v>23</v>
      </c>
      <c r="K217" s="1">
        <f t="shared" si="90"/>
        <v>20</v>
      </c>
      <c r="L217" s="9">
        <f t="shared" si="99"/>
        <v>1.0026954299999999</v>
      </c>
      <c r="M217" s="16">
        <f t="shared" si="113"/>
        <v>1.0013999200000001</v>
      </c>
      <c r="N217" s="16">
        <f t="shared" si="87"/>
        <v>1.0147709816981438</v>
      </c>
      <c r="O217" s="9">
        <f t="shared" si="88"/>
        <v>1.01750622</v>
      </c>
      <c r="P217" s="9">
        <f t="shared" si="100"/>
        <v>1017.50622</v>
      </c>
      <c r="Q217" s="14">
        <f t="shared" si="101"/>
        <v>0</v>
      </c>
      <c r="R217" s="44">
        <f t="shared" si="102"/>
        <v>0</v>
      </c>
      <c r="S217" s="9">
        <f t="shared" si="103"/>
        <v>0</v>
      </c>
      <c r="T217" s="10">
        <f t="shared" si="114"/>
        <v>6.2959000000000001E-2</v>
      </c>
      <c r="U217" s="14">
        <f t="shared" si="89"/>
        <v>130</v>
      </c>
      <c r="V217" s="14">
        <v>252</v>
      </c>
      <c r="W217" s="16">
        <f t="shared" si="104"/>
        <v>1.0319987079999999</v>
      </c>
      <c r="X217" s="9">
        <f t="shared" si="105"/>
        <v>32.558884419999998</v>
      </c>
      <c r="Y217" s="9">
        <v>0</v>
      </c>
      <c r="Z217" s="15">
        <f t="shared" si="106"/>
        <v>0</v>
      </c>
      <c r="AA217" s="6" t="s">
        <v>73</v>
      </c>
      <c r="AB217" s="12">
        <f t="shared" si="115"/>
        <v>43055</v>
      </c>
      <c r="AC217" s="6"/>
      <c r="AD217" s="48"/>
      <c r="AE217" s="52">
        <v>42310</v>
      </c>
      <c r="AF217" s="38" t="s">
        <v>82</v>
      </c>
      <c r="AH217" s="1"/>
      <c r="AI217" s="2">
        <f t="shared" si="95"/>
        <v>45703</v>
      </c>
      <c r="AJ217" s="2">
        <f t="shared" si="91"/>
        <v>45702</v>
      </c>
      <c r="AK217" s="2">
        <f t="shared" si="92"/>
        <v>45705</v>
      </c>
      <c r="AL217" s="2">
        <f t="shared" si="93"/>
        <v>45733</v>
      </c>
      <c r="AM217" s="23">
        <f t="shared" si="94"/>
        <v>18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35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8"/>
      <c r="CC217" s="1"/>
      <c r="CD217" s="1"/>
      <c r="CE217" s="1"/>
      <c r="CF217" s="1"/>
      <c r="CG217" s="1"/>
      <c r="CH217" s="1"/>
      <c r="CI217" s="1"/>
      <c r="CJ217" s="1"/>
      <c r="CK217" s="1"/>
      <c r="CL217" s="6"/>
      <c r="CN217" s="53"/>
      <c r="CO217" s="27"/>
    </row>
    <row r="218" spans="1:93" x14ac:dyDescent="0.2">
      <c r="A218" s="159">
        <f t="shared" si="107"/>
        <v>42897</v>
      </c>
      <c r="B218" s="9">
        <f t="shared" si="96"/>
        <v>1050.0651044199999</v>
      </c>
      <c r="C218" s="9">
        <f t="shared" si="108"/>
        <v>1000</v>
      </c>
      <c r="D218" s="66">
        <f t="shared" si="109"/>
        <v>4828.4399999999996</v>
      </c>
      <c r="E218" s="15">
        <f>VLOOKUP(A217,[1]Plan1!$BO$120:$BQ$240,3)</f>
        <v>4843.41</v>
      </c>
      <c r="F218" s="12">
        <f t="shared" si="110"/>
        <v>42871</v>
      </c>
      <c r="G218" s="13">
        <f t="shared" si="97"/>
        <v>3.100380247036405E-3</v>
      </c>
      <c r="H218" s="12">
        <f t="shared" si="111"/>
        <v>42902</v>
      </c>
      <c r="I218" s="12">
        <f t="shared" si="98"/>
        <v>42902</v>
      </c>
      <c r="J218" s="1">
        <f t="shared" si="112"/>
        <v>23</v>
      </c>
      <c r="K218" s="1">
        <f t="shared" si="90"/>
        <v>20</v>
      </c>
      <c r="L218" s="9">
        <f t="shared" si="99"/>
        <v>1.0026954299999999</v>
      </c>
      <c r="M218" s="16">
        <f t="shared" si="113"/>
        <v>1.0013999200000001</v>
      </c>
      <c r="N218" s="16">
        <f t="shared" si="87"/>
        <v>1.0147709816981438</v>
      </c>
      <c r="O218" s="9">
        <f t="shared" si="88"/>
        <v>1.01750622</v>
      </c>
      <c r="P218" s="9">
        <f t="shared" si="100"/>
        <v>1017.50622</v>
      </c>
      <c r="Q218" s="14">
        <f t="shared" si="101"/>
        <v>0</v>
      </c>
      <c r="R218" s="44">
        <f t="shared" si="102"/>
        <v>0</v>
      </c>
      <c r="S218" s="9">
        <f t="shared" si="103"/>
        <v>0</v>
      </c>
      <c r="T218" s="10">
        <f t="shared" si="114"/>
        <v>6.2959000000000001E-2</v>
      </c>
      <c r="U218" s="14">
        <f t="shared" si="89"/>
        <v>130</v>
      </c>
      <c r="V218" s="14">
        <v>252</v>
      </c>
      <c r="W218" s="16">
        <f t="shared" si="104"/>
        <v>1.0319987079999999</v>
      </c>
      <c r="X218" s="9">
        <f t="shared" si="105"/>
        <v>32.558884419999998</v>
      </c>
      <c r="Y218" s="9">
        <v>0</v>
      </c>
      <c r="Z218" s="15">
        <f t="shared" si="106"/>
        <v>0</v>
      </c>
      <c r="AA218" s="6" t="s">
        <v>73</v>
      </c>
      <c r="AB218" s="12">
        <f t="shared" si="115"/>
        <v>43055</v>
      </c>
      <c r="AC218" s="6"/>
      <c r="AD218" s="48"/>
      <c r="AE218" s="52">
        <v>42363</v>
      </c>
      <c r="AF218" s="38" t="s">
        <v>89</v>
      </c>
      <c r="AH218" s="1"/>
      <c r="AI218" s="2">
        <f t="shared" si="95"/>
        <v>45731</v>
      </c>
      <c r="AJ218" s="2">
        <f t="shared" si="91"/>
        <v>45730</v>
      </c>
      <c r="AK218" s="2">
        <f t="shared" si="92"/>
        <v>45733</v>
      </c>
      <c r="AL218" s="2">
        <f t="shared" si="93"/>
        <v>45762</v>
      </c>
      <c r="AM218" s="23">
        <f t="shared" si="94"/>
        <v>21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35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8"/>
      <c r="CC218" s="1"/>
      <c r="CD218" s="1"/>
      <c r="CE218" s="1"/>
      <c r="CF218" s="1"/>
      <c r="CG218" s="1"/>
      <c r="CH218" s="1"/>
      <c r="CI218" s="1"/>
      <c r="CJ218" s="1"/>
      <c r="CK218" s="1"/>
      <c r="CL218" s="6"/>
      <c r="CN218" s="53"/>
      <c r="CO218" s="27"/>
    </row>
    <row r="219" spans="1:93" x14ac:dyDescent="0.2">
      <c r="A219" s="159">
        <f t="shared" si="107"/>
        <v>42898</v>
      </c>
      <c r="B219" s="9">
        <f t="shared" si="96"/>
        <v>1050.0651044199999</v>
      </c>
      <c r="C219" s="9">
        <f t="shared" si="108"/>
        <v>1000</v>
      </c>
      <c r="D219" s="66">
        <f t="shared" si="109"/>
        <v>4828.4399999999996</v>
      </c>
      <c r="E219" s="15">
        <f>VLOOKUP(A218,[1]Plan1!$BO$120:$BQ$240,3)</f>
        <v>4843.41</v>
      </c>
      <c r="F219" s="12">
        <f t="shared" si="110"/>
        <v>42871</v>
      </c>
      <c r="G219" s="13">
        <f t="shared" si="97"/>
        <v>3.100380247036405E-3</v>
      </c>
      <c r="H219" s="12">
        <f t="shared" si="111"/>
        <v>42902</v>
      </c>
      <c r="I219" s="12">
        <f t="shared" si="98"/>
        <v>42902</v>
      </c>
      <c r="J219" s="1">
        <f t="shared" si="112"/>
        <v>23</v>
      </c>
      <c r="K219" s="1">
        <f t="shared" si="90"/>
        <v>20</v>
      </c>
      <c r="L219" s="9">
        <f t="shared" si="99"/>
        <v>1.0026954299999999</v>
      </c>
      <c r="M219" s="16">
        <f t="shared" si="113"/>
        <v>1.0013999200000001</v>
      </c>
      <c r="N219" s="16">
        <f t="shared" si="87"/>
        <v>1.0147709816981438</v>
      </c>
      <c r="O219" s="9">
        <f t="shared" si="88"/>
        <v>1.01750622</v>
      </c>
      <c r="P219" s="9">
        <f t="shared" si="100"/>
        <v>1017.50622</v>
      </c>
      <c r="Q219" s="14">
        <f t="shared" si="101"/>
        <v>0</v>
      </c>
      <c r="R219" s="44">
        <f t="shared" si="102"/>
        <v>0</v>
      </c>
      <c r="S219" s="9">
        <f t="shared" si="103"/>
        <v>0</v>
      </c>
      <c r="T219" s="10">
        <f t="shared" si="114"/>
        <v>6.2959000000000001E-2</v>
      </c>
      <c r="U219" s="14">
        <f t="shared" si="89"/>
        <v>130</v>
      </c>
      <c r="V219" s="14">
        <v>252</v>
      </c>
      <c r="W219" s="16">
        <f t="shared" si="104"/>
        <v>1.0319987079999999</v>
      </c>
      <c r="X219" s="9">
        <f t="shared" si="105"/>
        <v>32.558884419999998</v>
      </c>
      <c r="Y219" s="9">
        <v>0</v>
      </c>
      <c r="Z219" s="15">
        <f t="shared" si="106"/>
        <v>0</v>
      </c>
      <c r="AA219" s="6" t="s">
        <v>73</v>
      </c>
      <c r="AB219" s="12">
        <f t="shared" si="115"/>
        <v>43055</v>
      </c>
      <c r="AC219" s="6"/>
      <c r="AD219" s="48"/>
      <c r="AE219" s="52">
        <v>42370</v>
      </c>
      <c r="AF219" s="38" t="s">
        <v>90</v>
      </c>
      <c r="AH219" s="1"/>
      <c r="AI219" s="2">
        <f t="shared" si="95"/>
        <v>45762</v>
      </c>
      <c r="AJ219" s="2">
        <f t="shared" si="91"/>
        <v>45761</v>
      </c>
      <c r="AK219" s="2">
        <f t="shared" si="92"/>
        <v>45762</v>
      </c>
      <c r="AL219" s="2">
        <f t="shared" si="93"/>
        <v>45792</v>
      </c>
      <c r="AM219" s="23">
        <f t="shared" si="94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35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8"/>
      <c r="CC219" s="1"/>
      <c r="CD219" s="1"/>
      <c r="CE219" s="1"/>
      <c r="CF219" s="1"/>
      <c r="CG219" s="1"/>
      <c r="CH219" s="1"/>
      <c r="CI219" s="1"/>
      <c r="CJ219" s="1"/>
      <c r="CK219" s="1"/>
      <c r="CL219" s="6"/>
      <c r="CN219" s="53"/>
      <c r="CO219" s="27"/>
    </row>
    <row r="220" spans="1:93" x14ac:dyDescent="0.2">
      <c r="A220" s="159">
        <f t="shared" si="107"/>
        <v>42899</v>
      </c>
      <c r="B220" s="9">
        <f t="shared" si="96"/>
        <v>1050.4609300100001</v>
      </c>
      <c r="C220" s="9">
        <f t="shared" si="108"/>
        <v>1000</v>
      </c>
      <c r="D220" s="66">
        <f t="shared" si="109"/>
        <v>4828.4399999999996</v>
      </c>
      <c r="E220" s="15">
        <f>VLOOKUP(A219,[1]Plan1!$BO$120:$BQ$240,3)</f>
        <v>4843.41</v>
      </c>
      <c r="F220" s="12">
        <f t="shared" si="110"/>
        <v>42871</v>
      </c>
      <c r="G220" s="13">
        <f t="shared" si="97"/>
        <v>3.100380247036405E-3</v>
      </c>
      <c r="H220" s="12">
        <f t="shared" si="111"/>
        <v>42902</v>
      </c>
      <c r="I220" s="12">
        <f t="shared" si="98"/>
        <v>42902</v>
      </c>
      <c r="J220" s="1">
        <f t="shared" si="112"/>
        <v>23</v>
      </c>
      <c r="K220" s="1">
        <f t="shared" si="90"/>
        <v>21</v>
      </c>
      <c r="L220" s="9">
        <f t="shared" si="99"/>
        <v>1.0028303999999999</v>
      </c>
      <c r="M220" s="16">
        <f t="shared" si="113"/>
        <v>1.0013999200000001</v>
      </c>
      <c r="N220" s="16">
        <f t="shared" si="87"/>
        <v>1.0147709816981438</v>
      </c>
      <c r="O220" s="9">
        <f t="shared" si="88"/>
        <v>1.0176431800000001</v>
      </c>
      <c r="P220" s="9">
        <f t="shared" si="100"/>
        <v>1017.64318</v>
      </c>
      <c r="Q220" s="14">
        <f t="shared" si="101"/>
        <v>0</v>
      </c>
      <c r="R220" s="44">
        <f t="shared" si="102"/>
        <v>0</v>
      </c>
      <c r="S220" s="9">
        <f t="shared" si="103"/>
        <v>0</v>
      </c>
      <c r="T220" s="10">
        <f t="shared" si="114"/>
        <v>6.2959000000000001E-2</v>
      </c>
      <c r="U220" s="14">
        <f t="shared" si="89"/>
        <v>131</v>
      </c>
      <c r="V220" s="14">
        <v>252</v>
      </c>
      <c r="W220" s="16">
        <f t="shared" si="104"/>
        <v>1.0322487789999999</v>
      </c>
      <c r="X220" s="9">
        <f t="shared" si="105"/>
        <v>32.817750009999997</v>
      </c>
      <c r="Y220" s="9">
        <v>0</v>
      </c>
      <c r="Z220" s="15">
        <f t="shared" si="106"/>
        <v>0</v>
      </c>
      <c r="AA220" s="6" t="s">
        <v>73</v>
      </c>
      <c r="AB220" s="12">
        <f t="shared" si="115"/>
        <v>43055</v>
      </c>
      <c r="AC220" s="6"/>
      <c r="AD220" s="48"/>
      <c r="AE220" s="52">
        <v>42408</v>
      </c>
      <c r="AF220" s="38" t="s">
        <v>84</v>
      </c>
      <c r="AH220" s="1"/>
      <c r="AI220" s="2">
        <f t="shared" si="95"/>
        <v>45792</v>
      </c>
      <c r="AJ220" s="2">
        <f t="shared" si="91"/>
        <v>45791</v>
      </c>
      <c r="AK220" s="2">
        <f t="shared" si="92"/>
        <v>45792</v>
      </c>
      <c r="AL220" s="2">
        <f t="shared" si="93"/>
        <v>45824</v>
      </c>
      <c r="AM220" s="23">
        <f t="shared" si="94"/>
        <v>22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35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8"/>
      <c r="CC220" s="1"/>
      <c r="CD220" s="1"/>
      <c r="CE220" s="1"/>
      <c r="CF220" s="1"/>
      <c r="CG220" s="1"/>
      <c r="CH220" s="1"/>
      <c r="CI220" s="1"/>
      <c r="CJ220" s="1"/>
      <c r="CK220" s="1"/>
      <c r="CL220" s="6"/>
      <c r="CN220" s="53"/>
      <c r="CO220" s="27"/>
    </row>
    <row r="221" spans="1:93" x14ac:dyDescent="0.2">
      <c r="A221" s="159">
        <f t="shared" si="107"/>
        <v>42900</v>
      </c>
      <c r="B221" s="9">
        <f t="shared" si="96"/>
        <v>1050.8569068300001</v>
      </c>
      <c r="C221" s="9">
        <f t="shared" si="108"/>
        <v>1000</v>
      </c>
      <c r="D221" s="66">
        <f t="shared" si="109"/>
        <v>4828.4399999999996</v>
      </c>
      <c r="E221" s="15">
        <f>VLOOKUP(A220,[1]Plan1!$BO$120:$BQ$240,3)</f>
        <v>4843.41</v>
      </c>
      <c r="F221" s="12">
        <f t="shared" si="110"/>
        <v>42871</v>
      </c>
      <c r="G221" s="13">
        <f t="shared" si="97"/>
        <v>3.100380247036405E-3</v>
      </c>
      <c r="H221" s="12">
        <f t="shared" si="111"/>
        <v>42902</v>
      </c>
      <c r="I221" s="12">
        <f t="shared" si="98"/>
        <v>42902</v>
      </c>
      <c r="J221" s="1">
        <f t="shared" si="112"/>
        <v>23</v>
      </c>
      <c r="K221" s="1">
        <f t="shared" si="90"/>
        <v>22</v>
      </c>
      <c r="L221" s="9">
        <f t="shared" si="99"/>
        <v>1.00296538</v>
      </c>
      <c r="M221" s="16">
        <f t="shared" si="113"/>
        <v>1.0013999200000001</v>
      </c>
      <c r="N221" s="16">
        <f t="shared" si="87"/>
        <v>1.0147709816981438</v>
      </c>
      <c r="O221" s="9">
        <f t="shared" si="88"/>
        <v>1.01778016</v>
      </c>
      <c r="P221" s="9">
        <f t="shared" si="100"/>
        <v>1017.78016</v>
      </c>
      <c r="Q221" s="14">
        <f t="shared" si="101"/>
        <v>0</v>
      </c>
      <c r="R221" s="44">
        <f t="shared" si="102"/>
        <v>0</v>
      </c>
      <c r="S221" s="9">
        <f t="shared" si="103"/>
        <v>0</v>
      </c>
      <c r="T221" s="10">
        <f t="shared" si="114"/>
        <v>6.2959000000000001E-2</v>
      </c>
      <c r="U221" s="14">
        <f t="shared" si="89"/>
        <v>132</v>
      </c>
      <c r="V221" s="14">
        <v>252</v>
      </c>
      <c r="W221" s="16">
        <f t="shared" si="104"/>
        <v>1.032498911</v>
      </c>
      <c r="X221" s="9">
        <f t="shared" si="105"/>
        <v>33.076746829999998</v>
      </c>
      <c r="Y221" s="9">
        <v>0</v>
      </c>
      <c r="Z221" s="15">
        <f t="shared" si="106"/>
        <v>0</v>
      </c>
      <c r="AA221" s="6" t="s">
        <v>73</v>
      </c>
      <c r="AB221" s="12">
        <f t="shared" si="115"/>
        <v>43055</v>
      </c>
      <c r="AC221" s="6"/>
      <c r="AD221" s="48"/>
      <c r="AE221" s="52">
        <v>42409</v>
      </c>
      <c r="AF221" s="38" t="s">
        <v>84</v>
      </c>
      <c r="AH221" s="1"/>
      <c r="AI221" s="2">
        <f t="shared" si="95"/>
        <v>45823</v>
      </c>
      <c r="AJ221" s="2">
        <f t="shared" si="91"/>
        <v>45821</v>
      </c>
      <c r="AK221" s="2">
        <f t="shared" si="92"/>
        <v>45824</v>
      </c>
      <c r="AL221" s="2">
        <f t="shared" si="93"/>
        <v>45853</v>
      </c>
      <c r="AM221" s="23">
        <f t="shared" si="94"/>
        <v>20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35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8"/>
      <c r="CC221" s="1"/>
      <c r="CD221" s="1"/>
      <c r="CE221" s="1"/>
      <c r="CF221" s="1"/>
      <c r="CG221" s="1"/>
      <c r="CH221" s="1"/>
      <c r="CI221" s="1"/>
      <c r="CJ221" s="1"/>
      <c r="CK221" s="1"/>
      <c r="CL221" s="6"/>
      <c r="CN221" s="53"/>
      <c r="CO221" s="27"/>
    </row>
    <row r="222" spans="1:93" x14ac:dyDescent="0.2">
      <c r="A222" s="159">
        <f t="shared" si="107"/>
        <v>42901</v>
      </c>
      <c r="B222" s="9">
        <f t="shared" si="96"/>
        <v>1051.2530235899999</v>
      </c>
      <c r="C222" s="9">
        <f t="shared" si="108"/>
        <v>1000</v>
      </c>
      <c r="D222" s="66">
        <f t="shared" si="109"/>
        <v>4828.4399999999996</v>
      </c>
      <c r="E222" s="15">
        <f>VLOOKUP(A221,[1]Plan1!$BO$120:$BQ$240,3)</f>
        <v>4843.41</v>
      </c>
      <c r="F222" s="12">
        <f t="shared" si="110"/>
        <v>42871</v>
      </c>
      <c r="G222" s="13">
        <f t="shared" si="97"/>
        <v>3.100380247036405E-3</v>
      </c>
      <c r="H222" s="12">
        <f t="shared" si="111"/>
        <v>42933</v>
      </c>
      <c r="I222" s="12">
        <f t="shared" si="98"/>
        <v>42902</v>
      </c>
      <c r="J222" s="1">
        <f t="shared" si="112"/>
        <v>23</v>
      </c>
      <c r="K222" s="1">
        <f t="shared" si="90"/>
        <v>23</v>
      </c>
      <c r="L222" s="9">
        <f t="shared" si="99"/>
        <v>1.00310038</v>
      </c>
      <c r="M222" s="16">
        <f t="shared" si="113"/>
        <v>1.0013999200000001</v>
      </c>
      <c r="N222" s="16">
        <f t="shared" si="87"/>
        <v>1.0147709816981438</v>
      </c>
      <c r="O222" s="9">
        <f t="shared" si="88"/>
        <v>1.0179171499999999</v>
      </c>
      <c r="P222" s="9">
        <f t="shared" si="100"/>
        <v>1017.91715</v>
      </c>
      <c r="Q222" s="14">
        <f t="shared" si="101"/>
        <v>0</v>
      </c>
      <c r="R222" s="44">
        <f t="shared" si="102"/>
        <v>0</v>
      </c>
      <c r="S222" s="9">
        <f t="shared" si="103"/>
        <v>0</v>
      </c>
      <c r="T222" s="10">
        <f t="shared" si="114"/>
        <v>6.2959000000000001E-2</v>
      </c>
      <c r="U222" s="14">
        <f t="shared" si="89"/>
        <v>133</v>
      </c>
      <c r="V222" s="14">
        <v>252</v>
      </c>
      <c r="W222" s="16">
        <f t="shared" si="104"/>
        <v>1.032749103</v>
      </c>
      <c r="X222" s="9">
        <f t="shared" si="105"/>
        <v>33.335873589999999</v>
      </c>
      <c r="Y222" s="9">
        <v>0</v>
      </c>
      <c r="Z222" s="15">
        <f t="shared" si="106"/>
        <v>0</v>
      </c>
      <c r="AA222" s="6" t="s">
        <v>73</v>
      </c>
      <c r="AB222" s="12">
        <f t="shared" si="115"/>
        <v>43055</v>
      </c>
      <c r="AC222" s="6"/>
      <c r="AD222" s="48"/>
      <c r="AE222" s="52">
        <v>42454</v>
      </c>
      <c r="AF222" s="38" t="s">
        <v>85</v>
      </c>
      <c r="AH222" s="1"/>
      <c r="AI222" s="2">
        <f t="shared" si="95"/>
        <v>45853</v>
      </c>
      <c r="AJ222" s="2">
        <f t="shared" si="91"/>
        <v>45852</v>
      </c>
      <c r="AK222" s="2">
        <f t="shared" si="92"/>
        <v>45853</v>
      </c>
      <c r="AL222" s="2">
        <f t="shared" si="93"/>
        <v>45884</v>
      </c>
      <c r="AM222" s="23">
        <f t="shared" si="94"/>
        <v>23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35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8"/>
      <c r="CC222" s="1"/>
      <c r="CD222" s="1"/>
      <c r="CE222" s="1"/>
      <c r="CF222" s="1"/>
      <c r="CG222" s="1"/>
      <c r="CH222" s="1"/>
      <c r="CI222" s="1"/>
      <c r="CJ222" s="1"/>
      <c r="CK222" s="1"/>
      <c r="CL222" s="6"/>
      <c r="CN222" s="53"/>
      <c r="CO222" s="27"/>
    </row>
    <row r="223" spans="1:93" x14ac:dyDescent="0.2">
      <c r="A223" s="159">
        <f t="shared" si="107"/>
        <v>42902</v>
      </c>
      <c r="B223" s="9">
        <f t="shared" si="96"/>
        <v>1051.2530235899999</v>
      </c>
      <c r="C223" s="9">
        <f t="shared" si="108"/>
        <v>1000</v>
      </c>
      <c r="D223" s="66">
        <f t="shared" si="109"/>
        <v>4828.4399999999996</v>
      </c>
      <c r="E223" s="15">
        <f>VLOOKUP(A222,[1]Plan1!$BO$120:$BQ$240,3)</f>
        <v>4843.41</v>
      </c>
      <c r="F223" s="12">
        <f t="shared" si="110"/>
        <v>42871</v>
      </c>
      <c r="G223" s="13">
        <f t="shared" si="97"/>
        <v>3.100380247036405E-3</v>
      </c>
      <c r="H223" s="12">
        <f t="shared" si="111"/>
        <v>42933</v>
      </c>
      <c r="I223" s="12">
        <f t="shared" si="98"/>
        <v>42902</v>
      </c>
      <c r="J223" s="1">
        <f t="shared" si="112"/>
        <v>23</v>
      </c>
      <c r="K223" s="1">
        <f t="shared" si="90"/>
        <v>23</v>
      </c>
      <c r="L223" s="9">
        <f t="shared" si="99"/>
        <v>1.00310038</v>
      </c>
      <c r="M223" s="16">
        <f t="shared" si="113"/>
        <v>1.0013999200000001</v>
      </c>
      <c r="N223" s="16">
        <f t="shared" ref="N223:N286" si="116">IF(I223&gt;I222,N222*M223,N222)</f>
        <v>1.0147709816981438</v>
      </c>
      <c r="O223" s="9">
        <f t="shared" ref="O223:O286" si="117">TRUNC(TRUNC((L223*N223),15),8)</f>
        <v>1.0179171499999999</v>
      </c>
      <c r="P223" s="9">
        <f t="shared" si="100"/>
        <v>1017.91715</v>
      </c>
      <c r="Q223" s="14">
        <f t="shared" si="101"/>
        <v>0</v>
      </c>
      <c r="R223" s="44">
        <f t="shared" si="102"/>
        <v>0</v>
      </c>
      <c r="S223" s="9">
        <f t="shared" si="103"/>
        <v>0</v>
      </c>
      <c r="T223" s="10">
        <f t="shared" si="114"/>
        <v>6.2959000000000001E-2</v>
      </c>
      <c r="U223" s="14">
        <f t="shared" si="89"/>
        <v>133</v>
      </c>
      <c r="V223" s="14">
        <v>252</v>
      </c>
      <c r="W223" s="16">
        <f t="shared" si="104"/>
        <v>1.032749103</v>
      </c>
      <c r="X223" s="9">
        <f t="shared" si="105"/>
        <v>33.335873589999999</v>
      </c>
      <c r="Y223" s="9">
        <v>0</v>
      </c>
      <c r="Z223" s="15">
        <f t="shared" si="106"/>
        <v>0</v>
      </c>
      <c r="AA223" s="6" t="s">
        <v>73</v>
      </c>
      <c r="AB223" s="12">
        <f t="shared" si="115"/>
        <v>43055</v>
      </c>
      <c r="AC223" s="6"/>
      <c r="AD223" s="48"/>
      <c r="AE223" s="52">
        <v>42481</v>
      </c>
      <c r="AF223" s="38" t="s">
        <v>86</v>
      </c>
      <c r="AH223" s="1"/>
      <c r="AI223" s="2">
        <f t="shared" si="95"/>
        <v>45884</v>
      </c>
      <c r="AJ223" s="2">
        <f t="shared" si="91"/>
        <v>45883</v>
      </c>
      <c r="AK223" s="2">
        <f t="shared" si="92"/>
        <v>45884</v>
      </c>
      <c r="AL223" s="2">
        <f t="shared" si="93"/>
        <v>45915</v>
      </c>
      <c r="AM223" s="23">
        <f t="shared" si="94"/>
        <v>21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35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8"/>
      <c r="CC223" s="1"/>
      <c r="CD223" s="1"/>
      <c r="CE223" s="1"/>
      <c r="CF223" s="1"/>
      <c r="CG223" s="1"/>
      <c r="CH223" s="1"/>
      <c r="CI223" s="1"/>
      <c r="CJ223" s="1"/>
      <c r="CK223" s="1"/>
      <c r="CL223" s="6"/>
      <c r="CN223" s="53"/>
      <c r="CO223" s="27"/>
    </row>
    <row r="224" spans="1:93" x14ac:dyDescent="0.2">
      <c r="A224" s="159">
        <f t="shared" si="107"/>
        <v>42903</v>
      </c>
      <c r="B224" s="9">
        <f t="shared" si="96"/>
        <v>1051.3924673500001</v>
      </c>
      <c r="C224" s="9">
        <f t="shared" si="108"/>
        <v>1000</v>
      </c>
      <c r="D224" s="66">
        <f t="shared" si="109"/>
        <v>4843.41</v>
      </c>
      <c r="E224" s="15">
        <f>VLOOKUP(A223,[1]Plan1!$BO$120:$BQ$240,3)</f>
        <v>4832.2700000000004</v>
      </c>
      <c r="F224" s="12">
        <f t="shared" si="110"/>
        <v>42903</v>
      </c>
      <c r="G224" s="13">
        <f t="shared" si="97"/>
        <v>-2.3000324151783991E-3</v>
      </c>
      <c r="H224" s="12">
        <f t="shared" si="111"/>
        <v>42933</v>
      </c>
      <c r="I224" s="12">
        <f t="shared" si="98"/>
        <v>42933</v>
      </c>
      <c r="J224" s="1">
        <f t="shared" si="112"/>
        <v>21</v>
      </c>
      <c r="K224" s="1">
        <f t="shared" si="90"/>
        <v>1</v>
      </c>
      <c r="L224" s="9">
        <f t="shared" si="99"/>
        <v>0.99989035000000004</v>
      </c>
      <c r="M224" s="16">
        <f t="shared" si="113"/>
        <v>1.00310038</v>
      </c>
      <c r="N224" s="16">
        <f t="shared" si="116"/>
        <v>1.017917157354381</v>
      </c>
      <c r="O224" s="9">
        <f t="shared" si="117"/>
        <v>1.0178055399999999</v>
      </c>
      <c r="P224" s="9">
        <f t="shared" si="100"/>
        <v>1017.80554</v>
      </c>
      <c r="Q224" s="14">
        <f t="shared" si="101"/>
        <v>0</v>
      </c>
      <c r="R224" s="44">
        <f t="shared" si="102"/>
        <v>0</v>
      </c>
      <c r="S224" s="9">
        <f t="shared" si="103"/>
        <v>0</v>
      </c>
      <c r="T224" s="10">
        <f t="shared" si="114"/>
        <v>6.2959000000000001E-2</v>
      </c>
      <c r="U224" s="14">
        <f t="shared" si="89"/>
        <v>134</v>
      </c>
      <c r="V224" s="14">
        <v>252</v>
      </c>
      <c r="W224" s="16">
        <f t="shared" si="104"/>
        <v>1.0329993559999999</v>
      </c>
      <c r="X224" s="9">
        <f t="shared" si="105"/>
        <v>33.586927350000003</v>
      </c>
      <c r="Y224" s="9">
        <v>0</v>
      </c>
      <c r="Z224" s="15">
        <f t="shared" si="106"/>
        <v>0</v>
      </c>
      <c r="AA224" s="6" t="s">
        <v>73</v>
      </c>
      <c r="AB224" s="12">
        <f t="shared" si="115"/>
        <v>43055</v>
      </c>
      <c r="AC224" s="6"/>
      <c r="AD224" s="48"/>
      <c r="AE224" s="52">
        <v>42516</v>
      </c>
      <c r="AF224" s="38" t="s">
        <v>88</v>
      </c>
      <c r="AH224" s="1"/>
      <c r="AI224" s="2">
        <f t="shared" si="95"/>
        <v>45915</v>
      </c>
      <c r="AJ224" s="2">
        <f t="shared" si="91"/>
        <v>45912</v>
      </c>
      <c r="AK224" s="2">
        <f t="shared" si="92"/>
        <v>45915</v>
      </c>
      <c r="AL224" s="2">
        <f t="shared" si="93"/>
        <v>45945</v>
      </c>
      <c r="AM224" s="23">
        <f t="shared" si="94"/>
        <v>22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35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8"/>
      <c r="CC224" s="1"/>
      <c r="CD224" s="1"/>
      <c r="CE224" s="1"/>
      <c r="CF224" s="1"/>
      <c r="CG224" s="1"/>
      <c r="CH224" s="1"/>
      <c r="CI224" s="1"/>
      <c r="CJ224" s="1"/>
      <c r="CK224" s="1"/>
      <c r="CL224" s="6"/>
    </row>
    <row r="225" spans="1:90" x14ac:dyDescent="0.2">
      <c r="A225" s="159">
        <f t="shared" si="107"/>
        <v>42904</v>
      </c>
      <c r="B225" s="9">
        <f t="shared" si="96"/>
        <v>1051.3924673500001</v>
      </c>
      <c r="C225" s="9">
        <f t="shared" si="108"/>
        <v>1000</v>
      </c>
      <c r="D225" s="66">
        <f t="shared" si="109"/>
        <v>4843.41</v>
      </c>
      <c r="E225" s="15">
        <f>VLOOKUP(A224,[1]Plan1!$BO$120:$BQ$240,3)</f>
        <v>4832.2700000000004</v>
      </c>
      <c r="F225" s="12">
        <f t="shared" si="110"/>
        <v>42903</v>
      </c>
      <c r="G225" s="13">
        <f t="shared" si="97"/>
        <v>-2.3000324151783991E-3</v>
      </c>
      <c r="H225" s="12">
        <f t="shared" si="111"/>
        <v>42933</v>
      </c>
      <c r="I225" s="12">
        <f t="shared" si="98"/>
        <v>42933</v>
      </c>
      <c r="J225" s="1">
        <f t="shared" si="112"/>
        <v>21</v>
      </c>
      <c r="K225" s="1">
        <f t="shared" si="90"/>
        <v>1</v>
      </c>
      <c r="L225" s="9">
        <f t="shared" si="99"/>
        <v>0.99989035000000004</v>
      </c>
      <c r="M225" s="16">
        <f t="shared" si="113"/>
        <v>1.00310038</v>
      </c>
      <c r="N225" s="16">
        <f t="shared" si="116"/>
        <v>1.017917157354381</v>
      </c>
      <c r="O225" s="9">
        <f t="shared" si="117"/>
        <v>1.0178055399999999</v>
      </c>
      <c r="P225" s="9">
        <f t="shared" si="100"/>
        <v>1017.80554</v>
      </c>
      <c r="Q225" s="14">
        <f t="shared" si="101"/>
        <v>0</v>
      </c>
      <c r="R225" s="44">
        <f t="shared" si="102"/>
        <v>0</v>
      </c>
      <c r="S225" s="9">
        <f t="shared" si="103"/>
        <v>0</v>
      </c>
      <c r="T225" s="10">
        <f t="shared" si="114"/>
        <v>6.2959000000000001E-2</v>
      </c>
      <c r="U225" s="14">
        <f t="shared" si="89"/>
        <v>134</v>
      </c>
      <c r="V225" s="14">
        <v>252</v>
      </c>
      <c r="W225" s="16">
        <f t="shared" si="104"/>
        <v>1.0329993559999999</v>
      </c>
      <c r="X225" s="9">
        <f t="shared" si="105"/>
        <v>33.586927350000003</v>
      </c>
      <c r="Y225" s="9">
        <v>0</v>
      </c>
      <c r="Z225" s="15">
        <f t="shared" si="106"/>
        <v>0</v>
      </c>
      <c r="AA225" s="6" t="s">
        <v>73</v>
      </c>
      <c r="AB225" s="12">
        <f t="shared" si="115"/>
        <v>43055</v>
      </c>
      <c r="AC225" s="6"/>
      <c r="AD225" s="48"/>
      <c r="AE225" s="52">
        <v>42620</v>
      </c>
      <c r="AF225" s="38" t="s">
        <v>80</v>
      </c>
      <c r="AH225" s="1"/>
      <c r="AI225" s="2">
        <f t="shared" si="95"/>
        <v>45945</v>
      </c>
      <c r="AJ225" s="2">
        <f t="shared" si="91"/>
        <v>45944</v>
      </c>
      <c r="AK225" s="2">
        <f t="shared" si="92"/>
        <v>45945</v>
      </c>
      <c r="AL225" s="2">
        <f t="shared" si="93"/>
        <v>45978</v>
      </c>
      <c r="AM225" s="23">
        <f t="shared" si="94"/>
        <v>23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35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8"/>
      <c r="CC225" s="1"/>
      <c r="CD225" s="1"/>
      <c r="CE225" s="1"/>
      <c r="CF225" s="1"/>
      <c r="CG225" s="1"/>
      <c r="CH225" s="1"/>
      <c r="CI225" s="1"/>
      <c r="CJ225" s="1"/>
      <c r="CK225" s="1"/>
      <c r="CL225" s="6"/>
    </row>
    <row r="226" spans="1:90" x14ac:dyDescent="0.2">
      <c r="A226" s="159">
        <f t="shared" si="107"/>
        <v>42905</v>
      </c>
      <c r="B226" s="9">
        <f t="shared" si="96"/>
        <v>1051.3924673500001</v>
      </c>
      <c r="C226" s="9">
        <f t="shared" si="108"/>
        <v>1000</v>
      </c>
      <c r="D226" s="66">
        <f t="shared" si="109"/>
        <v>4843.41</v>
      </c>
      <c r="E226" s="15">
        <f>VLOOKUP(A225,[1]Plan1!$BO$120:$BQ$240,3)</f>
        <v>4832.2700000000004</v>
      </c>
      <c r="F226" s="12">
        <f t="shared" si="110"/>
        <v>42903</v>
      </c>
      <c r="G226" s="13">
        <f t="shared" si="97"/>
        <v>-2.3000324151783991E-3</v>
      </c>
      <c r="H226" s="12">
        <f t="shared" si="111"/>
        <v>42933</v>
      </c>
      <c r="I226" s="12">
        <f t="shared" si="98"/>
        <v>42933</v>
      </c>
      <c r="J226" s="1">
        <f t="shared" si="112"/>
        <v>21</v>
      </c>
      <c r="K226" s="1">
        <f t="shared" si="90"/>
        <v>1</v>
      </c>
      <c r="L226" s="9">
        <f t="shared" si="99"/>
        <v>0.99989035000000004</v>
      </c>
      <c r="M226" s="16">
        <f t="shared" si="113"/>
        <v>1.00310038</v>
      </c>
      <c r="N226" s="16">
        <f t="shared" si="116"/>
        <v>1.017917157354381</v>
      </c>
      <c r="O226" s="9">
        <f t="shared" si="117"/>
        <v>1.0178055399999999</v>
      </c>
      <c r="P226" s="9">
        <f t="shared" si="100"/>
        <v>1017.80554</v>
      </c>
      <c r="Q226" s="14">
        <f t="shared" si="101"/>
        <v>0</v>
      </c>
      <c r="R226" s="44">
        <f t="shared" si="102"/>
        <v>0</v>
      </c>
      <c r="S226" s="9">
        <f t="shared" si="103"/>
        <v>0</v>
      </c>
      <c r="T226" s="10">
        <f t="shared" si="114"/>
        <v>6.2959000000000001E-2</v>
      </c>
      <c r="U226" s="14">
        <f t="shared" si="89"/>
        <v>134</v>
      </c>
      <c r="V226" s="14">
        <v>252</v>
      </c>
      <c r="W226" s="16">
        <f t="shared" si="104"/>
        <v>1.0329993559999999</v>
      </c>
      <c r="X226" s="9">
        <f t="shared" si="105"/>
        <v>33.586927350000003</v>
      </c>
      <c r="Y226" s="9">
        <v>0</v>
      </c>
      <c r="Z226" s="15">
        <f t="shared" si="106"/>
        <v>0</v>
      </c>
      <c r="AA226" s="6" t="s">
        <v>73</v>
      </c>
      <c r="AB226" s="12">
        <f t="shared" si="115"/>
        <v>43055</v>
      </c>
      <c r="AC226" s="6"/>
      <c r="AD226" s="48"/>
      <c r="AE226" s="52">
        <v>42655</v>
      </c>
      <c r="AF226" s="38" t="s">
        <v>97</v>
      </c>
      <c r="AH226" s="1"/>
      <c r="AI226" s="2">
        <f t="shared" si="95"/>
        <v>45976</v>
      </c>
      <c r="AJ226" s="2">
        <f t="shared" si="91"/>
        <v>45975</v>
      </c>
      <c r="AK226" s="2">
        <f t="shared" si="92"/>
        <v>45978</v>
      </c>
      <c r="AL226" s="2">
        <f t="shared" si="93"/>
        <v>46006</v>
      </c>
      <c r="AM226" s="23">
        <f t="shared" si="94"/>
        <v>20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35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8"/>
      <c r="CC226" s="1"/>
      <c r="CD226" s="1"/>
      <c r="CE226" s="1"/>
      <c r="CF226" s="1"/>
      <c r="CG226" s="1"/>
      <c r="CH226" s="1"/>
      <c r="CI226" s="1"/>
      <c r="CJ226" s="1"/>
      <c r="CK226" s="1"/>
      <c r="CL226" s="6"/>
    </row>
    <row r="227" spans="1:90" x14ac:dyDescent="0.2">
      <c r="A227" s="159">
        <f t="shared" si="107"/>
        <v>42906</v>
      </c>
      <c r="B227" s="9">
        <f t="shared" si="96"/>
        <v>1051.5319266399999</v>
      </c>
      <c r="C227" s="9">
        <f t="shared" si="108"/>
        <v>1000</v>
      </c>
      <c r="D227" s="66">
        <f t="shared" si="109"/>
        <v>4843.41</v>
      </c>
      <c r="E227" s="15">
        <f>VLOOKUP(A226,[1]Plan1!$BO$120:$BQ$240,3)</f>
        <v>4832.2700000000004</v>
      </c>
      <c r="F227" s="12">
        <f t="shared" si="110"/>
        <v>42903</v>
      </c>
      <c r="G227" s="13">
        <f t="shared" si="97"/>
        <v>-2.3000324151783991E-3</v>
      </c>
      <c r="H227" s="12">
        <f t="shared" si="111"/>
        <v>42933</v>
      </c>
      <c r="I227" s="12">
        <f t="shared" si="98"/>
        <v>42933</v>
      </c>
      <c r="J227" s="1">
        <f t="shared" si="112"/>
        <v>21</v>
      </c>
      <c r="K227" s="1">
        <f t="shared" si="90"/>
        <v>2</v>
      </c>
      <c r="L227" s="9">
        <f t="shared" si="99"/>
        <v>0.99978071999999996</v>
      </c>
      <c r="M227" s="16">
        <f t="shared" si="113"/>
        <v>1.00310038</v>
      </c>
      <c r="N227" s="16">
        <f t="shared" si="116"/>
        <v>1.017917157354381</v>
      </c>
      <c r="O227" s="9">
        <f t="shared" si="117"/>
        <v>1.01769394</v>
      </c>
      <c r="P227" s="9">
        <f t="shared" si="100"/>
        <v>1017.69394</v>
      </c>
      <c r="Q227" s="14">
        <f t="shared" si="101"/>
        <v>0</v>
      </c>
      <c r="R227" s="44">
        <f t="shared" si="102"/>
        <v>0</v>
      </c>
      <c r="S227" s="9">
        <f t="shared" si="103"/>
        <v>0</v>
      </c>
      <c r="T227" s="10">
        <f t="shared" si="114"/>
        <v>6.2959000000000001E-2</v>
      </c>
      <c r="U227" s="14">
        <f t="shared" si="89"/>
        <v>135</v>
      </c>
      <c r="V227" s="14">
        <v>252</v>
      </c>
      <c r="W227" s="16">
        <f t="shared" si="104"/>
        <v>1.0332496689999999</v>
      </c>
      <c r="X227" s="9">
        <f t="shared" si="105"/>
        <v>33.837986639999997</v>
      </c>
      <c r="Y227" s="9">
        <v>0</v>
      </c>
      <c r="Z227" s="15">
        <f t="shared" si="106"/>
        <v>0</v>
      </c>
      <c r="AA227" s="6" t="s">
        <v>73</v>
      </c>
      <c r="AB227" s="12">
        <f t="shared" si="115"/>
        <v>43055</v>
      </c>
      <c r="AC227" s="6"/>
      <c r="AD227" s="48"/>
      <c r="AE227" s="52">
        <v>42676</v>
      </c>
      <c r="AF227" s="38" t="s">
        <v>82</v>
      </c>
      <c r="AH227" s="1"/>
      <c r="AI227" s="2">
        <f t="shared" si="95"/>
        <v>46006</v>
      </c>
      <c r="AJ227" s="2">
        <f t="shared" si="91"/>
        <v>46003</v>
      </c>
      <c r="AK227" s="2">
        <f t="shared" si="92"/>
        <v>46006</v>
      </c>
      <c r="AL227" s="2">
        <f t="shared" si="93"/>
        <v>46037</v>
      </c>
      <c r="AM227" s="23">
        <f t="shared" si="94"/>
        <v>21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35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8"/>
      <c r="CC227" s="1"/>
      <c r="CD227" s="1"/>
      <c r="CE227" s="1"/>
      <c r="CF227" s="1"/>
      <c r="CG227" s="1"/>
      <c r="CH227" s="1"/>
      <c r="CI227" s="1"/>
      <c r="CJ227" s="1"/>
      <c r="CK227" s="1"/>
      <c r="CL227" s="6"/>
    </row>
    <row r="228" spans="1:90" x14ac:dyDescent="0.2">
      <c r="A228" s="159">
        <f t="shared" si="107"/>
        <v>42907</v>
      </c>
      <c r="B228" s="9">
        <f t="shared" si="96"/>
        <v>1051.6714034900001</v>
      </c>
      <c r="C228" s="9">
        <f t="shared" si="108"/>
        <v>1000</v>
      </c>
      <c r="D228" s="66">
        <f t="shared" si="109"/>
        <v>4843.41</v>
      </c>
      <c r="E228" s="15">
        <f>VLOOKUP(A227,[1]Plan1!$BO$120:$BQ$240,3)</f>
        <v>4832.2700000000004</v>
      </c>
      <c r="F228" s="12">
        <f t="shared" si="110"/>
        <v>42903</v>
      </c>
      <c r="G228" s="13">
        <f t="shared" si="97"/>
        <v>-2.3000324151783991E-3</v>
      </c>
      <c r="H228" s="12">
        <f t="shared" si="111"/>
        <v>42933</v>
      </c>
      <c r="I228" s="12">
        <f t="shared" si="98"/>
        <v>42933</v>
      </c>
      <c r="J228" s="1">
        <f t="shared" si="112"/>
        <v>21</v>
      </c>
      <c r="K228" s="1">
        <f t="shared" si="90"/>
        <v>3</v>
      </c>
      <c r="L228" s="9">
        <f t="shared" si="99"/>
        <v>0.99967108999999998</v>
      </c>
      <c r="M228" s="16">
        <f t="shared" si="113"/>
        <v>1.00310038</v>
      </c>
      <c r="N228" s="16">
        <f t="shared" si="116"/>
        <v>1.017917157354381</v>
      </c>
      <c r="O228" s="9">
        <f t="shared" si="117"/>
        <v>1.0175823500000001</v>
      </c>
      <c r="P228" s="9">
        <f t="shared" si="100"/>
        <v>1017.58235</v>
      </c>
      <c r="Q228" s="14">
        <f t="shared" si="101"/>
        <v>0</v>
      </c>
      <c r="R228" s="44">
        <f t="shared" si="102"/>
        <v>0</v>
      </c>
      <c r="S228" s="9">
        <f t="shared" si="103"/>
        <v>0</v>
      </c>
      <c r="T228" s="10">
        <f t="shared" si="114"/>
        <v>6.2959000000000001E-2</v>
      </c>
      <c r="U228" s="14">
        <f t="shared" si="89"/>
        <v>136</v>
      </c>
      <c r="V228" s="14">
        <v>252</v>
      </c>
      <c r="W228" s="16">
        <f t="shared" si="104"/>
        <v>1.033500044</v>
      </c>
      <c r="X228" s="9">
        <f t="shared" si="105"/>
        <v>34.089053489999998</v>
      </c>
      <c r="Y228" s="9">
        <v>0</v>
      </c>
      <c r="Z228" s="15">
        <f t="shared" si="106"/>
        <v>0</v>
      </c>
      <c r="AA228" s="6" t="s">
        <v>73</v>
      </c>
      <c r="AB228" s="12">
        <f t="shared" si="115"/>
        <v>43055</v>
      </c>
      <c r="AC228" s="6"/>
      <c r="AD228" s="48"/>
      <c r="AE228" s="52">
        <v>42689</v>
      </c>
      <c r="AF228" s="38" t="s">
        <v>83</v>
      </c>
      <c r="AH228" s="1"/>
      <c r="AI228" s="2">
        <f t="shared" si="95"/>
        <v>46037</v>
      </c>
      <c r="AJ228" s="2">
        <f t="shared" si="91"/>
        <v>46036</v>
      </c>
      <c r="AK228" s="2">
        <f t="shared" si="92"/>
        <v>46037</v>
      </c>
      <c r="AL228" s="2">
        <f t="shared" si="93"/>
        <v>46071</v>
      </c>
      <c r="AM228" s="23">
        <f t="shared" si="94"/>
        <v>22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35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8"/>
      <c r="CC228" s="1"/>
      <c r="CD228" s="1"/>
      <c r="CE228" s="1"/>
      <c r="CF228" s="1"/>
      <c r="CG228" s="1"/>
      <c r="CH228" s="1"/>
      <c r="CI228" s="1"/>
      <c r="CJ228" s="1"/>
      <c r="CK228" s="1"/>
      <c r="CL228" s="6"/>
    </row>
    <row r="229" spans="1:90" x14ac:dyDescent="0.2">
      <c r="A229" s="159">
        <f t="shared" si="107"/>
        <v>42908</v>
      </c>
      <c r="B229" s="9">
        <f t="shared" si="96"/>
        <v>1051.8109155099999</v>
      </c>
      <c r="C229" s="9">
        <f t="shared" si="108"/>
        <v>1000</v>
      </c>
      <c r="D229" s="66">
        <f t="shared" si="109"/>
        <v>4843.41</v>
      </c>
      <c r="E229" s="15">
        <f>VLOOKUP(A228,[1]Plan1!$BO$120:$BQ$240,3)</f>
        <v>4832.2700000000004</v>
      </c>
      <c r="F229" s="12">
        <f t="shared" si="110"/>
        <v>42903</v>
      </c>
      <c r="G229" s="13">
        <f t="shared" si="97"/>
        <v>-2.3000324151783991E-3</v>
      </c>
      <c r="H229" s="12">
        <f t="shared" si="111"/>
        <v>42933</v>
      </c>
      <c r="I229" s="12">
        <f t="shared" si="98"/>
        <v>42933</v>
      </c>
      <c r="J229" s="1">
        <f t="shared" si="112"/>
        <v>21</v>
      </c>
      <c r="K229" s="1">
        <f t="shared" si="90"/>
        <v>4</v>
      </c>
      <c r="L229" s="9">
        <f t="shared" si="99"/>
        <v>0.99956149000000005</v>
      </c>
      <c r="M229" s="16">
        <f t="shared" si="113"/>
        <v>1.00310038</v>
      </c>
      <c r="N229" s="16">
        <f t="shared" si="116"/>
        <v>1.017917157354381</v>
      </c>
      <c r="O229" s="9">
        <f t="shared" si="117"/>
        <v>1.01747079</v>
      </c>
      <c r="P229" s="9">
        <f t="shared" si="100"/>
        <v>1017.47079</v>
      </c>
      <c r="Q229" s="14">
        <f t="shared" si="101"/>
        <v>0</v>
      </c>
      <c r="R229" s="44">
        <f t="shared" si="102"/>
        <v>0</v>
      </c>
      <c r="S229" s="9">
        <f t="shared" si="103"/>
        <v>0</v>
      </c>
      <c r="T229" s="10">
        <f t="shared" si="114"/>
        <v>6.2959000000000001E-2</v>
      </c>
      <c r="U229" s="14">
        <f t="shared" ref="U229:U292" si="118">IF(Q228&gt;0,1,IF(K229=K228,U228,U228+1))</f>
        <v>137</v>
      </c>
      <c r="V229" s="14">
        <v>252</v>
      </c>
      <c r="W229" s="16">
        <f t="shared" si="104"/>
        <v>1.033750478</v>
      </c>
      <c r="X229" s="9">
        <f t="shared" si="105"/>
        <v>34.34012551</v>
      </c>
      <c r="Y229" s="9">
        <v>0</v>
      </c>
      <c r="Z229" s="15">
        <f t="shared" si="106"/>
        <v>0</v>
      </c>
      <c r="AA229" s="6" t="s">
        <v>73</v>
      </c>
      <c r="AB229" s="12">
        <f t="shared" si="115"/>
        <v>43055</v>
      </c>
      <c r="AC229" s="6"/>
      <c r="AD229" s="48"/>
      <c r="AE229" s="55">
        <v>42793</v>
      </c>
      <c r="AF229" s="27" t="s">
        <v>91</v>
      </c>
      <c r="AH229" s="1"/>
      <c r="AI229" s="2">
        <f t="shared" si="95"/>
        <v>46068</v>
      </c>
      <c r="AJ229" s="2">
        <f t="shared" si="91"/>
        <v>46066</v>
      </c>
      <c r="AK229" s="2">
        <f t="shared" si="92"/>
        <v>46071</v>
      </c>
      <c r="AL229" s="2">
        <f t="shared" si="93"/>
        <v>46097</v>
      </c>
      <c r="AM229" s="23">
        <f t="shared" si="94"/>
        <v>18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35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8"/>
      <c r="CC229" s="1"/>
      <c r="CD229" s="1"/>
      <c r="CE229" s="1"/>
      <c r="CF229" s="1"/>
      <c r="CG229" s="1"/>
      <c r="CH229" s="1"/>
      <c r="CI229" s="1"/>
      <c r="CJ229" s="1"/>
      <c r="CK229" s="1"/>
      <c r="CL229" s="6"/>
    </row>
    <row r="230" spans="1:90" x14ac:dyDescent="0.2">
      <c r="A230" s="159">
        <f t="shared" si="107"/>
        <v>42909</v>
      </c>
      <c r="B230" s="9">
        <f t="shared" si="96"/>
        <v>1051.95042438</v>
      </c>
      <c r="C230" s="9">
        <f t="shared" si="108"/>
        <v>1000</v>
      </c>
      <c r="D230" s="66">
        <f t="shared" si="109"/>
        <v>4843.41</v>
      </c>
      <c r="E230" s="15">
        <f>VLOOKUP(A229,[1]Plan1!$BO$120:$BQ$240,3)</f>
        <v>4832.2700000000004</v>
      </c>
      <c r="F230" s="12">
        <f t="shared" si="110"/>
        <v>42903</v>
      </c>
      <c r="G230" s="13">
        <f t="shared" si="97"/>
        <v>-2.3000324151783991E-3</v>
      </c>
      <c r="H230" s="12">
        <f t="shared" si="111"/>
        <v>42933</v>
      </c>
      <c r="I230" s="12">
        <f t="shared" si="98"/>
        <v>42933</v>
      </c>
      <c r="J230" s="1">
        <f t="shared" si="112"/>
        <v>21</v>
      </c>
      <c r="K230" s="1">
        <f t="shared" si="90"/>
        <v>5</v>
      </c>
      <c r="L230" s="9">
        <f t="shared" si="99"/>
        <v>0.99945189000000001</v>
      </c>
      <c r="M230" s="16">
        <f t="shared" si="113"/>
        <v>1.00310038</v>
      </c>
      <c r="N230" s="16">
        <f t="shared" si="116"/>
        <v>1.017917157354381</v>
      </c>
      <c r="O230" s="9">
        <f t="shared" si="117"/>
        <v>1.0173592199999999</v>
      </c>
      <c r="P230" s="9">
        <f t="shared" si="100"/>
        <v>1017.3592200000001</v>
      </c>
      <c r="Q230" s="14">
        <f t="shared" si="101"/>
        <v>0</v>
      </c>
      <c r="R230" s="44">
        <f t="shared" si="102"/>
        <v>0</v>
      </c>
      <c r="S230" s="9">
        <f t="shared" si="103"/>
        <v>0</v>
      </c>
      <c r="T230" s="10">
        <f t="shared" si="114"/>
        <v>6.2959000000000001E-2</v>
      </c>
      <c r="U230" s="14">
        <f t="shared" si="118"/>
        <v>138</v>
      </c>
      <c r="V230" s="14">
        <v>252</v>
      </c>
      <c r="W230" s="16">
        <f t="shared" si="104"/>
        <v>1.034000974</v>
      </c>
      <c r="X230" s="9">
        <f t="shared" si="105"/>
        <v>34.591204380000001</v>
      </c>
      <c r="Y230" s="9">
        <v>0</v>
      </c>
      <c r="Z230" s="15">
        <f t="shared" si="106"/>
        <v>0</v>
      </c>
      <c r="AA230" s="6" t="s">
        <v>73</v>
      </c>
      <c r="AB230" s="12">
        <f t="shared" si="115"/>
        <v>43055</v>
      </c>
      <c r="AC230" s="6"/>
      <c r="AD230" s="48"/>
      <c r="AE230" s="55">
        <v>42794</v>
      </c>
      <c r="AF230" s="27" t="s">
        <v>91</v>
      </c>
      <c r="AH230" s="1"/>
      <c r="AI230" s="2">
        <f t="shared" si="95"/>
        <v>46096</v>
      </c>
      <c r="AJ230" s="2">
        <f t="shared" si="91"/>
        <v>46094</v>
      </c>
      <c r="AK230" s="2">
        <f t="shared" si="92"/>
        <v>46097</v>
      </c>
      <c r="AL230" s="2">
        <f t="shared" si="93"/>
        <v>46127</v>
      </c>
      <c r="AM230" s="23">
        <f t="shared" si="94"/>
        <v>21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35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8"/>
      <c r="CC230" s="1"/>
      <c r="CD230" s="1"/>
      <c r="CE230" s="1"/>
      <c r="CF230" s="1"/>
      <c r="CG230" s="1"/>
      <c r="CH230" s="1"/>
      <c r="CI230" s="1"/>
      <c r="CJ230" s="1"/>
      <c r="CK230" s="1"/>
      <c r="CL230" s="6"/>
    </row>
    <row r="231" spans="1:90" x14ac:dyDescent="0.2">
      <c r="A231" s="159">
        <f t="shared" si="107"/>
        <v>42910</v>
      </c>
      <c r="B231" s="9">
        <f t="shared" si="96"/>
        <v>1052.08995908</v>
      </c>
      <c r="C231" s="9">
        <f t="shared" si="108"/>
        <v>1000</v>
      </c>
      <c r="D231" s="66">
        <f t="shared" si="109"/>
        <v>4843.41</v>
      </c>
      <c r="E231" s="15">
        <f>VLOOKUP(A230,[1]Plan1!$BO$120:$BQ$240,3)</f>
        <v>4832.2700000000004</v>
      </c>
      <c r="F231" s="12">
        <f t="shared" si="110"/>
        <v>42903</v>
      </c>
      <c r="G231" s="13">
        <f t="shared" si="97"/>
        <v>-2.3000324151783991E-3</v>
      </c>
      <c r="H231" s="12">
        <f t="shared" si="111"/>
        <v>42933</v>
      </c>
      <c r="I231" s="12">
        <f t="shared" si="98"/>
        <v>42933</v>
      </c>
      <c r="J231" s="1">
        <f t="shared" si="112"/>
        <v>21</v>
      </c>
      <c r="K231" s="1">
        <f t="shared" si="90"/>
        <v>6</v>
      </c>
      <c r="L231" s="9">
        <f t="shared" si="99"/>
        <v>0.99934230000000002</v>
      </c>
      <c r="M231" s="16">
        <f t="shared" si="113"/>
        <v>1.00310038</v>
      </c>
      <c r="N231" s="16">
        <f t="shared" si="116"/>
        <v>1.017917157354381</v>
      </c>
      <c r="O231" s="9">
        <f t="shared" si="117"/>
        <v>1.0172476699999999</v>
      </c>
      <c r="P231" s="9">
        <f t="shared" si="100"/>
        <v>1017.24767</v>
      </c>
      <c r="Q231" s="14">
        <f t="shared" si="101"/>
        <v>0</v>
      </c>
      <c r="R231" s="44">
        <f t="shared" si="102"/>
        <v>0</v>
      </c>
      <c r="S231" s="9">
        <f t="shared" si="103"/>
        <v>0</v>
      </c>
      <c r="T231" s="10">
        <f t="shared" si="114"/>
        <v>6.2959000000000001E-2</v>
      </c>
      <c r="U231" s="14">
        <f t="shared" si="118"/>
        <v>139</v>
      </c>
      <c r="V231" s="14">
        <v>252</v>
      </c>
      <c r="W231" s="16">
        <f t="shared" si="104"/>
        <v>1.0342515299999999</v>
      </c>
      <c r="X231" s="9">
        <f t="shared" si="105"/>
        <v>34.84228908</v>
      </c>
      <c r="Y231" s="9">
        <v>0</v>
      </c>
      <c r="Z231" s="15">
        <f t="shared" si="106"/>
        <v>0</v>
      </c>
      <c r="AA231" s="6" t="s">
        <v>73</v>
      </c>
      <c r="AB231" s="12">
        <f t="shared" si="115"/>
        <v>43055</v>
      </c>
      <c r="AC231" s="6"/>
      <c r="AD231" s="48"/>
      <c r="AE231" s="55">
        <v>42839</v>
      </c>
      <c r="AF231" s="27" t="s">
        <v>99</v>
      </c>
      <c r="AH231" s="1"/>
      <c r="AI231" s="2">
        <f t="shared" si="95"/>
        <v>46127</v>
      </c>
      <c r="AJ231" s="2">
        <f t="shared" si="91"/>
        <v>46126</v>
      </c>
      <c r="AK231" s="2">
        <f t="shared" si="92"/>
        <v>46127</v>
      </c>
      <c r="AL231" s="2">
        <f t="shared" si="93"/>
        <v>46157</v>
      </c>
      <c r="AM231" s="23">
        <f t="shared" si="94"/>
        <v>20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35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8"/>
      <c r="CC231" s="1"/>
      <c r="CD231" s="1"/>
      <c r="CE231" s="1"/>
      <c r="CF231" s="1"/>
      <c r="CG231" s="1"/>
      <c r="CH231" s="1"/>
      <c r="CI231" s="1"/>
      <c r="CJ231" s="1"/>
      <c r="CK231" s="1"/>
      <c r="CL231" s="6"/>
    </row>
    <row r="232" spans="1:90" x14ac:dyDescent="0.2">
      <c r="A232" s="159">
        <f t="shared" si="107"/>
        <v>42911</v>
      </c>
      <c r="B232" s="9">
        <f t="shared" si="96"/>
        <v>1052.08995908</v>
      </c>
      <c r="C232" s="9">
        <f t="shared" si="108"/>
        <v>1000</v>
      </c>
      <c r="D232" s="66">
        <f t="shared" si="109"/>
        <v>4843.41</v>
      </c>
      <c r="E232" s="15">
        <f>VLOOKUP(A231,[1]Plan1!$BO$120:$BQ$240,3)</f>
        <v>4832.2700000000004</v>
      </c>
      <c r="F232" s="12">
        <f t="shared" si="110"/>
        <v>42903</v>
      </c>
      <c r="G232" s="13">
        <f t="shared" si="97"/>
        <v>-2.3000324151783991E-3</v>
      </c>
      <c r="H232" s="12">
        <f t="shared" si="111"/>
        <v>42933</v>
      </c>
      <c r="I232" s="12">
        <f t="shared" si="98"/>
        <v>42933</v>
      </c>
      <c r="J232" s="1">
        <f t="shared" si="112"/>
        <v>21</v>
      </c>
      <c r="K232" s="1">
        <f t="shared" si="90"/>
        <v>6</v>
      </c>
      <c r="L232" s="9">
        <f t="shared" si="99"/>
        <v>0.99934230000000002</v>
      </c>
      <c r="M232" s="16">
        <f t="shared" si="113"/>
        <v>1.00310038</v>
      </c>
      <c r="N232" s="16">
        <f t="shared" si="116"/>
        <v>1.017917157354381</v>
      </c>
      <c r="O232" s="9">
        <f t="shared" si="117"/>
        <v>1.0172476699999999</v>
      </c>
      <c r="P232" s="9">
        <f t="shared" si="100"/>
        <v>1017.24767</v>
      </c>
      <c r="Q232" s="14">
        <f t="shared" si="101"/>
        <v>0</v>
      </c>
      <c r="R232" s="44">
        <f t="shared" si="102"/>
        <v>0</v>
      </c>
      <c r="S232" s="9">
        <f t="shared" si="103"/>
        <v>0</v>
      </c>
      <c r="T232" s="10">
        <f t="shared" si="114"/>
        <v>6.2959000000000001E-2</v>
      </c>
      <c r="U232" s="14">
        <f t="shared" si="118"/>
        <v>139</v>
      </c>
      <c r="V232" s="14">
        <v>252</v>
      </c>
      <c r="W232" s="16">
        <f t="shared" si="104"/>
        <v>1.0342515299999999</v>
      </c>
      <c r="X232" s="9">
        <f t="shared" si="105"/>
        <v>34.84228908</v>
      </c>
      <c r="Y232" s="9">
        <v>0</v>
      </c>
      <c r="Z232" s="15">
        <f t="shared" si="106"/>
        <v>0</v>
      </c>
      <c r="AA232" s="6" t="s">
        <v>73</v>
      </c>
      <c r="AB232" s="12">
        <f t="shared" si="115"/>
        <v>43055</v>
      </c>
      <c r="AC232" s="6"/>
      <c r="AD232" s="48"/>
      <c r="AE232" s="55">
        <v>42846</v>
      </c>
      <c r="AF232" s="27" t="s">
        <v>93</v>
      </c>
      <c r="AH232" s="1"/>
      <c r="AI232" s="2">
        <f t="shared" si="95"/>
        <v>46157</v>
      </c>
      <c r="AJ232" s="2">
        <f t="shared" si="91"/>
        <v>46156</v>
      </c>
      <c r="AK232" s="2">
        <f t="shared" si="92"/>
        <v>46157</v>
      </c>
      <c r="AL232" s="2">
        <f t="shared" si="93"/>
        <v>46188</v>
      </c>
      <c r="AM232" s="23">
        <f t="shared" si="94"/>
        <v>20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35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8"/>
      <c r="CC232" s="1"/>
      <c r="CD232" s="1"/>
      <c r="CE232" s="1"/>
      <c r="CF232" s="1"/>
      <c r="CG232" s="1"/>
      <c r="CH232" s="1"/>
      <c r="CI232" s="1"/>
      <c r="CJ232" s="1"/>
      <c r="CK232" s="1"/>
      <c r="CL232" s="6"/>
    </row>
    <row r="233" spans="1:90" x14ac:dyDescent="0.2">
      <c r="A233" s="159">
        <f t="shared" si="107"/>
        <v>42912</v>
      </c>
      <c r="B233" s="9">
        <f t="shared" si="96"/>
        <v>1052.08995908</v>
      </c>
      <c r="C233" s="9">
        <f t="shared" si="108"/>
        <v>1000</v>
      </c>
      <c r="D233" s="66">
        <f t="shared" si="109"/>
        <v>4843.41</v>
      </c>
      <c r="E233" s="15">
        <f>VLOOKUP(A232,[1]Plan1!$BO$120:$BQ$240,3)</f>
        <v>4832.2700000000004</v>
      </c>
      <c r="F233" s="12">
        <f t="shared" si="110"/>
        <v>42903</v>
      </c>
      <c r="G233" s="13">
        <f t="shared" si="97"/>
        <v>-2.3000324151783991E-3</v>
      </c>
      <c r="H233" s="12">
        <f t="shared" si="111"/>
        <v>42933</v>
      </c>
      <c r="I233" s="12">
        <f t="shared" si="98"/>
        <v>42933</v>
      </c>
      <c r="J233" s="1">
        <f t="shared" si="112"/>
        <v>21</v>
      </c>
      <c r="K233" s="1">
        <f t="shared" ref="K233:K296" si="119">(J233-(NETWORKDAYS(A233,I233,AE$118:AE$502)-1))</f>
        <v>6</v>
      </c>
      <c r="L233" s="9">
        <f t="shared" si="99"/>
        <v>0.99934230000000002</v>
      </c>
      <c r="M233" s="16">
        <f t="shared" si="113"/>
        <v>1.00310038</v>
      </c>
      <c r="N233" s="16">
        <f t="shared" si="116"/>
        <v>1.017917157354381</v>
      </c>
      <c r="O233" s="9">
        <f t="shared" si="117"/>
        <v>1.0172476699999999</v>
      </c>
      <c r="P233" s="9">
        <f t="shared" si="100"/>
        <v>1017.24767</v>
      </c>
      <c r="Q233" s="14">
        <f t="shared" si="101"/>
        <v>0</v>
      </c>
      <c r="R233" s="44">
        <f t="shared" si="102"/>
        <v>0</v>
      </c>
      <c r="S233" s="9">
        <f t="shared" si="103"/>
        <v>0</v>
      </c>
      <c r="T233" s="10">
        <f t="shared" si="114"/>
        <v>6.2959000000000001E-2</v>
      </c>
      <c r="U233" s="14">
        <f t="shared" si="118"/>
        <v>139</v>
      </c>
      <c r="V233" s="14">
        <v>252</v>
      </c>
      <c r="W233" s="16">
        <f t="shared" si="104"/>
        <v>1.0342515299999999</v>
      </c>
      <c r="X233" s="9">
        <f t="shared" si="105"/>
        <v>34.84228908</v>
      </c>
      <c r="Y233" s="9">
        <v>0</v>
      </c>
      <c r="Z233" s="15">
        <f t="shared" si="106"/>
        <v>0</v>
      </c>
      <c r="AA233" s="6" t="s">
        <v>73</v>
      </c>
      <c r="AB233" s="12">
        <f t="shared" si="115"/>
        <v>43055</v>
      </c>
      <c r="AC233" s="6"/>
      <c r="AD233" s="48"/>
      <c r="AE233" s="55">
        <v>42856</v>
      </c>
      <c r="AF233" s="27" t="s">
        <v>100</v>
      </c>
      <c r="AH233" s="1"/>
      <c r="AI233" s="2">
        <f t="shared" si="95"/>
        <v>46188</v>
      </c>
      <c r="AJ233" s="2">
        <f t="shared" si="91"/>
        <v>46185</v>
      </c>
      <c r="AK233" s="2">
        <f t="shared" si="92"/>
        <v>46188</v>
      </c>
      <c r="AL233" s="2">
        <f t="shared" si="93"/>
        <v>46218</v>
      </c>
      <c r="AM233" s="23">
        <f t="shared" si="94"/>
        <v>22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35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8"/>
      <c r="CC233" s="1"/>
      <c r="CD233" s="1"/>
      <c r="CE233" s="1"/>
      <c r="CF233" s="1"/>
      <c r="CG233" s="1"/>
      <c r="CH233" s="1"/>
      <c r="CI233" s="1"/>
      <c r="CJ233" s="1"/>
      <c r="CK233" s="1"/>
      <c r="CL233" s="6"/>
    </row>
    <row r="234" spans="1:90" x14ac:dyDescent="0.2">
      <c r="A234" s="159">
        <f t="shared" si="107"/>
        <v>42913</v>
      </c>
      <c r="B234" s="9">
        <f t="shared" si="96"/>
        <v>1052.2295206199999</v>
      </c>
      <c r="C234" s="9">
        <f t="shared" si="108"/>
        <v>1000</v>
      </c>
      <c r="D234" s="66">
        <f t="shared" si="109"/>
        <v>4843.41</v>
      </c>
      <c r="E234" s="15">
        <f>VLOOKUP(A233,[1]Plan1!$BO$120:$BQ$240,3)</f>
        <v>4832.2700000000004</v>
      </c>
      <c r="F234" s="12">
        <f t="shared" si="110"/>
        <v>42903</v>
      </c>
      <c r="G234" s="13">
        <f t="shared" si="97"/>
        <v>-2.3000324151783991E-3</v>
      </c>
      <c r="H234" s="12">
        <f t="shared" si="111"/>
        <v>42933</v>
      </c>
      <c r="I234" s="12">
        <f t="shared" si="98"/>
        <v>42933</v>
      </c>
      <c r="J234" s="1">
        <f t="shared" si="112"/>
        <v>21</v>
      </c>
      <c r="K234" s="1">
        <f t="shared" si="119"/>
        <v>7</v>
      </c>
      <c r="L234" s="9">
        <f t="shared" si="99"/>
        <v>0.99923273000000001</v>
      </c>
      <c r="M234" s="16">
        <f t="shared" si="113"/>
        <v>1.00310038</v>
      </c>
      <c r="N234" s="16">
        <f t="shared" si="116"/>
        <v>1.017917157354381</v>
      </c>
      <c r="O234" s="9">
        <f t="shared" si="117"/>
        <v>1.0171361400000001</v>
      </c>
      <c r="P234" s="9">
        <f t="shared" si="100"/>
        <v>1017.13614</v>
      </c>
      <c r="Q234" s="14">
        <f t="shared" si="101"/>
        <v>0</v>
      </c>
      <c r="R234" s="44">
        <f t="shared" si="102"/>
        <v>0</v>
      </c>
      <c r="S234" s="9">
        <f t="shared" si="103"/>
        <v>0</v>
      </c>
      <c r="T234" s="10">
        <f t="shared" si="114"/>
        <v>6.2959000000000001E-2</v>
      </c>
      <c r="U234" s="14">
        <f t="shared" si="118"/>
        <v>140</v>
      </c>
      <c r="V234" s="14">
        <v>252</v>
      </c>
      <c r="W234" s="16">
        <f t="shared" si="104"/>
        <v>1.034502147</v>
      </c>
      <c r="X234" s="9">
        <f t="shared" si="105"/>
        <v>35.093380619999998</v>
      </c>
      <c r="Y234" s="9">
        <v>0</v>
      </c>
      <c r="Z234" s="15">
        <f t="shared" si="106"/>
        <v>0</v>
      </c>
      <c r="AA234" s="6" t="s">
        <v>73</v>
      </c>
      <c r="AB234" s="12">
        <f t="shared" si="115"/>
        <v>43055</v>
      </c>
      <c r="AC234" s="6"/>
      <c r="AD234" s="48"/>
      <c r="AE234" s="55">
        <v>42901</v>
      </c>
      <c r="AF234" s="27" t="s">
        <v>101</v>
      </c>
      <c r="AH234" s="1"/>
      <c r="AI234" s="2">
        <f t="shared" si="95"/>
        <v>46218</v>
      </c>
      <c r="AJ234" s="2">
        <f t="shared" si="91"/>
        <v>46217</v>
      </c>
      <c r="AK234" s="2">
        <f t="shared" si="92"/>
        <v>46218</v>
      </c>
      <c r="AL234" s="2">
        <f t="shared" si="93"/>
        <v>46251</v>
      </c>
      <c r="AM234" s="23">
        <f t="shared" si="94"/>
        <v>23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35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8"/>
      <c r="CC234" s="1"/>
      <c r="CD234" s="1"/>
      <c r="CE234" s="1"/>
      <c r="CF234" s="1"/>
      <c r="CG234" s="1"/>
      <c r="CH234" s="1"/>
      <c r="CI234" s="1"/>
      <c r="CJ234" s="1"/>
      <c r="CK234" s="1"/>
      <c r="CL234" s="6"/>
    </row>
    <row r="235" spans="1:90" x14ac:dyDescent="0.2">
      <c r="A235" s="159">
        <f t="shared" si="107"/>
        <v>42914</v>
      </c>
      <c r="B235" s="9">
        <f t="shared" si="96"/>
        <v>1052.36908829</v>
      </c>
      <c r="C235" s="9">
        <f t="shared" si="108"/>
        <v>1000</v>
      </c>
      <c r="D235" s="66">
        <f t="shared" si="109"/>
        <v>4843.41</v>
      </c>
      <c r="E235" s="15">
        <f>VLOOKUP(A234,[1]Plan1!$BO$120:$BQ$240,3)</f>
        <v>4832.2700000000004</v>
      </c>
      <c r="F235" s="12">
        <f t="shared" si="110"/>
        <v>42903</v>
      </c>
      <c r="G235" s="13">
        <f t="shared" si="97"/>
        <v>-2.3000324151783991E-3</v>
      </c>
      <c r="H235" s="12">
        <f t="shared" si="111"/>
        <v>42933</v>
      </c>
      <c r="I235" s="12">
        <f t="shared" si="98"/>
        <v>42933</v>
      </c>
      <c r="J235" s="1">
        <f t="shared" si="112"/>
        <v>21</v>
      </c>
      <c r="K235" s="1">
        <f t="shared" si="119"/>
        <v>8</v>
      </c>
      <c r="L235" s="9">
        <f t="shared" si="99"/>
        <v>0.99912316999999995</v>
      </c>
      <c r="M235" s="16">
        <f t="shared" si="113"/>
        <v>1.00310038</v>
      </c>
      <c r="N235" s="16">
        <f t="shared" si="116"/>
        <v>1.017917157354381</v>
      </c>
      <c r="O235" s="9">
        <f t="shared" si="117"/>
        <v>1.01702461</v>
      </c>
      <c r="P235" s="9">
        <f t="shared" si="100"/>
        <v>1017.0246100000001</v>
      </c>
      <c r="Q235" s="14">
        <f t="shared" si="101"/>
        <v>0</v>
      </c>
      <c r="R235" s="44">
        <f t="shared" si="102"/>
        <v>0</v>
      </c>
      <c r="S235" s="9">
        <f t="shared" si="103"/>
        <v>0</v>
      </c>
      <c r="T235" s="10">
        <f t="shared" si="114"/>
        <v>6.2959000000000001E-2</v>
      </c>
      <c r="U235" s="14">
        <f t="shared" si="118"/>
        <v>141</v>
      </c>
      <c r="V235" s="14">
        <v>252</v>
      </c>
      <c r="W235" s="16">
        <f t="shared" si="104"/>
        <v>1.034752825</v>
      </c>
      <c r="X235" s="9">
        <f t="shared" si="105"/>
        <v>35.344478289999998</v>
      </c>
      <c r="Y235" s="9">
        <v>0</v>
      </c>
      <c r="Z235" s="15">
        <f t="shared" si="106"/>
        <v>0</v>
      </c>
      <c r="AA235" s="6" t="s">
        <v>73</v>
      </c>
      <c r="AB235" s="12">
        <f t="shared" si="115"/>
        <v>43055</v>
      </c>
      <c r="AC235" s="6"/>
      <c r="AD235" s="48"/>
      <c r="AE235" s="55">
        <v>42985</v>
      </c>
      <c r="AF235" s="27" t="s">
        <v>102</v>
      </c>
      <c r="AI235" s="2">
        <f t="shared" si="95"/>
        <v>46249</v>
      </c>
      <c r="AJ235" s="2">
        <f t="shared" si="91"/>
        <v>46248</v>
      </c>
      <c r="AK235" s="2">
        <f t="shared" si="92"/>
        <v>46251</v>
      </c>
      <c r="AL235" s="2">
        <f t="shared" si="93"/>
        <v>46280</v>
      </c>
      <c r="AM235" s="23">
        <f t="shared" si="94"/>
        <v>20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35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8"/>
      <c r="CC235" s="1"/>
      <c r="CD235" s="1"/>
      <c r="CE235" s="1"/>
      <c r="CF235" s="1"/>
      <c r="CG235" s="1"/>
      <c r="CH235" s="1"/>
      <c r="CI235" s="1"/>
      <c r="CJ235" s="1"/>
      <c r="CK235" s="1"/>
      <c r="CL235" s="6"/>
    </row>
    <row r="236" spans="1:90" x14ac:dyDescent="0.2">
      <c r="A236" s="159">
        <f t="shared" si="107"/>
        <v>42915</v>
      </c>
      <c r="B236" s="9">
        <f t="shared" si="96"/>
        <v>1052.5086817599999</v>
      </c>
      <c r="C236" s="9">
        <f t="shared" si="108"/>
        <v>1000</v>
      </c>
      <c r="D236" s="66">
        <f t="shared" si="109"/>
        <v>4843.41</v>
      </c>
      <c r="E236" s="15">
        <f>VLOOKUP(A235,[1]Plan1!$BO$120:$BQ$240,3)</f>
        <v>4832.2700000000004</v>
      </c>
      <c r="F236" s="12">
        <f t="shared" si="110"/>
        <v>42903</v>
      </c>
      <c r="G236" s="13">
        <f t="shared" si="97"/>
        <v>-2.3000324151783991E-3</v>
      </c>
      <c r="H236" s="12">
        <f t="shared" si="111"/>
        <v>42933</v>
      </c>
      <c r="I236" s="12">
        <f t="shared" si="98"/>
        <v>42933</v>
      </c>
      <c r="J236" s="1">
        <f t="shared" si="112"/>
        <v>21</v>
      </c>
      <c r="K236" s="1">
        <f t="shared" si="119"/>
        <v>9</v>
      </c>
      <c r="L236" s="9">
        <f t="shared" si="99"/>
        <v>0.99901362000000005</v>
      </c>
      <c r="M236" s="16">
        <f t="shared" si="113"/>
        <v>1.00310038</v>
      </c>
      <c r="N236" s="16">
        <f t="shared" si="116"/>
        <v>1.017917157354381</v>
      </c>
      <c r="O236" s="9">
        <f t="shared" si="117"/>
        <v>1.0169131</v>
      </c>
      <c r="P236" s="9">
        <f t="shared" si="100"/>
        <v>1016.9131</v>
      </c>
      <c r="Q236" s="14">
        <f t="shared" si="101"/>
        <v>0</v>
      </c>
      <c r="R236" s="44">
        <f t="shared" si="102"/>
        <v>0</v>
      </c>
      <c r="S236" s="9">
        <f t="shared" si="103"/>
        <v>0</v>
      </c>
      <c r="T236" s="10">
        <f t="shared" si="114"/>
        <v>6.2959000000000001E-2</v>
      </c>
      <c r="U236" s="14">
        <f t="shared" si="118"/>
        <v>142</v>
      </c>
      <c r="V236" s="14">
        <v>252</v>
      </c>
      <c r="W236" s="16">
        <f t="shared" si="104"/>
        <v>1.0350035630000001</v>
      </c>
      <c r="X236" s="9">
        <f t="shared" si="105"/>
        <v>35.595581760000002</v>
      </c>
      <c r="Y236" s="9">
        <v>0</v>
      </c>
      <c r="Z236" s="15">
        <f t="shared" si="106"/>
        <v>0</v>
      </c>
      <c r="AA236" s="6" t="s">
        <v>73</v>
      </c>
      <c r="AB236" s="12">
        <f t="shared" si="115"/>
        <v>43055</v>
      </c>
      <c r="AC236" s="6"/>
      <c r="AD236" s="48"/>
      <c r="AE236" s="55">
        <v>43020</v>
      </c>
      <c r="AF236" s="38" t="s">
        <v>97</v>
      </c>
      <c r="AI236" s="2">
        <f t="shared" si="95"/>
        <v>46280</v>
      </c>
      <c r="AJ236" s="2">
        <f t="shared" si="91"/>
        <v>46279</v>
      </c>
      <c r="AK236" s="2">
        <f t="shared" si="92"/>
        <v>46280</v>
      </c>
      <c r="AL236" s="2">
        <f t="shared" si="93"/>
        <v>46310</v>
      </c>
      <c r="AM236" s="23">
        <f t="shared" si="94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35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8"/>
      <c r="CC236" s="1"/>
      <c r="CD236" s="1"/>
      <c r="CE236" s="1"/>
      <c r="CF236" s="1"/>
      <c r="CG236" s="1"/>
      <c r="CH236" s="1"/>
      <c r="CI236" s="1"/>
      <c r="CJ236" s="1"/>
      <c r="CK236" s="1"/>
      <c r="CL236" s="6"/>
    </row>
    <row r="237" spans="1:90" x14ac:dyDescent="0.2">
      <c r="A237" s="159">
        <f t="shared" si="107"/>
        <v>42916</v>
      </c>
      <c r="B237" s="9">
        <f t="shared" si="96"/>
        <v>1052.6482916800001</v>
      </c>
      <c r="C237" s="9">
        <f t="shared" si="108"/>
        <v>1000</v>
      </c>
      <c r="D237" s="66">
        <f t="shared" si="109"/>
        <v>4843.41</v>
      </c>
      <c r="E237" s="15">
        <f>VLOOKUP(A236,[1]Plan1!$BO$120:$BQ$240,3)</f>
        <v>4832.2700000000004</v>
      </c>
      <c r="F237" s="12">
        <f t="shared" si="110"/>
        <v>42903</v>
      </c>
      <c r="G237" s="13">
        <f t="shared" si="97"/>
        <v>-2.3000324151783991E-3</v>
      </c>
      <c r="H237" s="12">
        <f t="shared" si="111"/>
        <v>42933</v>
      </c>
      <c r="I237" s="12">
        <f t="shared" si="98"/>
        <v>42933</v>
      </c>
      <c r="J237" s="1">
        <f t="shared" si="112"/>
        <v>21</v>
      </c>
      <c r="K237" s="1">
        <f t="shared" si="119"/>
        <v>10</v>
      </c>
      <c r="L237" s="9">
        <f t="shared" si="99"/>
        <v>0.99890407999999997</v>
      </c>
      <c r="M237" s="16">
        <f t="shared" si="113"/>
        <v>1.00310038</v>
      </c>
      <c r="N237" s="16">
        <f t="shared" si="116"/>
        <v>1.017917157354381</v>
      </c>
      <c r="O237" s="9">
        <f t="shared" si="117"/>
        <v>1.0168016</v>
      </c>
      <c r="P237" s="9">
        <f t="shared" si="100"/>
        <v>1016.8016</v>
      </c>
      <c r="Q237" s="14">
        <f t="shared" si="101"/>
        <v>0</v>
      </c>
      <c r="R237" s="44">
        <f t="shared" si="102"/>
        <v>0</v>
      </c>
      <c r="S237" s="9">
        <f t="shared" si="103"/>
        <v>0</v>
      </c>
      <c r="T237" s="10">
        <f t="shared" si="114"/>
        <v>6.2959000000000001E-2</v>
      </c>
      <c r="U237" s="14">
        <f t="shared" si="118"/>
        <v>143</v>
      </c>
      <c r="V237" s="14">
        <v>252</v>
      </c>
      <c r="W237" s="16">
        <f t="shared" si="104"/>
        <v>1.0352543620000001</v>
      </c>
      <c r="X237" s="9">
        <f t="shared" si="105"/>
        <v>35.846691679999999</v>
      </c>
      <c r="Y237" s="9">
        <v>0</v>
      </c>
      <c r="Z237" s="15">
        <f t="shared" si="106"/>
        <v>0</v>
      </c>
      <c r="AA237" s="6" t="s">
        <v>73</v>
      </c>
      <c r="AB237" s="12">
        <f t="shared" si="115"/>
        <v>43055</v>
      </c>
      <c r="AC237" s="6"/>
      <c r="AD237" s="48"/>
      <c r="AE237" s="55">
        <v>43041</v>
      </c>
      <c r="AF237" s="27" t="s">
        <v>103</v>
      </c>
      <c r="AI237" s="2">
        <f t="shared" si="95"/>
        <v>46310</v>
      </c>
      <c r="AJ237" s="2">
        <f t="shared" si="91"/>
        <v>46309</v>
      </c>
      <c r="AK237" s="2">
        <f t="shared" si="92"/>
        <v>46310</v>
      </c>
      <c r="AL237" s="2">
        <f t="shared" si="93"/>
        <v>46342</v>
      </c>
      <c r="AM237" s="23">
        <f t="shared" si="94"/>
        <v>21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35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8"/>
      <c r="CC237" s="1"/>
      <c r="CD237" s="1"/>
      <c r="CE237" s="1"/>
      <c r="CF237" s="1"/>
      <c r="CG237" s="1"/>
      <c r="CH237" s="1"/>
      <c r="CI237" s="1"/>
      <c r="CJ237" s="1"/>
      <c r="CK237" s="1"/>
      <c r="CL237" s="6"/>
    </row>
    <row r="238" spans="1:90" x14ac:dyDescent="0.2">
      <c r="A238" s="159">
        <f t="shared" si="107"/>
        <v>42917</v>
      </c>
      <c r="B238" s="9">
        <f t="shared" si="96"/>
        <v>1052.78791806</v>
      </c>
      <c r="C238" s="9">
        <f t="shared" si="108"/>
        <v>1000</v>
      </c>
      <c r="D238" s="66">
        <f t="shared" si="109"/>
        <v>4843.41</v>
      </c>
      <c r="E238" s="15">
        <f>VLOOKUP(A237,[1]Plan1!$BO$120:$BQ$240,3)</f>
        <v>4832.2700000000004</v>
      </c>
      <c r="F238" s="12">
        <f t="shared" si="110"/>
        <v>42903</v>
      </c>
      <c r="G238" s="13">
        <f t="shared" si="97"/>
        <v>-2.3000324151783991E-3</v>
      </c>
      <c r="H238" s="12">
        <f t="shared" si="111"/>
        <v>42933</v>
      </c>
      <c r="I238" s="12">
        <f t="shared" si="98"/>
        <v>42933</v>
      </c>
      <c r="J238" s="1">
        <f t="shared" si="112"/>
        <v>21</v>
      </c>
      <c r="K238" s="1">
        <f t="shared" si="119"/>
        <v>11</v>
      </c>
      <c r="L238" s="9">
        <f t="shared" si="99"/>
        <v>0.99879456</v>
      </c>
      <c r="M238" s="16">
        <f t="shared" si="113"/>
        <v>1.00310038</v>
      </c>
      <c r="N238" s="16">
        <f t="shared" si="116"/>
        <v>1.017917157354381</v>
      </c>
      <c r="O238" s="9">
        <f t="shared" si="117"/>
        <v>1.0166901100000001</v>
      </c>
      <c r="P238" s="9">
        <f t="shared" si="100"/>
        <v>1016.69011</v>
      </c>
      <c r="Q238" s="14">
        <f t="shared" si="101"/>
        <v>0</v>
      </c>
      <c r="R238" s="44">
        <f t="shared" si="102"/>
        <v>0</v>
      </c>
      <c r="S238" s="9">
        <f t="shared" si="103"/>
        <v>0</v>
      </c>
      <c r="T238" s="10">
        <f t="shared" si="114"/>
        <v>6.2959000000000001E-2</v>
      </c>
      <c r="U238" s="14">
        <f t="shared" si="118"/>
        <v>144</v>
      </c>
      <c r="V238" s="14">
        <v>252</v>
      </c>
      <c r="W238" s="16">
        <f t="shared" si="104"/>
        <v>1.0355052220000001</v>
      </c>
      <c r="X238" s="9">
        <f t="shared" si="105"/>
        <v>36.097808059999998</v>
      </c>
      <c r="Y238" s="9">
        <v>0</v>
      </c>
      <c r="Z238" s="15">
        <f t="shared" si="106"/>
        <v>0</v>
      </c>
      <c r="AA238" s="6" t="s">
        <v>73</v>
      </c>
      <c r="AB238" s="12">
        <f t="shared" si="115"/>
        <v>43055</v>
      </c>
      <c r="AC238" s="6"/>
      <c r="AD238" s="48"/>
      <c r="AE238" s="55">
        <v>43054</v>
      </c>
      <c r="AF238" s="27" t="s">
        <v>104</v>
      </c>
      <c r="AI238" s="2">
        <f t="shared" si="95"/>
        <v>46341</v>
      </c>
      <c r="AJ238" s="2">
        <f t="shared" si="91"/>
        <v>46339</v>
      </c>
      <c r="AK238" s="2">
        <f t="shared" si="92"/>
        <v>46342</v>
      </c>
      <c r="AL238" s="2"/>
      <c r="AM238" s="2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35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8"/>
      <c r="CC238" s="1"/>
      <c r="CD238" s="1"/>
      <c r="CE238" s="1"/>
      <c r="CF238" s="1"/>
      <c r="CG238" s="1"/>
      <c r="CH238" s="1"/>
      <c r="CI238" s="1"/>
      <c r="CJ238" s="1"/>
      <c r="CK238" s="1"/>
      <c r="CL238" s="6"/>
    </row>
    <row r="239" spans="1:90" x14ac:dyDescent="0.2">
      <c r="A239" s="159">
        <f t="shared" si="107"/>
        <v>42918</v>
      </c>
      <c r="B239" s="9">
        <f t="shared" si="96"/>
        <v>1052.78791806</v>
      </c>
      <c r="C239" s="9">
        <f t="shared" si="108"/>
        <v>1000</v>
      </c>
      <c r="D239" s="66">
        <f t="shared" si="109"/>
        <v>4843.41</v>
      </c>
      <c r="E239" s="15">
        <f>VLOOKUP(A238,[1]Plan1!$BO$120:$BQ$240,3)</f>
        <v>4832.2700000000004</v>
      </c>
      <c r="F239" s="12">
        <f t="shared" si="110"/>
        <v>42903</v>
      </c>
      <c r="G239" s="13">
        <f t="shared" si="97"/>
        <v>-2.3000324151783991E-3</v>
      </c>
      <c r="H239" s="12">
        <f t="shared" si="111"/>
        <v>42933</v>
      </c>
      <c r="I239" s="12">
        <f t="shared" si="98"/>
        <v>42933</v>
      </c>
      <c r="J239" s="1">
        <f t="shared" si="112"/>
        <v>21</v>
      </c>
      <c r="K239" s="1">
        <f t="shared" si="119"/>
        <v>11</v>
      </c>
      <c r="L239" s="9">
        <f t="shared" si="99"/>
        <v>0.99879456</v>
      </c>
      <c r="M239" s="16">
        <f t="shared" si="113"/>
        <v>1.00310038</v>
      </c>
      <c r="N239" s="16">
        <f t="shared" si="116"/>
        <v>1.017917157354381</v>
      </c>
      <c r="O239" s="9">
        <f t="shared" si="117"/>
        <v>1.0166901100000001</v>
      </c>
      <c r="P239" s="9">
        <f t="shared" si="100"/>
        <v>1016.69011</v>
      </c>
      <c r="Q239" s="14">
        <f t="shared" si="101"/>
        <v>0</v>
      </c>
      <c r="R239" s="44">
        <f t="shared" si="102"/>
        <v>0</v>
      </c>
      <c r="S239" s="9">
        <f t="shared" si="103"/>
        <v>0</v>
      </c>
      <c r="T239" s="10">
        <f t="shared" si="114"/>
        <v>6.2959000000000001E-2</v>
      </c>
      <c r="U239" s="14">
        <f t="shared" si="118"/>
        <v>144</v>
      </c>
      <c r="V239" s="14">
        <v>252</v>
      </c>
      <c r="W239" s="16">
        <f t="shared" si="104"/>
        <v>1.0355052220000001</v>
      </c>
      <c r="X239" s="9">
        <f t="shared" si="105"/>
        <v>36.097808059999998</v>
      </c>
      <c r="Y239" s="9">
        <v>0</v>
      </c>
      <c r="Z239" s="15">
        <f t="shared" si="106"/>
        <v>0</v>
      </c>
      <c r="AA239" s="6" t="s">
        <v>73</v>
      </c>
      <c r="AB239" s="12">
        <f t="shared" si="115"/>
        <v>43055</v>
      </c>
      <c r="AC239" s="6"/>
      <c r="AD239" s="48"/>
      <c r="AE239" s="55">
        <v>43094</v>
      </c>
      <c r="AF239" s="27" t="s">
        <v>105</v>
      </c>
      <c r="AI239" s="26"/>
      <c r="AJ239" s="26"/>
      <c r="AK239" s="26"/>
      <c r="AL239" s="26"/>
      <c r="AM239" s="26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35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8"/>
      <c r="CC239" s="1"/>
      <c r="CD239" s="1"/>
      <c r="CE239" s="1"/>
      <c r="CF239" s="1"/>
      <c r="CG239" s="1"/>
      <c r="CH239" s="1"/>
      <c r="CI239" s="1"/>
      <c r="CJ239" s="1"/>
      <c r="CK239" s="1"/>
      <c r="CL239" s="6"/>
    </row>
    <row r="240" spans="1:90" x14ac:dyDescent="0.2">
      <c r="A240" s="159">
        <f t="shared" si="107"/>
        <v>42919</v>
      </c>
      <c r="B240" s="9">
        <f t="shared" si="96"/>
        <v>1052.78791806</v>
      </c>
      <c r="C240" s="9">
        <f t="shared" si="108"/>
        <v>1000</v>
      </c>
      <c r="D240" s="66">
        <f t="shared" si="109"/>
        <v>4843.41</v>
      </c>
      <c r="E240" s="15">
        <f>VLOOKUP(A239,[1]Plan1!$BO$120:$BQ$240,3)</f>
        <v>4832.2700000000004</v>
      </c>
      <c r="F240" s="12">
        <f t="shared" si="110"/>
        <v>42903</v>
      </c>
      <c r="G240" s="13">
        <f t="shared" si="97"/>
        <v>-2.3000324151783991E-3</v>
      </c>
      <c r="H240" s="12">
        <f t="shared" si="111"/>
        <v>42933</v>
      </c>
      <c r="I240" s="12">
        <f t="shared" si="98"/>
        <v>42933</v>
      </c>
      <c r="J240" s="1">
        <f t="shared" si="112"/>
        <v>21</v>
      </c>
      <c r="K240" s="1">
        <f t="shared" si="119"/>
        <v>11</v>
      </c>
      <c r="L240" s="9">
        <f t="shared" si="99"/>
        <v>0.99879456</v>
      </c>
      <c r="M240" s="16">
        <f t="shared" si="113"/>
        <v>1.00310038</v>
      </c>
      <c r="N240" s="16">
        <f t="shared" si="116"/>
        <v>1.017917157354381</v>
      </c>
      <c r="O240" s="9">
        <f t="shared" si="117"/>
        <v>1.0166901100000001</v>
      </c>
      <c r="P240" s="9">
        <f t="shared" si="100"/>
        <v>1016.69011</v>
      </c>
      <c r="Q240" s="14">
        <f t="shared" si="101"/>
        <v>0</v>
      </c>
      <c r="R240" s="44">
        <f t="shared" si="102"/>
        <v>0</v>
      </c>
      <c r="S240" s="9">
        <f t="shared" si="103"/>
        <v>0</v>
      </c>
      <c r="T240" s="10">
        <f t="shared" si="114"/>
        <v>6.2959000000000001E-2</v>
      </c>
      <c r="U240" s="14">
        <f t="shared" si="118"/>
        <v>144</v>
      </c>
      <c r="V240" s="14">
        <v>252</v>
      </c>
      <c r="W240" s="16">
        <f t="shared" si="104"/>
        <v>1.0355052220000001</v>
      </c>
      <c r="X240" s="9">
        <f t="shared" si="105"/>
        <v>36.097808059999998</v>
      </c>
      <c r="Y240" s="9">
        <v>0</v>
      </c>
      <c r="Z240" s="15">
        <f t="shared" si="106"/>
        <v>0</v>
      </c>
      <c r="AA240" s="6" t="s">
        <v>73</v>
      </c>
      <c r="AB240" s="12">
        <f t="shared" si="115"/>
        <v>43055</v>
      </c>
      <c r="AC240" s="6"/>
      <c r="AD240" s="48"/>
      <c r="AE240" s="55">
        <v>43101</v>
      </c>
      <c r="AF240" s="27" t="s">
        <v>106</v>
      </c>
      <c r="AI240" s="26"/>
      <c r="AJ240" s="26"/>
      <c r="AK240" s="26"/>
      <c r="AL240" s="26"/>
      <c r="AM240" s="26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35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8"/>
      <c r="CC240" s="1"/>
      <c r="CD240" s="1"/>
      <c r="CE240" s="1"/>
      <c r="CF240" s="1"/>
      <c r="CG240" s="1"/>
      <c r="CH240" s="1"/>
      <c r="CI240" s="1"/>
      <c r="CJ240" s="1"/>
      <c r="CK240" s="1"/>
      <c r="CL240" s="6"/>
    </row>
    <row r="241" spans="1:90" x14ac:dyDescent="0.2">
      <c r="A241" s="159">
        <f t="shared" si="107"/>
        <v>42920</v>
      </c>
      <c r="B241" s="9">
        <f t="shared" si="96"/>
        <v>1052.9275608600001</v>
      </c>
      <c r="C241" s="9">
        <f t="shared" si="108"/>
        <v>1000</v>
      </c>
      <c r="D241" s="66">
        <f t="shared" si="109"/>
        <v>4843.41</v>
      </c>
      <c r="E241" s="15">
        <f>VLOOKUP(A240,[1]Plan1!$BO$120:$BQ$240,3)</f>
        <v>4832.2700000000004</v>
      </c>
      <c r="F241" s="12">
        <f t="shared" si="110"/>
        <v>42903</v>
      </c>
      <c r="G241" s="13">
        <f t="shared" si="97"/>
        <v>-2.3000324151783991E-3</v>
      </c>
      <c r="H241" s="12">
        <f t="shared" si="111"/>
        <v>42933</v>
      </c>
      <c r="I241" s="12">
        <f t="shared" si="98"/>
        <v>42933</v>
      </c>
      <c r="J241" s="1">
        <f t="shared" si="112"/>
        <v>21</v>
      </c>
      <c r="K241" s="1">
        <f t="shared" si="119"/>
        <v>12</v>
      </c>
      <c r="L241" s="9">
        <f t="shared" si="99"/>
        <v>0.99868504000000002</v>
      </c>
      <c r="M241" s="16">
        <f t="shared" si="113"/>
        <v>1.00310038</v>
      </c>
      <c r="N241" s="16">
        <f t="shared" si="116"/>
        <v>1.017917157354381</v>
      </c>
      <c r="O241" s="9">
        <f t="shared" si="117"/>
        <v>1.0165786299999999</v>
      </c>
      <c r="P241" s="9">
        <f t="shared" si="100"/>
        <v>1016.57863</v>
      </c>
      <c r="Q241" s="14">
        <f t="shared" si="101"/>
        <v>0</v>
      </c>
      <c r="R241" s="44">
        <f t="shared" si="102"/>
        <v>0</v>
      </c>
      <c r="S241" s="9">
        <f t="shared" si="103"/>
        <v>0</v>
      </c>
      <c r="T241" s="10">
        <f t="shared" si="114"/>
        <v>6.2959000000000001E-2</v>
      </c>
      <c r="U241" s="14">
        <f t="shared" si="118"/>
        <v>145</v>
      </c>
      <c r="V241" s="14">
        <v>252</v>
      </c>
      <c r="W241" s="16">
        <f t="shared" si="104"/>
        <v>1.035756143</v>
      </c>
      <c r="X241" s="9">
        <f t="shared" si="105"/>
        <v>36.348930860000003</v>
      </c>
      <c r="Y241" s="9">
        <v>0</v>
      </c>
      <c r="Z241" s="15">
        <f t="shared" si="106"/>
        <v>0</v>
      </c>
      <c r="AA241" s="6" t="s">
        <v>73</v>
      </c>
      <c r="AB241" s="12">
        <f t="shared" si="115"/>
        <v>43055</v>
      </c>
      <c r="AC241" s="6"/>
      <c r="AD241" s="48"/>
      <c r="AE241" s="55">
        <v>43143</v>
      </c>
      <c r="AF241" s="27" t="s">
        <v>91</v>
      </c>
      <c r="AI241" s="26"/>
      <c r="AJ241" s="26"/>
      <c r="AK241" s="26"/>
      <c r="AL241" s="26"/>
      <c r="AM241" s="26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35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8"/>
      <c r="CC241" s="1"/>
      <c r="CD241" s="1"/>
      <c r="CE241" s="1"/>
      <c r="CF241" s="1"/>
      <c r="CG241" s="1"/>
      <c r="CH241" s="1"/>
      <c r="CI241" s="1"/>
      <c r="CJ241" s="1"/>
      <c r="CK241" s="1"/>
      <c r="CL241" s="6"/>
    </row>
    <row r="242" spans="1:90" x14ac:dyDescent="0.2">
      <c r="A242" s="159">
        <f t="shared" si="107"/>
        <v>42921</v>
      </c>
      <c r="B242" s="9">
        <f t="shared" si="96"/>
        <v>1053.06722943</v>
      </c>
      <c r="C242" s="9">
        <f t="shared" si="108"/>
        <v>1000</v>
      </c>
      <c r="D242" s="66">
        <f t="shared" si="109"/>
        <v>4843.41</v>
      </c>
      <c r="E242" s="15">
        <f>VLOOKUP(A241,[1]Plan1!$BO$120:$BQ$240,3)</f>
        <v>4832.2700000000004</v>
      </c>
      <c r="F242" s="12">
        <f t="shared" si="110"/>
        <v>42903</v>
      </c>
      <c r="G242" s="13">
        <f t="shared" si="97"/>
        <v>-2.3000324151783991E-3</v>
      </c>
      <c r="H242" s="12">
        <f t="shared" si="111"/>
        <v>42933</v>
      </c>
      <c r="I242" s="12">
        <f t="shared" si="98"/>
        <v>42933</v>
      </c>
      <c r="J242" s="1">
        <f t="shared" si="112"/>
        <v>21</v>
      </c>
      <c r="K242" s="1">
        <f t="shared" si="119"/>
        <v>13</v>
      </c>
      <c r="L242" s="9">
        <f t="shared" si="99"/>
        <v>0.99857554000000004</v>
      </c>
      <c r="M242" s="16">
        <f t="shared" si="113"/>
        <v>1.00310038</v>
      </c>
      <c r="N242" s="16">
        <f t="shared" si="116"/>
        <v>1.017917157354381</v>
      </c>
      <c r="O242" s="9">
        <f t="shared" si="117"/>
        <v>1.0164671700000001</v>
      </c>
      <c r="P242" s="9">
        <f t="shared" si="100"/>
        <v>1016.46717</v>
      </c>
      <c r="Q242" s="14">
        <f t="shared" si="101"/>
        <v>0</v>
      </c>
      <c r="R242" s="44">
        <f t="shared" si="102"/>
        <v>0</v>
      </c>
      <c r="S242" s="9">
        <f t="shared" si="103"/>
        <v>0</v>
      </c>
      <c r="T242" s="10">
        <f t="shared" si="114"/>
        <v>6.2959000000000001E-2</v>
      </c>
      <c r="U242" s="14">
        <f t="shared" si="118"/>
        <v>146</v>
      </c>
      <c r="V242" s="14">
        <v>252</v>
      </c>
      <c r="W242" s="16">
        <f t="shared" si="104"/>
        <v>1.0360071239999999</v>
      </c>
      <c r="X242" s="9">
        <f t="shared" si="105"/>
        <v>36.600059430000002</v>
      </c>
      <c r="Y242" s="9">
        <v>0</v>
      </c>
      <c r="Z242" s="15">
        <f t="shared" si="106"/>
        <v>0</v>
      </c>
      <c r="AA242" s="6" t="s">
        <v>73</v>
      </c>
      <c r="AB242" s="12">
        <f t="shared" si="115"/>
        <v>43055</v>
      </c>
      <c r="AC242" s="6"/>
      <c r="AD242" s="48"/>
      <c r="AE242" s="55">
        <v>43144</v>
      </c>
      <c r="AF242" s="27" t="s">
        <v>91</v>
      </c>
      <c r="AI242" s="26"/>
      <c r="AJ242" s="26"/>
      <c r="AK242" s="26"/>
      <c r="AL242" s="26"/>
      <c r="AM242" s="26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35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8"/>
      <c r="CC242" s="1"/>
      <c r="CD242" s="1"/>
      <c r="CE242" s="1"/>
      <c r="CF242" s="1"/>
      <c r="CG242" s="1"/>
      <c r="CH242" s="1"/>
      <c r="CI242" s="1"/>
      <c r="CJ242" s="1"/>
      <c r="CK242" s="1"/>
      <c r="CL242" s="6"/>
    </row>
    <row r="243" spans="1:90" x14ac:dyDescent="0.2">
      <c r="A243" s="159">
        <f t="shared" si="107"/>
        <v>42922</v>
      </c>
      <c r="B243" s="9">
        <f t="shared" si="96"/>
        <v>1053.2069154200001</v>
      </c>
      <c r="C243" s="9">
        <f t="shared" si="108"/>
        <v>1000</v>
      </c>
      <c r="D243" s="66">
        <f t="shared" si="109"/>
        <v>4843.41</v>
      </c>
      <c r="E243" s="15">
        <f>VLOOKUP(A242,[1]Plan1!$BO$120:$BQ$240,3)</f>
        <v>4832.2700000000004</v>
      </c>
      <c r="F243" s="12">
        <f t="shared" si="110"/>
        <v>42903</v>
      </c>
      <c r="G243" s="13">
        <f t="shared" si="97"/>
        <v>-2.3000324151783991E-3</v>
      </c>
      <c r="H243" s="12">
        <f t="shared" si="111"/>
        <v>42933</v>
      </c>
      <c r="I243" s="12">
        <f t="shared" si="98"/>
        <v>42933</v>
      </c>
      <c r="J243" s="1">
        <f t="shared" si="112"/>
        <v>21</v>
      </c>
      <c r="K243" s="1">
        <f t="shared" si="119"/>
        <v>14</v>
      </c>
      <c r="L243" s="9">
        <f t="shared" si="99"/>
        <v>0.99846604999999999</v>
      </c>
      <c r="M243" s="16">
        <f t="shared" si="113"/>
        <v>1.00310038</v>
      </c>
      <c r="N243" s="16">
        <f t="shared" si="116"/>
        <v>1.017917157354381</v>
      </c>
      <c r="O243" s="9">
        <f t="shared" si="117"/>
        <v>1.01635572</v>
      </c>
      <c r="P243" s="9">
        <f t="shared" si="100"/>
        <v>1016.35572</v>
      </c>
      <c r="Q243" s="14">
        <f t="shared" si="101"/>
        <v>0</v>
      </c>
      <c r="R243" s="44">
        <f t="shared" si="102"/>
        <v>0</v>
      </c>
      <c r="S243" s="9">
        <f t="shared" si="103"/>
        <v>0</v>
      </c>
      <c r="T243" s="10">
        <f t="shared" si="114"/>
        <v>6.2959000000000001E-2</v>
      </c>
      <c r="U243" s="14">
        <f t="shared" si="118"/>
        <v>147</v>
      </c>
      <c r="V243" s="14">
        <v>252</v>
      </c>
      <c r="W243" s="16">
        <f t="shared" si="104"/>
        <v>1.036258167</v>
      </c>
      <c r="X243" s="9">
        <f t="shared" si="105"/>
        <v>36.851195420000003</v>
      </c>
      <c r="Y243" s="9">
        <v>0</v>
      </c>
      <c r="Z243" s="15">
        <f t="shared" si="106"/>
        <v>0</v>
      </c>
      <c r="AA243" s="6" t="s">
        <v>73</v>
      </c>
      <c r="AB243" s="12">
        <f t="shared" si="115"/>
        <v>43055</v>
      </c>
      <c r="AC243" s="6"/>
      <c r="AD243" s="48"/>
      <c r="AE243" s="55">
        <v>43189</v>
      </c>
      <c r="AF243" s="27" t="s">
        <v>99</v>
      </c>
      <c r="AI243" s="26"/>
      <c r="AJ243" s="26"/>
      <c r="AK243" s="26"/>
      <c r="AL243" s="26"/>
      <c r="AM243" s="26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35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8"/>
      <c r="CC243" s="1"/>
      <c r="CD243" s="1"/>
      <c r="CE243" s="1"/>
      <c r="CF243" s="1"/>
      <c r="CG243" s="1"/>
      <c r="CH243" s="1"/>
      <c r="CI243" s="1"/>
      <c r="CJ243" s="1"/>
      <c r="CK243" s="1"/>
      <c r="CL243" s="6"/>
    </row>
    <row r="244" spans="1:90" x14ac:dyDescent="0.2">
      <c r="A244" s="159">
        <f t="shared" si="107"/>
        <v>42923</v>
      </c>
      <c r="B244" s="9">
        <f t="shared" si="96"/>
        <v>1053.3466168</v>
      </c>
      <c r="C244" s="9">
        <f t="shared" si="108"/>
        <v>1000</v>
      </c>
      <c r="D244" s="66">
        <f t="shared" si="109"/>
        <v>4843.41</v>
      </c>
      <c r="E244" s="15">
        <f>VLOOKUP(A243,[1]Plan1!$BO$120:$BQ$240,3)</f>
        <v>4832.2700000000004</v>
      </c>
      <c r="F244" s="12">
        <f t="shared" si="110"/>
        <v>42903</v>
      </c>
      <c r="G244" s="13">
        <f t="shared" si="97"/>
        <v>-2.3000324151783991E-3</v>
      </c>
      <c r="H244" s="12">
        <f t="shared" si="111"/>
        <v>42933</v>
      </c>
      <c r="I244" s="12">
        <f t="shared" si="98"/>
        <v>42933</v>
      </c>
      <c r="J244" s="1">
        <f t="shared" si="112"/>
        <v>21</v>
      </c>
      <c r="K244" s="1">
        <f t="shared" si="119"/>
        <v>15</v>
      </c>
      <c r="L244" s="9">
        <f t="shared" si="99"/>
        <v>0.99835657</v>
      </c>
      <c r="M244" s="16">
        <f t="shared" si="113"/>
        <v>1.00310038</v>
      </c>
      <c r="N244" s="16">
        <f t="shared" si="116"/>
        <v>1.017917157354381</v>
      </c>
      <c r="O244" s="9">
        <f t="shared" si="117"/>
        <v>1.01624428</v>
      </c>
      <c r="P244" s="9">
        <f t="shared" si="100"/>
        <v>1016.24428</v>
      </c>
      <c r="Q244" s="14">
        <f t="shared" si="101"/>
        <v>0</v>
      </c>
      <c r="R244" s="44">
        <f t="shared" si="102"/>
        <v>0</v>
      </c>
      <c r="S244" s="9">
        <f t="shared" si="103"/>
        <v>0</v>
      </c>
      <c r="T244" s="10">
        <f t="shared" si="114"/>
        <v>6.2959000000000001E-2</v>
      </c>
      <c r="U244" s="14">
        <f t="shared" si="118"/>
        <v>148</v>
      </c>
      <c r="V244" s="14">
        <v>252</v>
      </c>
      <c r="W244" s="16">
        <f t="shared" si="104"/>
        <v>1.03650927</v>
      </c>
      <c r="X244" s="9">
        <f t="shared" si="105"/>
        <v>37.102336800000003</v>
      </c>
      <c r="Y244" s="9">
        <v>0</v>
      </c>
      <c r="Z244" s="15">
        <f t="shared" si="106"/>
        <v>0</v>
      </c>
      <c r="AA244" s="6" t="s">
        <v>73</v>
      </c>
      <c r="AB244" s="12">
        <f t="shared" si="115"/>
        <v>43055</v>
      </c>
      <c r="AC244" s="6"/>
      <c r="AD244" s="48"/>
      <c r="AE244" s="55">
        <v>43221</v>
      </c>
      <c r="AF244" s="27" t="s">
        <v>100</v>
      </c>
      <c r="AI244" s="26"/>
      <c r="AJ244" s="26"/>
      <c r="AK244" s="26"/>
      <c r="AL244" s="26"/>
      <c r="AM244" s="26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35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8"/>
      <c r="CC244" s="1"/>
      <c r="CD244" s="1"/>
      <c r="CE244" s="1"/>
      <c r="CF244" s="1"/>
      <c r="CG244" s="1"/>
      <c r="CH244" s="1"/>
      <c r="CI244" s="1"/>
      <c r="CJ244" s="1"/>
      <c r="CK244" s="1"/>
      <c r="CL244" s="6"/>
    </row>
    <row r="245" spans="1:90" x14ac:dyDescent="0.2">
      <c r="A245" s="159">
        <f t="shared" si="107"/>
        <v>42924</v>
      </c>
      <c r="B245" s="9">
        <f t="shared" si="96"/>
        <v>1053.4863449300001</v>
      </c>
      <c r="C245" s="9">
        <f t="shared" si="108"/>
        <v>1000</v>
      </c>
      <c r="D245" s="66">
        <f t="shared" si="109"/>
        <v>4843.41</v>
      </c>
      <c r="E245" s="15">
        <f>VLOOKUP(A244,[1]Plan1!$BO$120:$BQ$240,3)</f>
        <v>4832.2700000000004</v>
      </c>
      <c r="F245" s="12">
        <f t="shared" si="110"/>
        <v>42903</v>
      </c>
      <c r="G245" s="13">
        <f t="shared" si="97"/>
        <v>-2.3000324151783991E-3</v>
      </c>
      <c r="H245" s="12">
        <f t="shared" si="111"/>
        <v>42933</v>
      </c>
      <c r="I245" s="12">
        <f t="shared" si="98"/>
        <v>42933</v>
      </c>
      <c r="J245" s="1">
        <f t="shared" si="112"/>
        <v>21</v>
      </c>
      <c r="K245" s="1">
        <f t="shared" si="119"/>
        <v>16</v>
      </c>
      <c r="L245" s="9">
        <f t="shared" si="99"/>
        <v>0.99824710999999999</v>
      </c>
      <c r="M245" s="16">
        <f t="shared" si="113"/>
        <v>1.00310038</v>
      </c>
      <c r="N245" s="16">
        <f t="shared" si="116"/>
        <v>1.017917157354381</v>
      </c>
      <c r="O245" s="9">
        <f t="shared" si="117"/>
        <v>1.0161328599999999</v>
      </c>
      <c r="P245" s="9">
        <f t="shared" si="100"/>
        <v>1016.1328600000001</v>
      </c>
      <c r="Q245" s="14">
        <f t="shared" si="101"/>
        <v>0</v>
      </c>
      <c r="R245" s="44">
        <f t="shared" si="102"/>
        <v>0</v>
      </c>
      <c r="S245" s="9">
        <f t="shared" si="103"/>
        <v>0</v>
      </c>
      <c r="T245" s="10">
        <f t="shared" si="114"/>
        <v>6.2959000000000001E-2</v>
      </c>
      <c r="U245" s="14">
        <f t="shared" si="118"/>
        <v>149</v>
      </c>
      <c r="V245" s="14">
        <v>252</v>
      </c>
      <c r="W245" s="16">
        <f t="shared" si="104"/>
        <v>1.0367604340000001</v>
      </c>
      <c r="X245" s="9">
        <f t="shared" si="105"/>
        <v>37.35348493</v>
      </c>
      <c r="Y245" s="9">
        <v>0</v>
      </c>
      <c r="Z245" s="15">
        <f t="shared" si="106"/>
        <v>0</v>
      </c>
      <c r="AA245" s="6" t="s">
        <v>73</v>
      </c>
      <c r="AB245" s="12">
        <f t="shared" si="115"/>
        <v>43055</v>
      </c>
      <c r="AC245" s="6"/>
      <c r="AD245" s="48"/>
      <c r="AE245" s="55">
        <v>43251</v>
      </c>
      <c r="AF245" s="27" t="s">
        <v>101</v>
      </c>
      <c r="AI245" s="26"/>
      <c r="AJ245" s="26"/>
      <c r="AK245" s="26"/>
      <c r="AL245" s="26"/>
      <c r="AM245" s="26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35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8"/>
      <c r="CC245" s="1"/>
      <c r="CD245" s="1"/>
      <c r="CE245" s="1"/>
      <c r="CF245" s="1"/>
      <c r="CG245" s="1"/>
      <c r="CH245" s="1"/>
      <c r="CI245" s="1"/>
      <c r="CJ245" s="1"/>
      <c r="CK245" s="1"/>
      <c r="CL245" s="6"/>
    </row>
    <row r="246" spans="1:90" x14ac:dyDescent="0.2">
      <c r="A246" s="159">
        <f t="shared" si="107"/>
        <v>42925</v>
      </c>
      <c r="B246" s="9">
        <f t="shared" si="96"/>
        <v>1053.4863449300001</v>
      </c>
      <c r="C246" s="9">
        <f t="shared" si="108"/>
        <v>1000</v>
      </c>
      <c r="D246" s="66">
        <f t="shared" si="109"/>
        <v>4843.41</v>
      </c>
      <c r="E246" s="15">
        <f>VLOOKUP(A245,[1]Plan1!$BO$120:$BQ$240,3)</f>
        <v>4832.2700000000004</v>
      </c>
      <c r="F246" s="12">
        <f t="shared" si="110"/>
        <v>42903</v>
      </c>
      <c r="G246" s="13">
        <f t="shared" si="97"/>
        <v>-2.3000324151783991E-3</v>
      </c>
      <c r="H246" s="12">
        <f t="shared" si="111"/>
        <v>42933</v>
      </c>
      <c r="I246" s="12">
        <f t="shared" si="98"/>
        <v>42933</v>
      </c>
      <c r="J246" s="1">
        <f t="shared" si="112"/>
        <v>21</v>
      </c>
      <c r="K246" s="1">
        <f t="shared" si="119"/>
        <v>16</v>
      </c>
      <c r="L246" s="9">
        <f t="shared" si="99"/>
        <v>0.99824710999999999</v>
      </c>
      <c r="M246" s="16">
        <f t="shared" si="113"/>
        <v>1.00310038</v>
      </c>
      <c r="N246" s="16">
        <f t="shared" si="116"/>
        <v>1.017917157354381</v>
      </c>
      <c r="O246" s="9">
        <f t="shared" si="117"/>
        <v>1.0161328599999999</v>
      </c>
      <c r="P246" s="9">
        <f t="shared" si="100"/>
        <v>1016.1328600000001</v>
      </c>
      <c r="Q246" s="14">
        <f t="shared" si="101"/>
        <v>0</v>
      </c>
      <c r="R246" s="44">
        <f t="shared" si="102"/>
        <v>0</v>
      </c>
      <c r="S246" s="9">
        <f t="shared" si="103"/>
        <v>0</v>
      </c>
      <c r="T246" s="10">
        <f t="shared" si="114"/>
        <v>6.2959000000000001E-2</v>
      </c>
      <c r="U246" s="14">
        <f t="shared" si="118"/>
        <v>149</v>
      </c>
      <c r="V246" s="14">
        <v>252</v>
      </c>
      <c r="W246" s="16">
        <f t="shared" si="104"/>
        <v>1.0367604340000001</v>
      </c>
      <c r="X246" s="9">
        <f t="shared" si="105"/>
        <v>37.35348493</v>
      </c>
      <c r="Y246" s="9">
        <v>0</v>
      </c>
      <c r="Z246" s="15">
        <f t="shared" si="106"/>
        <v>0</v>
      </c>
      <c r="AA246" s="6" t="s">
        <v>73</v>
      </c>
      <c r="AB246" s="12">
        <f t="shared" si="115"/>
        <v>43055</v>
      </c>
      <c r="AC246" s="6"/>
      <c r="AD246" s="48"/>
      <c r="AE246" s="55">
        <v>43350</v>
      </c>
      <c r="AF246" s="27" t="s">
        <v>102</v>
      </c>
      <c r="AI246" s="26"/>
      <c r="AJ246" s="26"/>
      <c r="AK246" s="26"/>
      <c r="AL246" s="26"/>
      <c r="AM246" s="26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35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8"/>
      <c r="CC246" s="1"/>
      <c r="CD246" s="1"/>
      <c r="CE246" s="1"/>
      <c r="CF246" s="1"/>
      <c r="CG246" s="1"/>
      <c r="CH246" s="1"/>
      <c r="CI246" s="1"/>
      <c r="CJ246" s="1"/>
      <c r="CK246" s="1"/>
      <c r="CL246" s="6"/>
    </row>
    <row r="247" spans="1:90" x14ac:dyDescent="0.2">
      <c r="A247" s="159">
        <f t="shared" si="107"/>
        <v>42926</v>
      </c>
      <c r="B247" s="9">
        <f t="shared" si="96"/>
        <v>1053.4863449300001</v>
      </c>
      <c r="C247" s="9">
        <f t="shared" si="108"/>
        <v>1000</v>
      </c>
      <c r="D247" s="66">
        <f t="shared" si="109"/>
        <v>4843.41</v>
      </c>
      <c r="E247" s="15">
        <f>VLOOKUP(A246,[1]Plan1!$BO$120:$BQ$240,3)</f>
        <v>4832.2700000000004</v>
      </c>
      <c r="F247" s="12">
        <f t="shared" si="110"/>
        <v>42903</v>
      </c>
      <c r="G247" s="13">
        <f t="shared" si="97"/>
        <v>-2.3000324151783991E-3</v>
      </c>
      <c r="H247" s="12">
        <f t="shared" si="111"/>
        <v>42933</v>
      </c>
      <c r="I247" s="12">
        <f t="shared" si="98"/>
        <v>42933</v>
      </c>
      <c r="J247" s="1">
        <f t="shared" si="112"/>
        <v>21</v>
      </c>
      <c r="K247" s="1">
        <f t="shared" si="119"/>
        <v>16</v>
      </c>
      <c r="L247" s="9">
        <f t="shared" si="99"/>
        <v>0.99824710999999999</v>
      </c>
      <c r="M247" s="16">
        <f t="shared" si="113"/>
        <v>1.00310038</v>
      </c>
      <c r="N247" s="16">
        <f t="shared" si="116"/>
        <v>1.017917157354381</v>
      </c>
      <c r="O247" s="9">
        <f t="shared" si="117"/>
        <v>1.0161328599999999</v>
      </c>
      <c r="P247" s="9">
        <f t="shared" si="100"/>
        <v>1016.1328600000001</v>
      </c>
      <c r="Q247" s="14">
        <f t="shared" si="101"/>
        <v>0</v>
      </c>
      <c r="R247" s="44">
        <f t="shared" si="102"/>
        <v>0</v>
      </c>
      <c r="S247" s="9">
        <f t="shared" si="103"/>
        <v>0</v>
      </c>
      <c r="T247" s="10">
        <f t="shared" si="114"/>
        <v>6.2959000000000001E-2</v>
      </c>
      <c r="U247" s="14">
        <f t="shared" si="118"/>
        <v>149</v>
      </c>
      <c r="V247" s="14">
        <v>252</v>
      </c>
      <c r="W247" s="16">
        <f t="shared" si="104"/>
        <v>1.0367604340000001</v>
      </c>
      <c r="X247" s="9">
        <f t="shared" si="105"/>
        <v>37.35348493</v>
      </c>
      <c r="Y247" s="9">
        <v>0</v>
      </c>
      <c r="Z247" s="15">
        <f t="shared" si="106"/>
        <v>0</v>
      </c>
      <c r="AA247" s="6" t="s">
        <v>73</v>
      </c>
      <c r="AB247" s="12">
        <f t="shared" si="115"/>
        <v>43055</v>
      </c>
      <c r="AC247" s="6"/>
      <c r="AD247" s="48"/>
      <c r="AE247" s="55">
        <v>43385</v>
      </c>
      <c r="AF247" s="38" t="s">
        <v>97</v>
      </c>
      <c r="AI247" s="26"/>
      <c r="AJ247" s="26"/>
      <c r="AK247" s="26"/>
      <c r="AL247" s="26"/>
      <c r="AM247" s="26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35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8"/>
      <c r="CC247" s="1"/>
      <c r="CD247" s="1"/>
      <c r="CE247" s="1"/>
      <c r="CF247" s="1"/>
      <c r="CG247" s="1"/>
      <c r="CH247" s="1"/>
      <c r="CI247" s="1"/>
      <c r="CJ247" s="1"/>
      <c r="CK247" s="1"/>
      <c r="CL247" s="6"/>
    </row>
    <row r="248" spans="1:90" x14ac:dyDescent="0.2">
      <c r="A248" s="159">
        <f t="shared" si="107"/>
        <v>42927</v>
      </c>
      <c r="B248" s="9">
        <f t="shared" si="96"/>
        <v>1053.6260790700001</v>
      </c>
      <c r="C248" s="9">
        <f t="shared" si="108"/>
        <v>1000</v>
      </c>
      <c r="D248" s="66">
        <f t="shared" si="109"/>
        <v>4843.41</v>
      </c>
      <c r="E248" s="15">
        <f>VLOOKUP(A247,[1]Plan1!$BO$120:$BQ$240,3)</f>
        <v>4832.2700000000004</v>
      </c>
      <c r="F248" s="12">
        <f t="shared" si="110"/>
        <v>42903</v>
      </c>
      <c r="G248" s="13">
        <f t="shared" si="97"/>
        <v>-2.3000324151783991E-3</v>
      </c>
      <c r="H248" s="12">
        <f t="shared" si="111"/>
        <v>42933</v>
      </c>
      <c r="I248" s="12">
        <f t="shared" si="98"/>
        <v>42933</v>
      </c>
      <c r="J248" s="1">
        <f t="shared" si="112"/>
        <v>21</v>
      </c>
      <c r="K248" s="1">
        <f t="shared" si="119"/>
        <v>17</v>
      </c>
      <c r="L248" s="9">
        <f t="shared" si="99"/>
        <v>0.99813766000000004</v>
      </c>
      <c r="M248" s="16">
        <f t="shared" si="113"/>
        <v>1.00310038</v>
      </c>
      <c r="N248" s="16">
        <f t="shared" si="116"/>
        <v>1.017917157354381</v>
      </c>
      <c r="O248" s="9">
        <f t="shared" si="117"/>
        <v>1.0160214400000001</v>
      </c>
      <c r="P248" s="9">
        <f t="shared" si="100"/>
        <v>1016.02144</v>
      </c>
      <c r="Q248" s="14">
        <f t="shared" si="101"/>
        <v>0</v>
      </c>
      <c r="R248" s="44">
        <f t="shared" si="102"/>
        <v>0</v>
      </c>
      <c r="S248" s="9">
        <f t="shared" si="103"/>
        <v>0</v>
      </c>
      <c r="T248" s="10">
        <f t="shared" si="114"/>
        <v>6.2959000000000001E-2</v>
      </c>
      <c r="U248" s="14">
        <f t="shared" si="118"/>
        <v>150</v>
      </c>
      <c r="V248" s="14">
        <v>252</v>
      </c>
      <c r="W248" s="16">
        <f t="shared" si="104"/>
        <v>1.037011659</v>
      </c>
      <c r="X248" s="9">
        <f t="shared" si="105"/>
        <v>37.604639069999998</v>
      </c>
      <c r="Y248" s="9">
        <v>0</v>
      </c>
      <c r="Z248" s="15">
        <f t="shared" si="106"/>
        <v>0</v>
      </c>
      <c r="AA248" s="6" t="s">
        <v>73</v>
      </c>
      <c r="AB248" s="12">
        <f t="shared" si="115"/>
        <v>43055</v>
      </c>
      <c r="AC248" s="6"/>
      <c r="AD248" s="48"/>
      <c r="AE248" s="55">
        <v>43406</v>
      </c>
      <c r="AF248" s="27" t="s">
        <v>103</v>
      </c>
      <c r="AI248" s="26"/>
      <c r="AJ248" s="26"/>
      <c r="AK248" s="26"/>
      <c r="AL248" s="26"/>
      <c r="AM248" s="26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35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8"/>
      <c r="CC248" s="1"/>
      <c r="CD248" s="1"/>
      <c r="CE248" s="1"/>
      <c r="CF248" s="1"/>
      <c r="CG248" s="1"/>
      <c r="CH248" s="1"/>
      <c r="CI248" s="1"/>
      <c r="CJ248" s="1"/>
      <c r="CK248" s="1"/>
      <c r="CL248" s="6"/>
    </row>
    <row r="249" spans="1:90" x14ac:dyDescent="0.2">
      <c r="A249" s="159">
        <f t="shared" si="107"/>
        <v>42928</v>
      </c>
      <c r="B249" s="9">
        <f t="shared" si="96"/>
        <v>1053.7658285499999</v>
      </c>
      <c r="C249" s="9">
        <f t="shared" si="108"/>
        <v>1000</v>
      </c>
      <c r="D249" s="66">
        <f t="shared" si="109"/>
        <v>4843.41</v>
      </c>
      <c r="E249" s="15">
        <f>VLOOKUP(A248,[1]Plan1!$BO$120:$BQ$240,3)</f>
        <v>4832.2700000000004</v>
      </c>
      <c r="F249" s="12">
        <f t="shared" si="110"/>
        <v>42903</v>
      </c>
      <c r="G249" s="13">
        <f t="shared" si="97"/>
        <v>-2.3000324151783991E-3</v>
      </c>
      <c r="H249" s="12">
        <f t="shared" si="111"/>
        <v>42933</v>
      </c>
      <c r="I249" s="12">
        <f t="shared" si="98"/>
        <v>42933</v>
      </c>
      <c r="J249" s="1">
        <f t="shared" si="112"/>
        <v>21</v>
      </c>
      <c r="K249" s="1">
        <f t="shared" si="119"/>
        <v>18</v>
      </c>
      <c r="L249" s="9">
        <f t="shared" si="99"/>
        <v>0.99802820999999997</v>
      </c>
      <c r="M249" s="16">
        <f t="shared" si="113"/>
        <v>1.00310038</v>
      </c>
      <c r="N249" s="16">
        <f t="shared" si="116"/>
        <v>1.017917157354381</v>
      </c>
      <c r="O249" s="9">
        <f t="shared" si="117"/>
        <v>1.0159100299999999</v>
      </c>
      <c r="P249" s="9">
        <f t="shared" si="100"/>
        <v>1015.91003</v>
      </c>
      <c r="Q249" s="14">
        <f t="shared" si="101"/>
        <v>0</v>
      </c>
      <c r="R249" s="44">
        <f t="shared" si="102"/>
        <v>0</v>
      </c>
      <c r="S249" s="9">
        <f t="shared" si="103"/>
        <v>0</v>
      </c>
      <c r="T249" s="10">
        <f t="shared" si="114"/>
        <v>6.2959000000000001E-2</v>
      </c>
      <c r="U249" s="14">
        <f t="shared" si="118"/>
        <v>151</v>
      </c>
      <c r="V249" s="14">
        <v>252</v>
      </c>
      <c r="W249" s="16">
        <f t="shared" si="104"/>
        <v>1.0372629440000001</v>
      </c>
      <c r="X249" s="9">
        <f t="shared" si="105"/>
        <v>37.855798550000003</v>
      </c>
      <c r="Y249" s="9">
        <v>0</v>
      </c>
      <c r="Z249" s="15">
        <f t="shared" si="106"/>
        <v>0</v>
      </c>
      <c r="AA249" s="6" t="s">
        <v>73</v>
      </c>
      <c r="AB249" s="12">
        <f t="shared" si="115"/>
        <v>43055</v>
      </c>
      <c r="AC249" s="6"/>
      <c r="AD249" s="48"/>
      <c r="AE249" s="55">
        <v>43419</v>
      </c>
      <c r="AF249" s="27" t="s">
        <v>104</v>
      </c>
      <c r="AI249" s="26"/>
      <c r="AJ249" s="26"/>
      <c r="AK249" s="26"/>
      <c r="AL249" s="26"/>
      <c r="AM249" s="26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35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8"/>
      <c r="CC249" s="1"/>
      <c r="CD249" s="1"/>
      <c r="CE249" s="1"/>
      <c r="CF249" s="1"/>
      <c r="CG249" s="1"/>
      <c r="CH249" s="1"/>
      <c r="CI249" s="1"/>
      <c r="CJ249" s="1"/>
      <c r="CK249" s="1"/>
      <c r="CL249" s="6"/>
    </row>
    <row r="250" spans="1:90" x14ac:dyDescent="0.2">
      <c r="A250" s="159">
        <f t="shared" si="107"/>
        <v>42929</v>
      </c>
      <c r="B250" s="9">
        <f t="shared" si="96"/>
        <v>1053.90561615</v>
      </c>
      <c r="C250" s="9">
        <f t="shared" si="108"/>
        <v>1000</v>
      </c>
      <c r="D250" s="66">
        <f t="shared" si="109"/>
        <v>4843.41</v>
      </c>
      <c r="E250" s="15">
        <f>VLOOKUP(A249,[1]Plan1!$BO$120:$BQ$240,3)</f>
        <v>4832.2700000000004</v>
      </c>
      <c r="F250" s="12">
        <f t="shared" si="110"/>
        <v>42903</v>
      </c>
      <c r="G250" s="13">
        <f t="shared" si="97"/>
        <v>-2.3000324151783991E-3</v>
      </c>
      <c r="H250" s="12">
        <f t="shared" si="111"/>
        <v>42933</v>
      </c>
      <c r="I250" s="12">
        <f t="shared" si="98"/>
        <v>42933</v>
      </c>
      <c r="J250" s="1">
        <f t="shared" si="112"/>
        <v>21</v>
      </c>
      <c r="K250" s="1">
        <f t="shared" si="119"/>
        <v>19</v>
      </c>
      <c r="L250" s="9">
        <f t="shared" si="99"/>
        <v>0.99791878999999994</v>
      </c>
      <c r="M250" s="16">
        <f t="shared" si="113"/>
        <v>1.00310038</v>
      </c>
      <c r="N250" s="16">
        <f t="shared" si="116"/>
        <v>1.017917157354381</v>
      </c>
      <c r="O250" s="9">
        <f t="shared" si="117"/>
        <v>1.01579865</v>
      </c>
      <c r="P250" s="9">
        <f t="shared" si="100"/>
        <v>1015.79865</v>
      </c>
      <c r="Q250" s="14">
        <f t="shared" si="101"/>
        <v>0</v>
      </c>
      <c r="R250" s="44">
        <f t="shared" si="102"/>
        <v>0</v>
      </c>
      <c r="S250" s="9">
        <f t="shared" si="103"/>
        <v>0</v>
      </c>
      <c r="T250" s="10">
        <f t="shared" si="114"/>
        <v>6.2959000000000001E-2</v>
      </c>
      <c r="U250" s="14">
        <f t="shared" si="118"/>
        <v>152</v>
      </c>
      <c r="V250" s="14">
        <v>252</v>
      </c>
      <c r="W250" s="16">
        <f t="shared" si="104"/>
        <v>1.0375142909999999</v>
      </c>
      <c r="X250" s="9">
        <f t="shared" si="105"/>
        <v>38.106966149999998</v>
      </c>
      <c r="Y250" s="9">
        <v>0</v>
      </c>
      <c r="Z250" s="15">
        <f t="shared" si="106"/>
        <v>0</v>
      </c>
      <c r="AA250" s="6" t="s">
        <v>73</v>
      </c>
      <c r="AB250" s="12">
        <f t="shared" si="115"/>
        <v>43055</v>
      </c>
      <c r="AC250" s="6"/>
      <c r="AD250" s="48"/>
      <c r="AE250" s="55">
        <v>43459</v>
      </c>
      <c r="AF250" s="27" t="s">
        <v>105</v>
      </c>
      <c r="AI250" s="26"/>
      <c r="AJ250" s="26"/>
      <c r="AK250" s="26"/>
      <c r="AL250" s="26"/>
      <c r="AM250" s="26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35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8"/>
      <c r="CC250" s="1"/>
      <c r="CD250" s="1"/>
      <c r="CE250" s="1"/>
      <c r="CF250" s="1"/>
      <c r="CG250" s="1"/>
      <c r="CH250" s="1"/>
      <c r="CI250" s="1"/>
      <c r="CJ250" s="1"/>
      <c r="CK250" s="1"/>
      <c r="CL250" s="6"/>
    </row>
    <row r="251" spans="1:90" x14ac:dyDescent="0.2">
      <c r="A251" s="159">
        <f t="shared" si="107"/>
        <v>42930</v>
      </c>
      <c r="B251" s="9">
        <f t="shared" si="96"/>
        <v>1054.0454087000001</v>
      </c>
      <c r="C251" s="9">
        <f t="shared" si="108"/>
        <v>1000</v>
      </c>
      <c r="D251" s="66">
        <f t="shared" si="109"/>
        <v>4843.41</v>
      </c>
      <c r="E251" s="15">
        <f>VLOOKUP(A250,[1]Plan1!$BO$120:$BQ$240,3)</f>
        <v>4832.2700000000004</v>
      </c>
      <c r="F251" s="12">
        <f t="shared" si="110"/>
        <v>42903</v>
      </c>
      <c r="G251" s="13">
        <f t="shared" si="97"/>
        <v>-2.3000324151783991E-3</v>
      </c>
      <c r="H251" s="12">
        <f t="shared" si="111"/>
        <v>42933</v>
      </c>
      <c r="I251" s="12">
        <f t="shared" si="98"/>
        <v>42933</v>
      </c>
      <c r="J251" s="1">
        <f t="shared" si="112"/>
        <v>21</v>
      </c>
      <c r="K251" s="1">
        <f t="shared" si="119"/>
        <v>20</v>
      </c>
      <c r="L251" s="9">
        <f t="shared" si="99"/>
        <v>0.99780937000000003</v>
      </c>
      <c r="M251" s="16">
        <f t="shared" si="113"/>
        <v>1.00310038</v>
      </c>
      <c r="N251" s="16">
        <f t="shared" si="116"/>
        <v>1.017917157354381</v>
      </c>
      <c r="O251" s="9">
        <f t="shared" si="117"/>
        <v>1.0156872699999999</v>
      </c>
      <c r="P251" s="9">
        <f t="shared" si="100"/>
        <v>1015.68727</v>
      </c>
      <c r="Q251" s="14">
        <f t="shared" si="101"/>
        <v>0</v>
      </c>
      <c r="R251" s="44">
        <f t="shared" si="102"/>
        <v>0</v>
      </c>
      <c r="S251" s="9">
        <f t="shared" si="103"/>
        <v>0</v>
      </c>
      <c r="T251" s="10">
        <f t="shared" si="114"/>
        <v>6.2959000000000001E-2</v>
      </c>
      <c r="U251" s="14">
        <f t="shared" si="118"/>
        <v>153</v>
      </c>
      <c r="V251" s="14">
        <v>252</v>
      </c>
      <c r="W251" s="16">
        <f t="shared" si="104"/>
        <v>1.0377656980000001</v>
      </c>
      <c r="X251" s="9">
        <f t="shared" si="105"/>
        <v>38.358138699999998</v>
      </c>
      <c r="Y251" s="9">
        <v>0</v>
      </c>
      <c r="Z251" s="15">
        <f t="shared" si="106"/>
        <v>0</v>
      </c>
      <c r="AA251" s="6" t="s">
        <v>73</v>
      </c>
      <c r="AB251" s="12">
        <f t="shared" si="115"/>
        <v>43055</v>
      </c>
      <c r="AC251" s="6"/>
      <c r="AD251" s="48"/>
      <c r="AE251" s="55">
        <v>43466</v>
      </c>
      <c r="AF251" s="27" t="s">
        <v>106</v>
      </c>
      <c r="AI251" s="26"/>
      <c r="AJ251" s="26"/>
      <c r="AK251" s="26"/>
      <c r="AL251" s="26"/>
      <c r="AM251" s="26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35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8"/>
      <c r="CC251" s="1"/>
      <c r="CD251" s="1"/>
      <c r="CE251" s="1"/>
      <c r="CF251" s="1"/>
      <c r="CG251" s="1"/>
      <c r="CH251" s="1"/>
      <c r="CI251" s="1"/>
      <c r="CJ251" s="1"/>
      <c r="CK251" s="1"/>
      <c r="CL251" s="6"/>
    </row>
    <row r="252" spans="1:90" x14ac:dyDescent="0.2">
      <c r="A252" s="159">
        <f t="shared" si="107"/>
        <v>42931</v>
      </c>
      <c r="B252" s="9">
        <f t="shared" si="96"/>
        <v>1054.18521859</v>
      </c>
      <c r="C252" s="9">
        <f t="shared" si="108"/>
        <v>1000</v>
      </c>
      <c r="D252" s="66">
        <f t="shared" si="109"/>
        <v>4843.41</v>
      </c>
      <c r="E252" s="15">
        <f>VLOOKUP(A251,[1]Plan1!$BO$120:$BQ$240,3)</f>
        <v>4832.2700000000004</v>
      </c>
      <c r="F252" s="12">
        <f t="shared" si="110"/>
        <v>42903</v>
      </c>
      <c r="G252" s="13">
        <f t="shared" si="97"/>
        <v>-2.3000324151783991E-3</v>
      </c>
      <c r="H252" s="12">
        <f t="shared" si="111"/>
        <v>42962</v>
      </c>
      <c r="I252" s="12">
        <f t="shared" si="98"/>
        <v>42933</v>
      </c>
      <c r="J252" s="1">
        <f t="shared" si="112"/>
        <v>21</v>
      </c>
      <c r="K252" s="1">
        <f t="shared" si="119"/>
        <v>21</v>
      </c>
      <c r="L252" s="9">
        <f t="shared" si="99"/>
        <v>0.99769996000000005</v>
      </c>
      <c r="M252" s="16">
        <f t="shared" si="113"/>
        <v>1.00310038</v>
      </c>
      <c r="N252" s="16">
        <f t="shared" si="116"/>
        <v>1.017917157354381</v>
      </c>
      <c r="O252" s="9">
        <f t="shared" si="117"/>
        <v>1.0155759</v>
      </c>
      <c r="P252" s="9">
        <f t="shared" si="100"/>
        <v>1015.5759</v>
      </c>
      <c r="Q252" s="14">
        <f t="shared" si="101"/>
        <v>0</v>
      </c>
      <c r="R252" s="44">
        <f t="shared" si="102"/>
        <v>0</v>
      </c>
      <c r="S252" s="9">
        <f t="shared" si="103"/>
        <v>0</v>
      </c>
      <c r="T252" s="10">
        <f t="shared" si="114"/>
        <v>6.2959000000000001E-2</v>
      </c>
      <c r="U252" s="14">
        <f t="shared" si="118"/>
        <v>154</v>
      </c>
      <c r="V252" s="14">
        <v>252</v>
      </c>
      <c r="W252" s="16">
        <f t="shared" si="104"/>
        <v>1.038017167</v>
      </c>
      <c r="X252" s="9">
        <f t="shared" si="105"/>
        <v>38.609318590000001</v>
      </c>
      <c r="Y252" s="9">
        <v>0</v>
      </c>
      <c r="Z252" s="15">
        <f t="shared" si="106"/>
        <v>0</v>
      </c>
      <c r="AA252" s="6" t="s">
        <v>73</v>
      </c>
      <c r="AB252" s="12">
        <f t="shared" si="115"/>
        <v>43055</v>
      </c>
      <c r="AC252" s="6"/>
      <c r="AD252" s="48"/>
      <c r="AE252" s="55">
        <v>43528</v>
      </c>
      <c r="AF252" s="27" t="s">
        <v>91</v>
      </c>
      <c r="AI252" s="26"/>
      <c r="AJ252" s="26"/>
      <c r="AK252" s="26"/>
      <c r="AL252" s="26"/>
      <c r="AM252" s="26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35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8"/>
      <c r="CC252" s="1"/>
      <c r="CD252" s="1"/>
      <c r="CE252" s="1"/>
      <c r="CF252" s="1"/>
      <c r="CG252" s="1"/>
      <c r="CH252" s="1"/>
      <c r="CI252" s="1"/>
      <c r="CJ252" s="1"/>
      <c r="CK252" s="1"/>
      <c r="CL252" s="6"/>
    </row>
    <row r="253" spans="1:90" x14ac:dyDescent="0.2">
      <c r="A253" s="159">
        <f t="shared" si="107"/>
        <v>42932</v>
      </c>
      <c r="B253" s="9">
        <f t="shared" si="96"/>
        <v>1054.18521859</v>
      </c>
      <c r="C253" s="9">
        <f t="shared" si="108"/>
        <v>1000</v>
      </c>
      <c r="D253" s="66">
        <f t="shared" si="109"/>
        <v>4843.41</v>
      </c>
      <c r="E253" s="15">
        <f>VLOOKUP(A252,[1]Plan1!$BO$120:$BQ$240,3)</f>
        <v>4832.2700000000004</v>
      </c>
      <c r="F253" s="12">
        <f t="shared" si="110"/>
        <v>42903</v>
      </c>
      <c r="G253" s="13">
        <f t="shared" si="97"/>
        <v>-2.3000324151783991E-3</v>
      </c>
      <c r="H253" s="12">
        <f t="shared" si="111"/>
        <v>42962</v>
      </c>
      <c r="I253" s="12">
        <f t="shared" si="98"/>
        <v>42933</v>
      </c>
      <c r="J253" s="1">
        <f t="shared" si="112"/>
        <v>21</v>
      </c>
      <c r="K253" s="1">
        <f t="shared" si="119"/>
        <v>21</v>
      </c>
      <c r="L253" s="9">
        <f t="shared" si="99"/>
        <v>0.99769996000000005</v>
      </c>
      <c r="M253" s="16">
        <f t="shared" si="113"/>
        <v>1.00310038</v>
      </c>
      <c r="N253" s="16">
        <f t="shared" si="116"/>
        <v>1.017917157354381</v>
      </c>
      <c r="O253" s="9">
        <f t="shared" si="117"/>
        <v>1.0155759</v>
      </c>
      <c r="P253" s="9">
        <f t="shared" si="100"/>
        <v>1015.5759</v>
      </c>
      <c r="Q253" s="14">
        <f t="shared" si="101"/>
        <v>0</v>
      </c>
      <c r="R253" s="44">
        <f t="shared" si="102"/>
        <v>0</v>
      </c>
      <c r="S253" s="9">
        <f t="shared" si="103"/>
        <v>0</v>
      </c>
      <c r="T253" s="10">
        <f t="shared" si="114"/>
        <v>6.2959000000000001E-2</v>
      </c>
      <c r="U253" s="14">
        <f t="shared" si="118"/>
        <v>154</v>
      </c>
      <c r="V253" s="14">
        <v>252</v>
      </c>
      <c r="W253" s="16">
        <f t="shared" si="104"/>
        <v>1.038017167</v>
      </c>
      <c r="X253" s="9">
        <f t="shared" si="105"/>
        <v>38.609318590000001</v>
      </c>
      <c r="Y253" s="9">
        <v>0</v>
      </c>
      <c r="Z253" s="15">
        <f t="shared" si="106"/>
        <v>0</v>
      </c>
      <c r="AA253" s="6" t="s">
        <v>73</v>
      </c>
      <c r="AB253" s="12">
        <f t="shared" si="115"/>
        <v>43055</v>
      </c>
      <c r="AC253" s="6"/>
      <c r="AD253" s="48"/>
      <c r="AE253" s="55">
        <v>43529</v>
      </c>
      <c r="AF253" s="27" t="s">
        <v>91</v>
      </c>
      <c r="AI253" s="26"/>
      <c r="AJ253" s="26"/>
      <c r="AK253" s="26"/>
      <c r="AL253" s="26"/>
      <c r="AM253" s="26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35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8"/>
      <c r="CC253" s="1"/>
      <c r="CD253" s="1"/>
      <c r="CE253" s="1"/>
      <c r="CF253" s="1"/>
      <c r="CG253" s="1"/>
      <c r="CH253" s="1"/>
      <c r="CI253" s="1"/>
      <c r="CJ253" s="1"/>
      <c r="CK253" s="1"/>
      <c r="CL253" s="6"/>
    </row>
    <row r="254" spans="1:90" x14ac:dyDescent="0.2">
      <c r="A254" s="159">
        <f t="shared" si="107"/>
        <v>42933</v>
      </c>
      <c r="B254" s="9">
        <f t="shared" si="96"/>
        <v>1054.18521859</v>
      </c>
      <c r="C254" s="9">
        <f t="shared" si="108"/>
        <v>1000</v>
      </c>
      <c r="D254" s="66">
        <f t="shared" si="109"/>
        <v>4843.41</v>
      </c>
      <c r="E254" s="15">
        <f>VLOOKUP(A253,[1]Plan1!$BO$120:$BQ$240,3)</f>
        <v>4832.2700000000004</v>
      </c>
      <c r="F254" s="12">
        <f t="shared" si="110"/>
        <v>42903</v>
      </c>
      <c r="G254" s="13">
        <f t="shared" si="97"/>
        <v>-2.3000324151783991E-3</v>
      </c>
      <c r="H254" s="12">
        <f t="shared" si="111"/>
        <v>42962</v>
      </c>
      <c r="I254" s="12">
        <f t="shared" si="98"/>
        <v>42933</v>
      </c>
      <c r="J254" s="1">
        <f t="shared" si="112"/>
        <v>21</v>
      </c>
      <c r="K254" s="1">
        <f t="shared" si="119"/>
        <v>21</v>
      </c>
      <c r="L254" s="9">
        <f t="shared" si="99"/>
        <v>0.99769996000000005</v>
      </c>
      <c r="M254" s="16">
        <f t="shared" si="113"/>
        <v>1.00310038</v>
      </c>
      <c r="N254" s="16">
        <f t="shared" si="116"/>
        <v>1.017917157354381</v>
      </c>
      <c r="O254" s="9">
        <f t="shared" si="117"/>
        <v>1.0155759</v>
      </c>
      <c r="P254" s="9">
        <f t="shared" si="100"/>
        <v>1015.5759</v>
      </c>
      <c r="Q254" s="14">
        <f t="shared" si="101"/>
        <v>0</v>
      </c>
      <c r="R254" s="44">
        <f t="shared" si="102"/>
        <v>0</v>
      </c>
      <c r="S254" s="9">
        <f t="shared" si="103"/>
        <v>0</v>
      </c>
      <c r="T254" s="10">
        <f t="shared" si="114"/>
        <v>6.2959000000000001E-2</v>
      </c>
      <c r="U254" s="14">
        <f t="shared" si="118"/>
        <v>154</v>
      </c>
      <c r="V254" s="14">
        <v>252</v>
      </c>
      <c r="W254" s="16">
        <f t="shared" si="104"/>
        <v>1.038017167</v>
      </c>
      <c r="X254" s="9">
        <f t="shared" si="105"/>
        <v>38.609318590000001</v>
      </c>
      <c r="Y254" s="9">
        <v>0</v>
      </c>
      <c r="Z254" s="15">
        <f t="shared" si="106"/>
        <v>0</v>
      </c>
      <c r="AA254" s="6" t="s">
        <v>73</v>
      </c>
      <c r="AB254" s="12">
        <f t="shared" si="115"/>
        <v>43055</v>
      </c>
      <c r="AC254" s="6"/>
      <c r="AD254" s="48"/>
      <c r="AE254" s="55">
        <v>43574</v>
      </c>
      <c r="AF254" s="27" t="s">
        <v>99</v>
      </c>
      <c r="AI254" s="26"/>
      <c r="AJ254" s="26"/>
      <c r="AK254" s="26"/>
      <c r="AL254" s="26"/>
      <c r="AM254" s="26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35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8"/>
      <c r="CC254" s="1"/>
      <c r="CD254" s="1"/>
      <c r="CE254" s="1"/>
      <c r="CF254" s="1"/>
      <c r="CG254" s="1"/>
      <c r="CH254" s="1"/>
      <c r="CI254" s="1"/>
      <c r="CJ254" s="1"/>
      <c r="CK254" s="1"/>
      <c r="CL254" s="6"/>
    </row>
    <row r="255" spans="1:90" x14ac:dyDescent="0.2">
      <c r="A255" s="159">
        <f t="shared" si="107"/>
        <v>42934</v>
      </c>
      <c r="B255" s="9">
        <f t="shared" si="96"/>
        <v>1054.5610630200001</v>
      </c>
      <c r="C255" s="9">
        <f t="shared" si="108"/>
        <v>1000</v>
      </c>
      <c r="D255" s="66">
        <f t="shared" si="109"/>
        <v>4832.2700000000004</v>
      </c>
      <c r="E255" s="15">
        <f>VLOOKUP(A254,[1]Plan1!$BO$120:$BQ$240,3)</f>
        <v>4843.87</v>
      </c>
      <c r="F255" s="12">
        <f t="shared" si="110"/>
        <v>42934</v>
      </c>
      <c r="G255" s="13">
        <f t="shared" si="97"/>
        <v>2.4005281161854075E-3</v>
      </c>
      <c r="H255" s="12">
        <f t="shared" si="111"/>
        <v>42962</v>
      </c>
      <c r="I255" s="12">
        <f t="shared" si="98"/>
        <v>42962</v>
      </c>
      <c r="J255" s="1">
        <f t="shared" si="112"/>
        <v>21</v>
      </c>
      <c r="K255" s="1">
        <f t="shared" si="119"/>
        <v>1</v>
      </c>
      <c r="L255" s="9">
        <f t="shared" si="99"/>
        <v>1.00011418</v>
      </c>
      <c r="M255" s="16">
        <f t="shared" si="113"/>
        <v>0.99769996000000005</v>
      </c>
      <c r="N255" s="16">
        <f t="shared" si="116"/>
        <v>1.0155759071757797</v>
      </c>
      <c r="O255" s="9">
        <f t="shared" si="117"/>
        <v>1.01569186</v>
      </c>
      <c r="P255" s="9">
        <f t="shared" si="100"/>
        <v>1015.69186</v>
      </c>
      <c r="Q255" s="14">
        <f t="shared" si="101"/>
        <v>0</v>
      </c>
      <c r="R255" s="44">
        <f t="shared" si="102"/>
        <v>0</v>
      </c>
      <c r="S255" s="9">
        <f t="shared" si="103"/>
        <v>0</v>
      </c>
      <c r="T255" s="10">
        <f t="shared" si="114"/>
        <v>6.2959000000000001E-2</v>
      </c>
      <c r="U255" s="14">
        <f t="shared" si="118"/>
        <v>155</v>
      </c>
      <c r="V255" s="14">
        <v>252</v>
      </c>
      <c r="W255" s="16">
        <f t="shared" si="104"/>
        <v>1.038268696</v>
      </c>
      <c r="X255" s="9">
        <f t="shared" si="105"/>
        <v>38.86920302</v>
      </c>
      <c r="Y255" s="9">
        <v>0</v>
      </c>
      <c r="Z255" s="15">
        <f t="shared" si="106"/>
        <v>0</v>
      </c>
      <c r="AA255" s="6" t="s">
        <v>73</v>
      </c>
      <c r="AB255" s="12">
        <f t="shared" si="115"/>
        <v>43055</v>
      </c>
      <c r="AC255" s="6"/>
      <c r="AD255" s="48"/>
      <c r="AE255" s="55">
        <v>43586</v>
      </c>
      <c r="AF255" s="27" t="s">
        <v>100</v>
      </c>
      <c r="AI255" s="26"/>
      <c r="AJ255" s="26"/>
      <c r="AK255" s="26"/>
      <c r="AL255" s="26"/>
      <c r="AM255" s="26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35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8"/>
      <c r="CC255" s="1"/>
      <c r="CD255" s="1"/>
      <c r="CE255" s="1"/>
      <c r="CF255" s="1"/>
      <c r="CG255" s="1"/>
      <c r="CH255" s="1"/>
      <c r="CI255" s="1"/>
      <c r="CJ255" s="1"/>
      <c r="CK255" s="1"/>
      <c r="CL255" s="6"/>
    </row>
    <row r="256" spans="1:90" x14ac:dyDescent="0.2">
      <c r="A256" s="159">
        <f t="shared" si="107"/>
        <v>42935</v>
      </c>
      <c r="B256" s="9">
        <f t="shared" si="96"/>
        <v>1054.93703914</v>
      </c>
      <c r="C256" s="9">
        <f t="shared" si="108"/>
        <v>1000</v>
      </c>
      <c r="D256" s="66">
        <f t="shared" si="109"/>
        <v>4832.2700000000004</v>
      </c>
      <c r="E256" s="15">
        <f>VLOOKUP(A255,[1]Plan1!$BO$120:$BQ$240,3)</f>
        <v>4843.87</v>
      </c>
      <c r="F256" s="12">
        <f t="shared" si="110"/>
        <v>42934</v>
      </c>
      <c r="G256" s="13">
        <f t="shared" si="97"/>
        <v>2.4005281161854075E-3</v>
      </c>
      <c r="H256" s="12">
        <f t="shared" si="111"/>
        <v>42962</v>
      </c>
      <c r="I256" s="12">
        <f t="shared" si="98"/>
        <v>42962</v>
      </c>
      <c r="J256" s="1">
        <f t="shared" si="112"/>
        <v>21</v>
      </c>
      <c r="K256" s="1">
        <f t="shared" si="119"/>
        <v>2</v>
      </c>
      <c r="L256" s="9">
        <f t="shared" si="99"/>
        <v>1.0002283700000001</v>
      </c>
      <c r="M256" s="16">
        <f t="shared" si="113"/>
        <v>0.99769996000000005</v>
      </c>
      <c r="N256" s="16">
        <f t="shared" si="116"/>
        <v>1.0155759071757797</v>
      </c>
      <c r="O256" s="9">
        <f t="shared" si="117"/>
        <v>1.01580783</v>
      </c>
      <c r="P256" s="9">
        <f t="shared" si="100"/>
        <v>1015.80783</v>
      </c>
      <c r="Q256" s="14">
        <f t="shared" si="101"/>
        <v>0</v>
      </c>
      <c r="R256" s="44">
        <f t="shared" si="102"/>
        <v>0</v>
      </c>
      <c r="S256" s="9">
        <f t="shared" si="103"/>
        <v>0</v>
      </c>
      <c r="T256" s="10">
        <f t="shared" si="114"/>
        <v>6.2959000000000001E-2</v>
      </c>
      <c r="U256" s="14">
        <f t="shared" si="118"/>
        <v>156</v>
      </c>
      <c r="V256" s="14">
        <v>252</v>
      </c>
      <c r="W256" s="16">
        <f t="shared" si="104"/>
        <v>1.0385202870000001</v>
      </c>
      <c r="X256" s="9">
        <f t="shared" si="105"/>
        <v>39.12920914</v>
      </c>
      <c r="Y256" s="9">
        <v>0</v>
      </c>
      <c r="Z256" s="15">
        <f t="shared" si="106"/>
        <v>0</v>
      </c>
      <c r="AA256" s="6" t="s">
        <v>73</v>
      </c>
      <c r="AB256" s="12">
        <f t="shared" si="115"/>
        <v>43055</v>
      </c>
      <c r="AC256" s="6"/>
      <c r="AD256" s="48"/>
      <c r="AE256" s="55">
        <v>43636</v>
      </c>
      <c r="AF256" s="27" t="s">
        <v>101</v>
      </c>
      <c r="AI256" s="26"/>
      <c r="AJ256" s="26"/>
      <c r="AK256" s="26"/>
      <c r="AL256" s="26"/>
      <c r="AM256" s="26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35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8"/>
      <c r="CC256" s="1"/>
      <c r="CD256" s="1"/>
      <c r="CE256" s="1"/>
      <c r="CF256" s="1"/>
      <c r="CG256" s="1"/>
      <c r="CH256" s="1"/>
      <c r="CI256" s="1"/>
      <c r="CJ256" s="1"/>
      <c r="CK256" s="1"/>
      <c r="CL256" s="6"/>
    </row>
    <row r="257" spans="1:96" x14ac:dyDescent="0.2">
      <c r="A257" s="159">
        <f t="shared" si="107"/>
        <v>42936</v>
      </c>
      <c r="B257" s="9">
        <f t="shared" si="96"/>
        <v>1055.3131553599999</v>
      </c>
      <c r="C257" s="9">
        <f t="shared" si="108"/>
        <v>1000</v>
      </c>
      <c r="D257" s="66">
        <f t="shared" si="109"/>
        <v>4832.2700000000004</v>
      </c>
      <c r="E257" s="15">
        <f>VLOOKUP(A256,[1]Plan1!$BO$120:$BQ$240,3)</f>
        <v>4843.87</v>
      </c>
      <c r="F257" s="12">
        <f t="shared" si="110"/>
        <v>42934</v>
      </c>
      <c r="G257" s="13">
        <f t="shared" si="97"/>
        <v>2.4005281161854075E-3</v>
      </c>
      <c r="H257" s="12">
        <f t="shared" si="111"/>
        <v>42962</v>
      </c>
      <c r="I257" s="12">
        <f t="shared" si="98"/>
        <v>42962</v>
      </c>
      <c r="J257" s="1">
        <f t="shared" si="112"/>
        <v>21</v>
      </c>
      <c r="K257" s="1">
        <f t="shared" si="119"/>
        <v>3</v>
      </c>
      <c r="L257" s="9">
        <f t="shared" si="99"/>
        <v>1.0003425800000001</v>
      </c>
      <c r="M257" s="16">
        <f t="shared" si="113"/>
        <v>0.99769996000000005</v>
      </c>
      <c r="N257" s="16">
        <f t="shared" si="116"/>
        <v>1.0155759071757797</v>
      </c>
      <c r="O257" s="9">
        <f t="shared" si="117"/>
        <v>1.01592382</v>
      </c>
      <c r="P257" s="9">
        <f t="shared" si="100"/>
        <v>1015.92382</v>
      </c>
      <c r="Q257" s="14">
        <f t="shared" si="101"/>
        <v>0</v>
      </c>
      <c r="R257" s="44">
        <f t="shared" si="102"/>
        <v>0</v>
      </c>
      <c r="S257" s="9">
        <f t="shared" si="103"/>
        <v>0</v>
      </c>
      <c r="T257" s="10">
        <f t="shared" si="114"/>
        <v>6.2959000000000001E-2</v>
      </c>
      <c r="U257" s="14">
        <f t="shared" si="118"/>
        <v>157</v>
      </c>
      <c r="V257" s="14">
        <v>252</v>
      </c>
      <c r="W257" s="16">
        <f t="shared" si="104"/>
        <v>1.038771938</v>
      </c>
      <c r="X257" s="9">
        <f t="shared" si="105"/>
        <v>39.389335359999997</v>
      </c>
      <c r="Y257" s="9">
        <v>0</v>
      </c>
      <c r="Z257" s="15">
        <f t="shared" si="106"/>
        <v>0</v>
      </c>
      <c r="AA257" s="6" t="s">
        <v>73</v>
      </c>
      <c r="AB257" s="12">
        <f t="shared" si="115"/>
        <v>43055</v>
      </c>
      <c r="AC257" s="6"/>
      <c r="AD257" s="48"/>
      <c r="AE257" s="55">
        <v>43784</v>
      </c>
      <c r="AF257" s="27" t="s">
        <v>104</v>
      </c>
      <c r="AI257" s="26"/>
      <c r="AJ257" s="26"/>
      <c r="AK257" s="26"/>
      <c r="AL257" s="26"/>
      <c r="AM257" s="26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35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8"/>
      <c r="CC257" s="1"/>
      <c r="CD257" s="1"/>
      <c r="CE257" s="1"/>
      <c r="CF257" s="1"/>
      <c r="CG257" s="1"/>
      <c r="CH257" s="1"/>
      <c r="CI257" s="1"/>
      <c r="CJ257" s="1"/>
      <c r="CK257" s="1"/>
      <c r="CL257" s="6"/>
    </row>
    <row r="258" spans="1:96" x14ac:dyDescent="0.2">
      <c r="A258" s="159">
        <f t="shared" si="107"/>
        <v>42937</v>
      </c>
      <c r="B258" s="9">
        <f t="shared" si="96"/>
        <v>1055.6893919300001</v>
      </c>
      <c r="C258" s="9">
        <f t="shared" si="108"/>
        <v>1000</v>
      </c>
      <c r="D258" s="66">
        <f t="shared" si="109"/>
        <v>4832.2700000000004</v>
      </c>
      <c r="E258" s="15">
        <f>VLOOKUP(A257,[1]Plan1!$BO$120:$BQ$240,3)</f>
        <v>4843.87</v>
      </c>
      <c r="F258" s="12">
        <f t="shared" si="110"/>
        <v>42934</v>
      </c>
      <c r="G258" s="13">
        <f t="shared" si="97"/>
        <v>2.4005281161854075E-3</v>
      </c>
      <c r="H258" s="12">
        <f t="shared" si="111"/>
        <v>42962</v>
      </c>
      <c r="I258" s="12">
        <f t="shared" si="98"/>
        <v>42962</v>
      </c>
      <c r="J258" s="1">
        <f t="shared" si="112"/>
        <v>21</v>
      </c>
      <c r="K258" s="1">
        <f t="shared" si="119"/>
        <v>4</v>
      </c>
      <c r="L258" s="9">
        <f t="shared" si="99"/>
        <v>1.0004567900000001</v>
      </c>
      <c r="M258" s="16">
        <f t="shared" si="113"/>
        <v>0.99769996000000005</v>
      </c>
      <c r="N258" s="16">
        <f t="shared" si="116"/>
        <v>1.0155759071757797</v>
      </c>
      <c r="O258" s="9">
        <f t="shared" si="117"/>
        <v>1.0160398100000001</v>
      </c>
      <c r="P258" s="9">
        <f t="shared" si="100"/>
        <v>1016.03981</v>
      </c>
      <c r="Q258" s="14">
        <f t="shared" si="101"/>
        <v>0</v>
      </c>
      <c r="R258" s="44">
        <f t="shared" si="102"/>
        <v>0</v>
      </c>
      <c r="S258" s="9">
        <f t="shared" si="103"/>
        <v>0</v>
      </c>
      <c r="T258" s="10">
        <f t="shared" si="114"/>
        <v>6.2959000000000001E-2</v>
      </c>
      <c r="U258" s="14">
        <f t="shared" si="118"/>
        <v>158</v>
      </c>
      <c r="V258" s="14">
        <v>252</v>
      </c>
      <c r="W258" s="16">
        <f t="shared" si="104"/>
        <v>1.0390236500000001</v>
      </c>
      <c r="X258" s="9">
        <f t="shared" si="105"/>
        <v>39.649581929999997</v>
      </c>
      <c r="Y258" s="9">
        <v>0</v>
      </c>
      <c r="Z258" s="15">
        <f t="shared" si="106"/>
        <v>0</v>
      </c>
      <c r="AA258" s="6" t="s">
        <v>73</v>
      </c>
      <c r="AB258" s="12">
        <f t="shared" si="115"/>
        <v>43055</v>
      </c>
      <c r="AC258" s="6"/>
      <c r="AD258" s="48"/>
      <c r="AE258" s="55">
        <v>43824</v>
      </c>
      <c r="AF258" s="27" t="s">
        <v>105</v>
      </c>
      <c r="AI258" s="26"/>
      <c r="AJ258" s="26"/>
      <c r="AK258" s="26"/>
      <c r="AL258" s="26"/>
      <c r="AM258" s="26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35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8"/>
      <c r="CC258" s="1"/>
      <c r="CD258" s="1"/>
      <c r="CE258" s="1"/>
      <c r="CF258" s="1"/>
      <c r="CG258" s="1"/>
      <c r="CH258" s="1"/>
      <c r="CI258" s="1"/>
      <c r="CJ258" s="1"/>
      <c r="CK258" s="1"/>
      <c r="CL258" s="6"/>
    </row>
    <row r="259" spans="1:96" x14ac:dyDescent="0.2">
      <c r="A259" s="159">
        <f t="shared" si="107"/>
        <v>42938</v>
      </c>
      <c r="B259" s="9">
        <f t="shared" si="96"/>
        <v>1056.0657800500001</v>
      </c>
      <c r="C259" s="9">
        <f t="shared" si="108"/>
        <v>1000</v>
      </c>
      <c r="D259" s="66">
        <f t="shared" si="109"/>
        <v>4832.2700000000004</v>
      </c>
      <c r="E259" s="15">
        <f>VLOOKUP(A258,[1]Plan1!$BO$120:$BQ$240,3)</f>
        <v>4843.87</v>
      </c>
      <c r="F259" s="12">
        <f t="shared" si="110"/>
        <v>42934</v>
      </c>
      <c r="G259" s="13">
        <f t="shared" si="97"/>
        <v>2.4005281161854075E-3</v>
      </c>
      <c r="H259" s="12">
        <f t="shared" si="111"/>
        <v>42962</v>
      </c>
      <c r="I259" s="12">
        <f t="shared" si="98"/>
        <v>42962</v>
      </c>
      <c r="J259" s="1">
        <f t="shared" si="112"/>
        <v>21</v>
      </c>
      <c r="K259" s="1">
        <f t="shared" si="119"/>
        <v>5</v>
      </c>
      <c r="L259" s="9">
        <f t="shared" si="99"/>
        <v>1.0005710299999999</v>
      </c>
      <c r="M259" s="16">
        <f t="shared" si="113"/>
        <v>0.99769996000000005</v>
      </c>
      <c r="N259" s="16">
        <f t="shared" si="116"/>
        <v>1.0155759071757797</v>
      </c>
      <c r="O259" s="9">
        <f t="shared" si="117"/>
        <v>1.01615583</v>
      </c>
      <c r="P259" s="9">
        <f t="shared" si="100"/>
        <v>1016.15583</v>
      </c>
      <c r="Q259" s="14">
        <f t="shared" si="101"/>
        <v>0</v>
      </c>
      <c r="R259" s="44">
        <f t="shared" si="102"/>
        <v>0</v>
      </c>
      <c r="S259" s="9">
        <f t="shared" si="103"/>
        <v>0</v>
      </c>
      <c r="T259" s="10">
        <f t="shared" si="114"/>
        <v>6.2959000000000001E-2</v>
      </c>
      <c r="U259" s="14">
        <f t="shared" si="118"/>
        <v>159</v>
      </c>
      <c r="V259" s="14">
        <v>252</v>
      </c>
      <c r="W259" s="16">
        <f t="shared" si="104"/>
        <v>1.0392754230000001</v>
      </c>
      <c r="X259" s="9">
        <f t="shared" si="105"/>
        <v>39.909950049999999</v>
      </c>
      <c r="Y259" s="9">
        <v>0</v>
      </c>
      <c r="Z259" s="15">
        <f t="shared" si="106"/>
        <v>0</v>
      </c>
      <c r="AA259" s="6" t="s">
        <v>73</v>
      </c>
      <c r="AB259" s="12">
        <f t="shared" si="115"/>
        <v>43055</v>
      </c>
      <c r="AC259" s="6"/>
      <c r="AD259" s="48"/>
      <c r="AE259" s="55">
        <v>43831</v>
      </c>
      <c r="AF259" s="27" t="s">
        <v>106</v>
      </c>
      <c r="AI259" s="26"/>
      <c r="AJ259" s="26"/>
      <c r="AK259" s="26"/>
      <c r="AL259" s="26"/>
      <c r="AM259" s="26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35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8"/>
      <c r="CC259" s="1"/>
      <c r="CD259" s="1"/>
      <c r="CE259" s="1"/>
      <c r="CF259" s="1"/>
      <c r="CG259" s="1"/>
      <c r="CH259" s="1"/>
      <c r="CI259" s="1"/>
      <c r="CJ259" s="1"/>
      <c r="CK259" s="1"/>
      <c r="CL259" s="6"/>
      <c r="CM259" s="1"/>
      <c r="CN259" s="1"/>
      <c r="CO259" s="1"/>
      <c r="CP259" s="1"/>
      <c r="CQ259" s="1"/>
      <c r="CR259" s="1"/>
    </row>
    <row r="260" spans="1:96" x14ac:dyDescent="0.2">
      <c r="A260" s="159">
        <f t="shared" si="107"/>
        <v>42939</v>
      </c>
      <c r="B260" s="9">
        <f t="shared" si="96"/>
        <v>1056.0657800500001</v>
      </c>
      <c r="C260" s="9">
        <f t="shared" si="108"/>
        <v>1000</v>
      </c>
      <c r="D260" s="66">
        <f t="shared" si="109"/>
        <v>4832.2700000000004</v>
      </c>
      <c r="E260" s="15">
        <f>VLOOKUP(A259,[1]Plan1!$BO$120:$BQ$240,3)</f>
        <v>4843.87</v>
      </c>
      <c r="F260" s="12">
        <f t="shared" si="110"/>
        <v>42934</v>
      </c>
      <c r="G260" s="13">
        <f t="shared" si="97"/>
        <v>2.4005281161854075E-3</v>
      </c>
      <c r="H260" s="12">
        <f t="shared" si="111"/>
        <v>42962</v>
      </c>
      <c r="I260" s="12">
        <f t="shared" si="98"/>
        <v>42962</v>
      </c>
      <c r="J260" s="1">
        <f t="shared" si="112"/>
        <v>21</v>
      </c>
      <c r="K260" s="1">
        <f t="shared" si="119"/>
        <v>5</v>
      </c>
      <c r="L260" s="9">
        <f t="shared" si="99"/>
        <v>1.0005710299999999</v>
      </c>
      <c r="M260" s="16">
        <f t="shared" si="113"/>
        <v>0.99769996000000005</v>
      </c>
      <c r="N260" s="16">
        <f t="shared" si="116"/>
        <v>1.0155759071757797</v>
      </c>
      <c r="O260" s="9">
        <f t="shared" si="117"/>
        <v>1.01615583</v>
      </c>
      <c r="P260" s="9">
        <f t="shared" si="100"/>
        <v>1016.15583</v>
      </c>
      <c r="Q260" s="14">
        <f t="shared" si="101"/>
        <v>0</v>
      </c>
      <c r="R260" s="44">
        <f t="shared" si="102"/>
        <v>0</v>
      </c>
      <c r="S260" s="9">
        <f t="shared" si="103"/>
        <v>0</v>
      </c>
      <c r="T260" s="10">
        <f t="shared" si="114"/>
        <v>6.2959000000000001E-2</v>
      </c>
      <c r="U260" s="14">
        <f t="shared" si="118"/>
        <v>159</v>
      </c>
      <c r="V260" s="14">
        <v>252</v>
      </c>
      <c r="W260" s="16">
        <f t="shared" si="104"/>
        <v>1.0392754230000001</v>
      </c>
      <c r="X260" s="9">
        <f t="shared" si="105"/>
        <v>39.909950049999999</v>
      </c>
      <c r="Y260" s="9">
        <v>0</v>
      </c>
      <c r="Z260" s="15">
        <f t="shared" si="106"/>
        <v>0</v>
      </c>
      <c r="AA260" s="6" t="s">
        <v>73</v>
      </c>
      <c r="AB260" s="12">
        <f t="shared" si="115"/>
        <v>43055</v>
      </c>
      <c r="AC260" s="6"/>
      <c r="AD260" s="48"/>
      <c r="AE260" s="56">
        <v>43885</v>
      </c>
      <c r="AF260" s="57" t="s">
        <v>91</v>
      </c>
      <c r="AI260" s="26"/>
      <c r="AJ260" s="26"/>
      <c r="AK260" s="26"/>
      <c r="AL260" s="26"/>
      <c r="AM260" s="26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35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8"/>
      <c r="CC260" s="1"/>
      <c r="CD260" s="1"/>
      <c r="CE260" s="1"/>
      <c r="CF260" s="1"/>
      <c r="CG260" s="1"/>
      <c r="CH260" s="1"/>
      <c r="CI260" s="1"/>
      <c r="CJ260" s="1"/>
      <c r="CK260" s="1"/>
      <c r="CL260" s="6"/>
      <c r="CM260" s="1"/>
      <c r="CN260" s="1"/>
      <c r="CO260" s="1"/>
      <c r="CP260" s="1"/>
      <c r="CQ260" s="1"/>
      <c r="CR260" s="1"/>
    </row>
    <row r="261" spans="1:96" x14ac:dyDescent="0.2">
      <c r="A261" s="159">
        <f t="shared" si="107"/>
        <v>42940</v>
      </c>
      <c r="B261" s="9">
        <f t="shared" si="96"/>
        <v>1056.0657800500001</v>
      </c>
      <c r="C261" s="9">
        <f t="shared" si="108"/>
        <v>1000</v>
      </c>
      <c r="D261" s="66">
        <f t="shared" si="109"/>
        <v>4832.2700000000004</v>
      </c>
      <c r="E261" s="15">
        <f>VLOOKUP(A260,[1]Plan1!$BO$120:$BQ$240,3)</f>
        <v>4843.87</v>
      </c>
      <c r="F261" s="12">
        <f t="shared" si="110"/>
        <v>42934</v>
      </c>
      <c r="G261" s="13">
        <f t="shared" si="97"/>
        <v>2.4005281161854075E-3</v>
      </c>
      <c r="H261" s="12">
        <f t="shared" si="111"/>
        <v>42962</v>
      </c>
      <c r="I261" s="12">
        <f t="shared" si="98"/>
        <v>42962</v>
      </c>
      <c r="J261" s="1">
        <f t="shared" si="112"/>
        <v>21</v>
      </c>
      <c r="K261" s="1">
        <f t="shared" si="119"/>
        <v>5</v>
      </c>
      <c r="L261" s="9">
        <f t="shared" si="99"/>
        <v>1.0005710299999999</v>
      </c>
      <c r="M261" s="16">
        <f t="shared" si="113"/>
        <v>0.99769996000000005</v>
      </c>
      <c r="N261" s="16">
        <f t="shared" si="116"/>
        <v>1.0155759071757797</v>
      </c>
      <c r="O261" s="9">
        <f t="shared" si="117"/>
        <v>1.01615583</v>
      </c>
      <c r="P261" s="9">
        <f t="shared" si="100"/>
        <v>1016.15583</v>
      </c>
      <c r="Q261" s="14">
        <f t="shared" si="101"/>
        <v>0</v>
      </c>
      <c r="R261" s="44">
        <f t="shared" si="102"/>
        <v>0</v>
      </c>
      <c r="S261" s="9">
        <f t="shared" si="103"/>
        <v>0</v>
      </c>
      <c r="T261" s="10">
        <f t="shared" si="114"/>
        <v>6.2959000000000001E-2</v>
      </c>
      <c r="U261" s="14">
        <f t="shared" si="118"/>
        <v>159</v>
      </c>
      <c r="V261" s="14">
        <v>252</v>
      </c>
      <c r="W261" s="16">
        <f t="shared" si="104"/>
        <v>1.0392754230000001</v>
      </c>
      <c r="X261" s="9">
        <f t="shared" si="105"/>
        <v>39.909950049999999</v>
      </c>
      <c r="Y261" s="9">
        <v>0</v>
      </c>
      <c r="Z261" s="15">
        <f t="shared" si="106"/>
        <v>0</v>
      </c>
      <c r="AA261" s="6" t="s">
        <v>73</v>
      </c>
      <c r="AB261" s="12">
        <f t="shared" si="115"/>
        <v>43055</v>
      </c>
      <c r="AC261" s="6"/>
      <c r="AD261" s="48"/>
      <c r="AE261" s="55">
        <v>43886</v>
      </c>
      <c r="AF261" s="27" t="s">
        <v>91</v>
      </c>
      <c r="AI261" s="26"/>
      <c r="AJ261" s="26"/>
      <c r="AK261" s="26"/>
      <c r="AL261" s="26"/>
      <c r="AM261" s="26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35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8"/>
      <c r="CC261" s="1"/>
      <c r="CD261" s="1"/>
      <c r="CE261" s="1"/>
      <c r="CF261" s="1"/>
      <c r="CG261" s="1"/>
      <c r="CH261" s="1"/>
      <c r="CI261" s="1"/>
      <c r="CJ261" s="1"/>
      <c r="CK261" s="1"/>
      <c r="CL261" s="6"/>
      <c r="CM261" s="1"/>
      <c r="CN261" s="1"/>
      <c r="CO261" s="1"/>
      <c r="CP261" s="1"/>
      <c r="CQ261" s="1"/>
      <c r="CR261" s="1"/>
    </row>
    <row r="262" spans="1:96" x14ac:dyDescent="0.2">
      <c r="A262" s="159">
        <f t="shared" si="107"/>
        <v>42941</v>
      </c>
      <c r="B262" s="9">
        <f t="shared" si="96"/>
        <v>1056.44228961</v>
      </c>
      <c r="C262" s="9">
        <f t="shared" si="108"/>
        <v>1000</v>
      </c>
      <c r="D262" s="66">
        <f t="shared" si="109"/>
        <v>4832.2700000000004</v>
      </c>
      <c r="E262" s="15">
        <f>VLOOKUP(A261,[1]Plan1!$BO$120:$BQ$240,3)</f>
        <v>4843.87</v>
      </c>
      <c r="F262" s="12">
        <f t="shared" si="110"/>
        <v>42934</v>
      </c>
      <c r="G262" s="13">
        <f t="shared" si="97"/>
        <v>2.4005281161854075E-3</v>
      </c>
      <c r="H262" s="12">
        <f t="shared" si="111"/>
        <v>42962</v>
      </c>
      <c r="I262" s="12">
        <f t="shared" si="98"/>
        <v>42962</v>
      </c>
      <c r="J262" s="1">
        <f t="shared" si="112"/>
        <v>21</v>
      </c>
      <c r="K262" s="1">
        <f t="shared" si="119"/>
        <v>6</v>
      </c>
      <c r="L262" s="9">
        <f t="shared" si="99"/>
        <v>1.00068527</v>
      </c>
      <c r="M262" s="16">
        <f t="shared" si="113"/>
        <v>0.99769996000000005</v>
      </c>
      <c r="N262" s="16">
        <f t="shared" si="116"/>
        <v>1.0155759071757797</v>
      </c>
      <c r="O262" s="9">
        <f t="shared" si="117"/>
        <v>1.0162718500000001</v>
      </c>
      <c r="P262" s="9">
        <f t="shared" si="100"/>
        <v>1016.27185</v>
      </c>
      <c r="Q262" s="14">
        <f t="shared" si="101"/>
        <v>0</v>
      </c>
      <c r="R262" s="44">
        <f t="shared" si="102"/>
        <v>0</v>
      </c>
      <c r="S262" s="9">
        <f t="shared" si="103"/>
        <v>0</v>
      </c>
      <c r="T262" s="10">
        <f t="shared" si="114"/>
        <v>6.2959000000000001E-2</v>
      </c>
      <c r="U262" s="14">
        <f t="shared" si="118"/>
        <v>160</v>
      </c>
      <c r="V262" s="14">
        <v>252</v>
      </c>
      <c r="W262" s="16">
        <f t="shared" si="104"/>
        <v>1.0395272579999999</v>
      </c>
      <c r="X262" s="9">
        <f t="shared" si="105"/>
        <v>40.170439610000003</v>
      </c>
      <c r="Y262" s="9">
        <v>0</v>
      </c>
      <c r="Z262" s="15">
        <f t="shared" si="106"/>
        <v>0</v>
      </c>
      <c r="AA262" s="6" t="s">
        <v>73</v>
      </c>
      <c r="AB262" s="12">
        <f t="shared" si="115"/>
        <v>43055</v>
      </c>
      <c r="AC262" s="6"/>
      <c r="AD262" s="48"/>
      <c r="AE262" s="55">
        <v>43931</v>
      </c>
      <c r="AF262" s="27" t="s">
        <v>99</v>
      </c>
      <c r="AI262" s="26"/>
      <c r="AJ262" s="26"/>
      <c r="AK262" s="26"/>
      <c r="AL262" s="26"/>
      <c r="AM262" s="26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35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8"/>
      <c r="CC262" s="1"/>
      <c r="CD262" s="1"/>
      <c r="CE262" s="1"/>
      <c r="CF262" s="1"/>
      <c r="CG262" s="1"/>
      <c r="CH262" s="1"/>
      <c r="CI262" s="1"/>
      <c r="CJ262" s="1"/>
      <c r="CK262" s="1"/>
      <c r="CL262" s="6"/>
      <c r="CM262" s="1"/>
      <c r="CN262" s="1"/>
      <c r="CO262" s="1"/>
      <c r="CP262" s="1"/>
      <c r="CQ262" s="1"/>
      <c r="CR262" s="1"/>
    </row>
    <row r="263" spans="1:96" x14ac:dyDescent="0.2">
      <c r="A263" s="159">
        <f t="shared" si="107"/>
        <v>42942</v>
      </c>
      <c r="B263" s="9">
        <f t="shared" si="96"/>
        <v>1056.8189393800001</v>
      </c>
      <c r="C263" s="9">
        <f t="shared" si="108"/>
        <v>1000</v>
      </c>
      <c r="D263" s="66">
        <f t="shared" si="109"/>
        <v>4832.2700000000004</v>
      </c>
      <c r="E263" s="15">
        <f>VLOOKUP(A262,[1]Plan1!$BO$120:$BQ$240,3)</f>
        <v>4843.87</v>
      </c>
      <c r="F263" s="12">
        <f t="shared" si="110"/>
        <v>42934</v>
      </c>
      <c r="G263" s="13">
        <f t="shared" si="97"/>
        <v>2.4005281161854075E-3</v>
      </c>
      <c r="H263" s="12">
        <f t="shared" si="111"/>
        <v>42962</v>
      </c>
      <c r="I263" s="12">
        <f t="shared" si="98"/>
        <v>42962</v>
      </c>
      <c r="J263" s="1">
        <f t="shared" si="112"/>
        <v>21</v>
      </c>
      <c r="K263" s="1">
        <f t="shared" si="119"/>
        <v>7</v>
      </c>
      <c r="L263" s="9">
        <f t="shared" si="99"/>
        <v>1.0007995300000001</v>
      </c>
      <c r="M263" s="16">
        <f t="shared" si="113"/>
        <v>0.99769996000000005</v>
      </c>
      <c r="N263" s="16">
        <f t="shared" si="116"/>
        <v>1.0155759071757797</v>
      </c>
      <c r="O263" s="9">
        <f t="shared" si="117"/>
        <v>1.0163878900000001</v>
      </c>
      <c r="P263" s="9">
        <f t="shared" si="100"/>
        <v>1016.38789</v>
      </c>
      <c r="Q263" s="14">
        <f t="shared" si="101"/>
        <v>0</v>
      </c>
      <c r="R263" s="44">
        <f t="shared" si="102"/>
        <v>0</v>
      </c>
      <c r="S263" s="9">
        <f t="shared" si="103"/>
        <v>0</v>
      </c>
      <c r="T263" s="10">
        <f t="shared" si="114"/>
        <v>6.2959000000000001E-2</v>
      </c>
      <c r="U263" s="14">
        <f t="shared" si="118"/>
        <v>161</v>
      </c>
      <c r="V263" s="14">
        <v>252</v>
      </c>
      <c r="W263" s="16">
        <f t="shared" si="104"/>
        <v>1.039779153</v>
      </c>
      <c r="X263" s="9">
        <f t="shared" si="105"/>
        <v>40.431049379999997</v>
      </c>
      <c r="Y263" s="9">
        <v>0</v>
      </c>
      <c r="Z263" s="15">
        <f t="shared" si="106"/>
        <v>0</v>
      </c>
      <c r="AA263" s="6" t="s">
        <v>73</v>
      </c>
      <c r="AB263" s="12">
        <f t="shared" si="115"/>
        <v>43055</v>
      </c>
      <c r="AC263" s="6"/>
      <c r="AD263" s="48"/>
      <c r="AE263" s="55">
        <v>43942</v>
      </c>
      <c r="AF263" s="27" t="s">
        <v>93</v>
      </c>
      <c r="AI263" s="26"/>
      <c r="AJ263" s="26"/>
      <c r="AK263" s="26"/>
      <c r="AL263" s="26"/>
      <c r="AM263" s="26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35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8"/>
      <c r="CC263" s="1"/>
      <c r="CD263" s="1"/>
      <c r="CE263" s="1"/>
      <c r="CF263" s="1"/>
      <c r="CG263" s="1"/>
      <c r="CH263" s="1"/>
      <c r="CI263" s="1"/>
      <c r="CJ263" s="1"/>
      <c r="CK263" s="1"/>
      <c r="CL263" s="6"/>
      <c r="CM263" s="1"/>
      <c r="CN263" s="1"/>
      <c r="CO263" s="1"/>
      <c r="CP263" s="1"/>
      <c r="CQ263" s="1"/>
      <c r="CR263" s="1"/>
    </row>
    <row r="264" spans="1:96" x14ac:dyDescent="0.2">
      <c r="A264" s="159">
        <f t="shared" si="107"/>
        <v>42943</v>
      </c>
      <c r="B264" s="9">
        <f t="shared" si="96"/>
        <v>1057.19572002</v>
      </c>
      <c r="C264" s="9">
        <f t="shared" si="108"/>
        <v>1000</v>
      </c>
      <c r="D264" s="66">
        <f t="shared" si="109"/>
        <v>4832.2700000000004</v>
      </c>
      <c r="E264" s="15">
        <f>VLOOKUP(A263,[1]Plan1!$BO$120:$BQ$240,3)</f>
        <v>4843.87</v>
      </c>
      <c r="F264" s="12">
        <f t="shared" si="110"/>
        <v>42934</v>
      </c>
      <c r="G264" s="13">
        <f t="shared" si="97"/>
        <v>2.4005281161854075E-3</v>
      </c>
      <c r="H264" s="12">
        <f t="shared" si="111"/>
        <v>42962</v>
      </c>
      <c r="I264" s="12">
        <f t="shared" si="98"/>
        <v>42962</v>
      </c>
      <c r="J264" s="1">
        <f t="shared" si="112"/>
        <v>21</v>
      </c>
      <c r="K264" s="1">
        <f t="shared" si="119"/>
        <v>8</v>
      </c>
      <c r="L264" s="9">
        <f t="shared" si="99"/>
        <v>1.0009138</v>
      </c>
      <c r="M264" s="16">
        <f t="shared" si="113"/>
        <v>0.99769996000000005</v>
      </c>
      <c r="N264" s="16">
        <f t="shared" si="116"/>
        <v>1.0155759071757797</v>
      </c>
      <c r="O264" s="9">
        <f t="shared" si="117"/>
        <v>1.01650394</v>
      </c>
      <c r="P264" s="9">
        <f t="shared" si="100"/>
        <v>1016.5039399999999</v>
      </c>
      <c r="Q264" s="14">
        <f t="shared" si="101"/>
        <v>0</v>
      </c>
      <c r="R264" s="44">
        <f t="shared" si="102"/>
        <v>0</v>
      </c>
      <c r="S264" s="9">
        <f t="shared" si="103"/>
        <v>0</v>
      </c>
      <c r="T264" s="10">
        <f t="shared" si="114"/>
        <v>6.2959000000000001E-2</v>
      </c>
      <c r="U264" s="14">
        <f t="shared" si="118"/>
        <v>162</v>
      </c>
      <c r="V264" s="14">
        <v>252</v>
      </c>
      <c r="W264" s="16">
        <f t="shared" si="104"/>
        <v>1.0400311090000001</v>
      </c>
      <c r="X264" s="9">
        <f t="shared" si="105"/>
        <v>40.691780020000003</v>
      </c>
      <c r="Y264" s="9">
        <v>0</v>
      </c>
      <c r="Z264" s="15">
        <f t="shared" si="106"/>
        <v>0</v>
      </c>
      <c r="AA264" s="6" t="s">
        <v>73</v>
      </c>
      <c r="AB264" s="12">
        <f t="shared" si="115"/>
        <v>43055</v>
      </c>
      <c r="AC264" s="6"/>
      <c r="AD264" s="48"/>
      <c r="AE264" s="55">
        <v>43952</v>
      </c>
      <c r="AF264" s="27" t="s">
        <v>100</v>
      </c>
      <c r="AI264" s="26"/>
      <c r="AJ264" s="26"/>
      <c r="AK264" s="26"/>
      <c r="AL264" s="26"/>
      <c r="AM264" s="26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35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8"/>
      <c r="CC264" s="1"/>
      <c r="CD264" s="1"/>
      <c r="CE264" s="1"/>
      <c r="CF264" s="1"/>
      <c r="CG264" s="1"/>
      <c r="CH264" s="1"/>
      <c r="CI264" s="1"/>
      <c r="CJ264" s="1"/>
      <c r="CK264" s="1"/>
      <c r="CL264" s="6"/>
      <c r="CM264" s="1"/>
      <c r="CN264" s="1"/>
      <c r="CO264" s="1"/>
      <c r="CP264" s="1"/>
      <c r="CQ264" s="1"/>
      <c r="CR264" s="1"/>
    </row>
    <row r="265" spans="1:96" x14ac:dyDescent="0.2">
      <c r="A265" s="159">
        <f t="shared" si="107"/>
        <v>42944</v>
      </c>
      <c r="B265" s="9">
        <f t="shared" si="96"/>
        <v>1057.5726429700001</v>
      </c>
      <c r="C265" s="9">
        <f t="shared" si="108"/>
        <v>1000</v>
      </c>
      <c r="D265" s="66">
        <f t="shared" si="109"/>
        <v>4832.2700000000004</v>
      </c>
      <c r="E265" s="15">
        <f>VLOOKUP(A264,[1]Plan1!$BO$120:$BQ$240,3)</f>
        <v>4843.87</v>
      </c>
      <c r="F265" s="12">
        <f t="shared" si="110"/>
        <v>42934</v>
      </c>
      <c r="G265" s="13">
        <f t="shared" si="97"/>
        <v>2.4005281161854075E-3</v>
      </c>
      <c r="H265" s="12">
        <f t="shared" si="111"/>
        <v>42962</v>
      </c>
      <c r="I265" s="12">
        <f t="shared" si="98"/>
        <v>42962</v>
      </c>
      <c r="J265" s="1">
        <f t="shared" si="112"/>
        <v>21</v>
      </c>
      <c r="K265" s="1">
        <f t="shared" si="119"/>
        <v>9</v>
      </c>
      <c r="L265" s="9">
        <f t="shared" si="99"/>
        <v>1.0010280899999999</v>
      </c>
      <c r="M265" s="16">
        <f t="shared" si="113"/>
        <v>0.99769996000000005</v>
      </c>
      <c r="N265" s="16">
        <f t="shared" si="116"/>
        <v>1.0155759071757797</v>
      </c>
      <c r="O265" s="9">
        <f t="shared" si="117"/>
        <v>1.01662001</v>
      </c>
      <c r="P265" s="9">
        <f t="shared" si="100"/>
        <v>1016.62001</v>
      </c>
      <c r="Q265" s="14">
        <f t="shared" si="101"/>
        <v>0</v>
      </c>
      <c r="R265" s="44">
        <f t="shared" si="102"/>
        <v>0</v>
      </c>
      <c r="S265" s="9">
        <f t="shared" si="103"/>
        <v>0</v>
      </c>
      <c r="T265" s="10">
        <f t="shared" si="114"/>
        <v>6.2959000000000001E-2</v>
      </c>
      <c r="U265" s="14">
        <f t="shared" si="118"/>
        <v>163</v>
      </c>
      <c r="V265" s="14">
        <v>252</v>
      </c>
      <c r="W265" s="16">
        <f t="shared" si="104"/>
        <v>1.0402831269999999</v>
      </c>
      <c r="X265" s="9">
        <f t="shared" si="105"/>
        <v>40.952632970000003</v>
      </c>
      <c r="Y265" s="9">
        <v>0</v>
      </c>
      <c r="Z265" s="15">
        <f t="shared" si="106"/>
        <v>0</v>
      </c>
      <c r="AA265" s="6" t="s">
        <v>73</v>
      </c>
      <c r="AB265" s="12">
        <f t="shared" si="115"/>
        <v>43055</v>
      </c>
      <c r="AC265" s="6"/>
      <c r="AD265" s="48"/>
      <c r="AE265" s="55">
        <v>43993</v>
      </c>
      <c r="AF265" s="27" t="s">
        <v>101</v>
      </c>
      <c r="AI265" s="26"/>
      <c r="AJ265" s="26"/>
      <c r="AK265" s="26"/>
      <c r="AL265" s="26"/>
      <c r="AM265" s="26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35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8"/>
      <c r="CC265" s="1"/>
      <c r="CD265" s="1"/>
      <c r="CE265" s="1"/>
      <c r="CF265" s="1"/>
      <c r="CG265" s="1"/>
      <c r="CH265" s="1"/>
      <c r="CI265" s="1"/>
      <c r="CJ265" s="1"/>
      <c r="CK265" s="1"/>
      <c r="CL265" s="6"/>
      <c r="CM265" s="1"/>
      <c r="CN265" s="1"/>
      <c r="CO265" s="1"/>
      <c r="CP265" s="1"/>
      <c r="CQ265" s="1"/>
      <c r="CR265" s="1"/>
    </row>
    <row r="266" spans="1:96" x14ac:dyDescent="0.2">
      <c r="A266" s="159">
        <f t="shared" si="107"/>
        <v>42945</v>
      </c>
      <c r="B266" s="9">
        <f t="shared" ref="B266:B329" si="120">(P266+X266)</f>
        <v>1057.9496958299999</v>
      </c>
      <c r="C266" s="9">
        <f t="shared" si="108"/>
        <v>1000</v>
      </c>
      <c r="D266" s="66">
        <f t="shared" si="109"/>
        <v>4832.2700000000004</v>
      </c>
      <c r="E266" s="15">
        <f>VLOOKUP(A265,[1]Plan1!$BO$120:$BQ$240,3)</f>
        <v>4843.87</v>
      </c>
      <c r="F266" s="12">
        <f t="shared" si="110"/>
        <v>42934</v>
      </c>
      <c r="G266" s="13">
        <f t="shared" ref="G266:G329" si="121">(E266/D266)-1</f>
        <v>2.4005281161854075E-3</v>
      </c>
      <c r="H266" s="12">
        <f t="shared" si="111"/>
        <v>42962</v>
      </c>
      <c r="I266" s="12">
        <f t="shared" ref="I266:I329" si="122">IF(A266&gt;I265,H266,I265)</f>
        <v>42962</v>
      </c>
      <c r="J266" s="1">
        <f t="shared" si="112"/>
        <v>21</v>
      </c>
      <c r="K266" s="1">
        <f t="shared" si="119"/>
        <v>10</v>
      </c>
      <c r="L266" s="9">
        <f t="shared" ref="L266:L329" si="123">TRUNC((E266/D266)^TRUNC((K266/J266),9),8)</f>
        <v>1.00114239</v>
      </c>
      <c r="M266" s="16">
        <f t="shared" si="113"/>
        <v>0.99769996000000005</v>
      </c>
      <c r="N266" s="16">
        <f t="shared" si="116"/>
        <v>1.0155759071757797</v>
      </c>
      <c r="O266" s="9">
        <f t="shared" si="117"/>
        <v>1.01673609</v>
      </c>
      <c r="P266" s="9">
        <f t="shared" ref="P266:P329" si="124">TRUNC(C266*O266,8)</f>
        <v>1016.73609</v>
      </c>
      <c r="Q266" s="14">
        <f t="shared" ref="Q266:Q329" si="125">IF(VLOOKUP(A266,AE$10:AL$114,8)=VLOOKUP(A265,AE$10:AL$114,8),0,VLOOKUP(A266,AE$10:AL$114,8))</f>
        <v>0</v>
      </c>
      <c r="R266" s="44">
        <f t="shared" ref="R266:R329" si="126">IF(Q266&gt;0,VLOOKUP($A266,$AE$10:$AJ$114,6),0)</f>
        <v>0</v>
      </c>
      <c r="S266" s="9">
        <f t="shared" ref="S266:S329" si="127">IF(R266&gt;0,TRUNC(R266*P266,8),0)</f>
        <v>0</v>
      </c>
      <c r="T266" s="10">
        <f t="shared" si="114"/>
        <v>6.2959000000000001E-2</v>
      </c>
      <c r="U266" s="14">
        <f t="shared" si="118"/>
        <v>164</v>
      </c>
      <c r="V266" s="14">
        <v>252</v>
      </c>
      <c r="W266" s="16">
        <f t="shared" ref="W266:W329" si="128">ROUND((1+T266)^TRUNC((U266/V266),9),9)</f>
        <v>1.0405352050000001</v>
      </c>
      <c r="X266" s="9">
        <f t="shared" ref="X266:X329" si="129">TRUNC((P266*(W266-1)),8)</f>
        <v>41.213605829999999</v>
      </c>
      <c r="Y266" s="9">
        <v>0</v>
      </c>
      <c r="Z266" s="15">
        <f t="shared" ref="Z266:Z329" si="130">IF(S266&gt;0,S266+X266,0)</f>
        <v>0</v>
      </c>
      <c r="AA266" s="6" t="s">
        <v>73</v>
      </c>
      <c r="AB266" s="12">
        <f t="shared" si="115"/>
        <v>43055</v>
      </c>
      <c r="AC266" s="6"/>
      <c r="AD266" s="48"/>
      <c r="AE266" s="55">
        <v>44081</v>
      </c>
      <c r="AF266" s="27" t="s">
        <v>102</v>
      </c>
      <c r="AI266" s="26"/>
      <c r="AJ266" s="26"/>
      <c r="AK266" s="26"/>
      <c r="AL266" s="26"/>
      <c r="AM266" s="26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35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8"/>
      <c r="CC266" s="1"/>
      <c r="CD266" s="1"/>
      <c r="CE266" s="1"/>
      <c r="CF266" s="1"/>
      <c r="CG266" s="1"/>
      <c r="CH266" s="1"/>
      <c r="CI266" s="1"/>
      <c r="CJ266" s="1"/>
      <c r="CK266" s="1"/>
      <c r="CL266" s="6"/>
      <c r="CM266" s="1"/>
      <c r="CN266" s="1"/>
      <c r="CO266" s="1"/>
      <c r="CP266" s="1"/>
      <c r="CQ266" s="1"/>
      <c r="CR266" s="1"/>
    </row>
    <row r="267" spans="1:96" x14ac:dyDescent="0.2">
      <c r="A267" s="159">
        <f t="shared" ref="A267:A330" si="131">(A266+1)</f>
        <v>42946</v>
      </c>
      <c r="B267" s="9">
        <f t="shared" si="120"/>
        <v>1057.9496958299999</v>
      </c>
      <c r="C267" s="9">
        <f t="shared" ref="C267:C330" si="132">TRUNC(IF(Q266&gt;0,VLOOKUP(A266,$AE$12:$AF$114,2),C266),8)</f>
        <v>1000</v>
      </c>
      <c r="D267" s="66">
        <f t="shared" ref="D267:D330" si="133">IF(E267=E266,D266,E266)</f>
        <v>4832.2700000000004</v>
      </c>
      <c r="E267" s="15">
        <f>VLOOKUP(A266,[1]Plan1!$BO$120:$BQ$240,3)</f>
        <v>4843.87</v>
      </c>
      <c r="F267" s="12">
        <f t="shared" ref="F267:F330" si="134">IF(D267=D266,F266,A267)</f>
        <v>42934</v>
      </c>
      <c r="G267" s="13">
        <f t="shared" si="121"/>
        <v>2.4005281161854075E-3</v>
      </c>
      <c r="H267" s="12">
        <f t="shared" ref="H267:H330" si="135">IF(DAY(A267)=15,VLOOKUP(A267,AI$118:AN$450,4),H266)</f>
        <v>42962</v>
      </c>
      <c r="I267" s="12">
        <f t="shared" si="122"/>
        <v>42962</v>
      </c>
      <c r="J267" s="1">
        <f t="shared" ref="J267:J330" si="136">IF(I267=I266,J266,NETWORKDAYS(I266,I267,$AE$118:$AE$502)-1)</f>
        <v>21</v>
      </c>
      <c r="K267" s="1">
        <f t="shared" si="119"/>
        <v>10</v>
      </c>
      <c r="L267" s="9">
        <f t="shared" si="123"/>
        <v>1.00114239</v>
      </c>
      <c r="M267" s="16">
        <f t="shared" ref="M267:M330" si="137">IF(I267&gt;I266,L266,M266)</f>
        <v>0.99769996000000005</v>
      </c>
      <c r="N267" s="16">
        <f t="shared" si="116"/>
        <v>1.0155759071757797</v>
      </c>
      <c r="O267" s="9">
        <f t="shared" si="117"/>
        <v>1.01673609</v>
      </c>
      <c r="P267" s="9">
        <f t="shared" si="124"/>
        <v>1016.73609</v>
      </c>
      <c r="Q267" s="14">
        <f t="shared" si="125"/>
        <v>0</v>
      </c>
      <c r="R267" s="44">
        <f t="shared" si="126"/>
        <v>0</v>
      </c>
      <c r="S267" s="9">
        <f t="shared" si="127"/>
        <v>0</v>
      </c>
      <c r="T267" s="10">
        <f t="shared" ref="T267:T330" si="138">(T266)</f>
        <v>6.2959000000000001E-2</v>
      </c>
      <c r="U267" s="14">
        <f t="shared" si="118"/>
        <v>164</v>
      </c>
      <c r="V267" s="14">
        <v>252</v>
      </c>
      <c r="W267" s="16">
        <f t="shared" si="128"/>
        <v>1.0405352050000001</v>
      </c>
      <c r="X267" s="9">
        <f t="shared" si="129"/>
        <v>41.213605829999999</v>
      </c>
      <c r="Y267" s="9">
        <v>0</v>
      </c>
      <c r="Z267" s="15">
        <f t="shared" si="130"/>
        <v>0</v>
      </c>
      <c r="AA267" s="6" t="s">
        <v>73</v>
      </c>
      <c r="AB267" s="12">
        <f t="shared" ref="AB267:AB330" si="139">IF(Q266&gt;0,VLOOKUP(A266,$AE$10:$AM$114,9),AB266)</f>
        <v>43055</v>
      </c>
      <c r="AC267" s="6"/>
      <c r="AD267" s="48"/>
      <c r="AE267" s="55">
        <v>44116</v>
      </c>
      <c r="AF267" s="38" t="s">
        <v>97</v>
      </c>
      <c r="AI267" s="26"/>
      <c r="AJ267" s="26"/>
      <c r="AK267" s="26"/>
      <c r="AL267" s="26"/>
      <c r="AM267" s="26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35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8"/>
      <c r="CC267" s="1"/>
      <c r="CD267" s="1"/>
      <c r="CE267" s="1"/>
      <c r="CF267" s="1"/>
      <c r="CG267" s="1"/>
      <c r="CH267" s="1"/>
      <c r="CI267" s="1"/>
      <c r="CJ267" s="1"/>
      <c r="CK267" s="1"/>
      <c r="CL267" s="6"/>
      <c r="CM267" s="1"/>
      <c r="CN267" s="1"/>
      <c r="CO267" s="1"/>
      <c r="CP267" s="1"/>
      <c r="CQ267" s="1"/>
      <c r="CR267" s="1"/>
    </row>
    <row r="268" spans="1:96" x14ac:dyDescent="0.2">
      <c r="A268" s="159">
        <f t="shared" si="131"/>
        <v>42947</v>
      </c>
      <c r="B268" s="9">
        <f t="shared" si="120"/>
        <v>1057.9496958299999</v>
      </c>
      <c r="C268" s="9">
        <f t="shared" si="132"/>
        <v>1000</v>
      </c>
      <c r="D268" s="66">
        <f t="shared" si="133"/>
        <v>4832.2700000000004</v>
      </c>
      <c r="E268" s="15">
        <f>VLOOKUP(A267,[1]Plan1!$BO$120:$BQ$240,3)</f>
        <v>4843.87</v>
      </c>
      <c r="F268" s="12">
        <f t="shared" si="134"/>
        <v>42934</v>
      </c>
      <c r="G268" s="13">
        <f t="shared" si="121"/>
        <v>2.4005281161854075E-3</v>
      </c>
      <c r="H268" s="12">
        <f t="shared" si="135"/>
        <v>42962</v>
      </c>
      <c r="I268" s="12">
        <f t="shared" si="122"/>
        <v>42962</v>
      </c>
      <c r="J268" s="1">
        <f t="shared" si="136"/>
        <v>21</v>
      </c>
      <c r="K268" s="1">
        <f t="shared" si="119"/>
        <v>10</v>
      </c>
      <c r="L268" s="9">
        <f t="shared" si="123"/>
        <v>1.00114239</v>
      </c>
      <c r="M268" s="16">
        <f t="shared" si="137"/>
        <v>0.99769996000000005</v>
      </c>
      <c r="N268" s="16">
        <f t="shared" si="116"/>
        <v>1.0155759071757797</v>
      </c>
      <c r="O268" s="9">
        <f t="shared" si="117"/>
        <v>1.01673609</v>
      </c>
      <c r="P268" s="9">
        <f t="shared" si="124"/>
        <v>1016.73609</v>
      </c>
      <c r="Q268" s="14">
        <f t="shared" si="125"/>
        <v>0</v>
      </c>
      <c r="R268" s="44">
        <f t="shared" si="126"/>
        <v>0</v>
      </c>
      <c r="S268" s="9">
        <f t="shared" si="127"/>
        <v>0</v>
      </c>
      <c r="T268" s="10">
        <f t="shared" si="138"/>
        <v>6.2959000000000001E-2</v>
      </c>
      <c r="U268" s="14">
        <f t="shared" si="118"/>
        <v>164</v>
      </c>
      <c r="V268" s="14">
        <v>252</v>
      </c>
      <c r="W268" s="16">
        <f t="shared" si="128"/>
        <v>1.0405352050000001</v>
      </c>
      <c r="X268" s="9">
        <f t="shared" si="129"/>
        <v>41.213605829999999</v>
      </c>
      <c r="Y268" s="9">
        <v>0</v>
      </c>
      <c r="Z268" s="15">
        <f t="shared" si="130"/>
        <v>0</v>
      </c>
      <c r="AA268" s="6" t="s">
        <v>73</v>
      </c>
      <c r="AB268" s="12">
        <f t="shared" si="139"/>
        <v>43055</v>
      </c>
      <c r="AC268" s="6"/>
      <c r="AD268" s="48"/>
      <c r="AE268" s="55">
        <v>44137</v>
      </c>
      <c r="AF268" s="27" t="s">
        <v>103</v>
      </c>
      <c r="AI268" s="26"/>
      <c r="AJ268" s="26"/>
      <c r="AK268" s="26"/>
      <c r="AL268" s="26"/>
      <c r="AM268" s="26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35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8"/>
      <c r="CC268" s="1"/>
      <c r="CD268" s="1"/>
      <c r="CE268" s="1"/>
      <c r="CF268" s="1"/>
      <c r="CG268" s="1"/>
      <c r="CH268" s="1"/>
      <c r="CI268" s="1"/>
      <c r="CJ268" s="1"/>
      <c r="CK268" s="1"/>
      <c r="CL268" s="6"/>
      <c r="CM268" s="1"/>
      <c r="CN268" s="1"/>
      <c r="CO268" s="1"/>
      <c r="CP268" s="1"/>
      <c r="CQ268" s="1"/>
      <c r="CR268" s="1"/>
    </row>
    <row r="269" spans="1:96" x14ac:dyDescent="0.2">
      <c r="A269" s="159">
        <f t="shared" si="131"/>
        <v>42948</v>
      </c>
      <c r="B269" s="9">
        <f t="shared" si="120"/>
        <v>1058.32688067</v>
      </c>
      <c r="C269" s="9">
        <f t="shared" si="132"/>
        <v>1000</v>
      </c>
      <c r="D269" s="66">
        <f t="shared" si="133"/>
        <v>4832.2700000000004</v>
      </c>
      <c r="E269" s="15">
        <f>VLOOKUP(A268,[1]Plan1!$BO$120:$BQ$240,3)</f>
        <v>4843.87</v>
      </c>
      <c r="F269" s="12">
        <f t="shared" si="134"/>
        <v>42934</v>
      </c>
      <c r="G269" s="13">
        <f t="shared" si="121"/>
        <v>2.4005281161854075E-3</v>
      </c>
      <c r="H269" s="12">
        <f t="shared" si="135"/>
        <v>42962</v>
      </c>
      <c r="I269" s="12">
        <f t="shared" si="122"/>
        <v>42962</v>
      </c>
      <c r="J269" s="1">
        <f t="shared" si="136"/>
        <v>21</v>
      </c>
      <c r="K269" s="1">
        <f t="shared" si="119"/>
        <v>11</v>
      </c>
      <c r="L269" s="9">
        <f t="shared" si="123"/>
        <v>1.0012567000000001</v>
      </c>
      <c r="M269" s="16">
        <f t="shared" si="137"/>
        <v>0.99769996000000005</v>
      </c>
      <c r="N269" s="16">
        <f t="shared" si="116"/>
        <v>1.0155759071757797</v>
      </c>
      <c r="O269" s="9">
        <f t="shared" si="117"/>
        <v>1.0168521800000001</v>
      </c>
      <c r="P269" s="9">
        <f t="shared" si="124"/>
        <v>1016.85218</v>
      </c>
      <c r="Q269" s="14">
        <f t="shared" si="125"/>
        <v>0</v>
      </c>
      <c r="R269" s="44">
        <f t="shared" si="126"/>
        <v>0</v>
      </c>
      <c r="S269" s="9">
        <f t="shared" si="127"/>
        <v>0</v>
      </c>
      <c r="T269" s="10">
        <f t="shared" si="138"/>
        <v>6.2959000000000001E-2</v>
      </c>
      <c r="U269" s="14">
        <f t="shared" si="118"/>
        <v>165</v>
      </c>
      <c r="V269" s="14">
        <v>252</v>
      </c>
      <c r="W269" s="16">
        <f t="shared" si="128"/>
        <v>1.040787345</v>
      </c>
      <c r="X269" s="9">
        <f t="shared" si="129"/>
        <v>41.474700669999997</v>
      </c>
      <c r="Y269" s="9">
        <v>0</v>
      </c>
      <c r="Z269" s="15">
        <f t="shared" si="130"/>
        <v>0</v>
      </c>
      <c r="AA269" s="6" t="s">
        <v>73</v>
      </c>
      <c r="AB269" s="12">
        <f t="shared" si="139"/>
        <v>43055</v>
      </c>
      <c r="AC269" s="6"/>
      <c r="AD269" s="48"/>
      <c r="AE269" s="55">
        <v>44190</v>
      </c>
      <c r="AF269" s="27" t="s">
        <v>105</v>
      </c>
      <c r="AI269" s="26"/>
      <c r="AJ269" s="26"/>
      <c r="AK269" s="26"/>
      <c r="AL269" s="26"/>
      <c r="AM269" s="26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35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8"/>
      <c r="CC269" s="1"/>
      <c r="CD269" s="1"/>
      <c r="CE269" s="1"/>
      <c r="CF269" s="1"/>
      <c r="CG269" s="1"/>
      <c r="CH269" s="1"/>
      <c r="CI269" s="1"/>
      <c r="CJ269" s="1"/>
      <c r="CK269" s="1"/>
      <c r="CL269" s="6"/>
      <c r="CM269" s="1"/>
      <c r="CN269" s="1"/>
      <c r="CO269" s="1"/>
      <c r="CP269" s="1"/>
      <c r="CQ269" s="1"/>
      <c r="CR269" s="1"/>
    </row>
    <row r="270" spans="1:96" x14ac:dyDescent="0.2">
      <c r="A270" s="159">
        <f t="shared" si="131"/>
        <v>42949</v>
      </c>
      <c r="B270" s="9">
        <f t="shared" si="120"/>
        <v>1058.7041954900001</v>
      </c>
      <c r="C270" s="9">
        <f t="shared" si="132"/>
        <v>1000</v>
      </c>
      <c r="D270" s="66">
        <f t="shared" si="133"/>
        <v>4832.2700000000004</v>
      </c>
      <c r="E270" s="15">
        <f>VLOOKUP(A269,[1]Plan1!$BO$120:$BQ$240,3)</f>
        <v>4843.87</v>
      </c>
      <c r="F270" s="12">
        <f t="shared" si="134"/>
        <v>42934</v>
      </c>
      <c r="G270" s="13">
        <f t="shared" si="121"/>
        <v>2.4005281161854075E-3</v>
      </c>
      <c r="H270" s="12">
        <f t="shared" si="135"/>
        <v>42962</v>
      </c>
      <c r="I270" s="12">
        <f t="shared" si="122"/>
        <v>42962</v>
      </c>
      <c r="J270" s="1">
        <f t="shared" si="136"/>
        <v>21</v>
      </c>
      <c r="K270" s="1">
        <f t="shared" si="119"/>
        <v>12</v>
      </c>
      <c r="L270" s="9">
        <f t="shared" si="123"/>
        <v>1.0013710199999999</v>
      </c>
      <c r="M270" s="16">
        <f t="shared" si="137"/>
        <v>0.99769996000000005</v>
      </c>
      <c r="N270" s="16">
        <f t="shared" si="116"/>
        <v>1.0155759071757797</v>
      </c>
      <c r="O270" s="9">
        <f t="shared" si="117"/>
        <v>1.0169682799999999</v>
      </c>
      <c r="P270" s="9">
        <f t="shared" si="124"/>
        <v>1016.96828</v>
      </c>
      <c r="Q270" s="14">
        <f t="shared" si="125"/>
        <v>0</v>
      </c>
      <c r="R270" s="44">
        <f t="shared" si="126"/>
        <v>0</v>
      </c>
      <c r="S270" s="9">
        <f t="shared" si="127"/>
        <v>0</v>
      </c>
      <c r="T270" s="10">
        <f t="shared" si="138"/>
        <v>6.2959000000000001E-2</v>
      </c>
      <c r="U270" s="14">
        <f t="shared" si="118"/>
        <v>166</v>
      </c>
      <c r="V270" s="14">
        <v>252</v>
      </c>
      <c r="W270" s="16">
        <f t="shared" si="128"/>
        <v>1.0410395450000001</v>
      </c>
      <c r="X270" s="9">
        <f t="shared" si="129"/>
        <v>41.735915489999996</v>
      </c>
      <c r="Y270" s="9">
        <v>0</v>
      </c>
      <c r="Z270" s="15">
        <f t="shared" si="130"/>
        <v>0</v>
      </c>
      <c r="AA270" s="6" t="s">
        <v>73</v>
      </c>
      <c r="AB270" s="12">
        <f t="shared" si="139"/>
        <v>43055</v>
      </c>
      <c r="AC270" s="6"/>
      <c r="AD270" s="48"/>
      <c r="AE270" s="55">
        <v>44197</v>
      </c>
      <c r="AF270" s="27" t="s">
        <v>106</v>
      </c>
      <c r="AI270" s="26"/>
      <c r="AJ270" s="26"/>
      <c r="AK270" s="26"/>
      <c r="AL270" s="26"/>
      <c r="AM270" s="26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35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8"/>
      <c r="CC270" s="1"/>
      <c r="CD270" s="1"/>
      <c r="CE270" s="1"/>
      <c r="CF270" s="1"/>
      <c r="CG270" s="1"/>
      <c r="CH270" s="1"/>
      <c r="CI270" s="1"/>
      <c r="CJ270" s="1"/>
      <c r="CK270" s="1"/>
      <c r="CL270" s="6"/>
      <c r="CM270" s="1"/>
      <c r="CN270" s="1"/>
      <c r="CO270" s="1"/>
      <c r="CP270" s="1"/>
      <c r="CQ270" s="1"/>
      <c r="CR270" s="1"/>
    </row>
    <row r="271" spans="1:96" x14ac:dyDescent="0.2">
      <c r="A271" s="159">
        <f t="shared" si="131"/>
        <v>42950</v>
      </c>
      <c r="B271" s="9">
        <f t="shared" si="120"/>
        <v>1059.08165274</v>
      </c>
      <c r="C271" s="9">
        <f t="shared" si="132"/>
        <v>1000</v>
      </c>
      <c r="D271" s="66">
        <f t="shared" si="133"/>
        <v>4832.2700000000004</v>
      </c>
      <c r="E271" s="15">
        <f>VLOOKUP(A270,[1]Plan1!$BO$120:$BQ$240,3)</f>
        <v>4843.87</v>
      </c>
      <c r="F271" s="12">
        <f t="shared" si="134"/>
        <v>42934</v>
      </c>
      <c r="G271" s="13">
        <f t="shared" si="121"/>
        <v>2.4005281161854075E-3</v>
      </c>
      <c r="H271" s="12">
        <f t="shared" si="135"/>
        <v>42962</v>
      </c>
      <c r="I271" s="12">
        <f t="shared" si="122"/>
        <v>42962</v>
      </c>
      <c r="J271" s="1">
        <f t="shared" si="136"/>
        <v>21</v>
      </c>
      <c r="K271" s="1">
        <f t="shared" si="119"/>
        <v>13</v>
      </c>
      <c r="L271" s="9">
        <f t="shared" si="123"/>
        <v>1.00148536</v>
      </c>
      <c r="M271" s="16">
        <f t="shared" si="137"/>
        <v>0.99769996000000005</v>
      </c>
      <c r="N271" s="16">
        <f t="shared" si="116"/>
        <v>1.0155759071757797</v>
      </c>
      <c r="O271" s="9">
        <f t="shared" si="117"/>
        <v>1.0170844000000001</v>
      </c>
      <c r="P271" s="9">
        <f t="shared" si="124"/>
        <v>1017.0844</v>
      </c>
      <c r="Q271" s="14">
        <f t="shared" si="125"/>
        <v>0</v>
      </c>
      <c r="R271" s="44">
        <f t="shared" si="126"/>
        <v>0</v>
      </c>
      <c r="S271" s="9">
        <f t="shared" si="127"/>
        <v>0</v>
      </c>
      <c r="T271" s="10">
        <f t="shared" si="138"/>
        <v>6.2959000000000001E-2</v>
      </c>
      <c r="U271" s="14">
        <f t="shared" si="118"/>
        <v>167</v>
      </c>
      <c r="V271" s="14">
        <v>252</v>
      </c>
      <c r="W271" s="16">
        <f t="shared" si="128"/>
        <v>1.0412918069999999</v>
      </c>
      <c r="X271" s="9">
        <f t="shared" si="129"/>
        <v>41.99725274</v>
      </c>
      <c r="Y271" s="9">
        <v>0</v>
      </c>
      <c r="Z271" s="15">
        <f t="shared" si="130"/>
        <v>0</v>
      </c>
      <c r="AA271" s="6" t="s">
        <v>73</v>
      </c>
      <c r="AB271" s="12">
        <f t="shared" si="139"/>
        <v>43055</v>
      </c>
      <c r="AC271" s="6"/>
      <c r="AD271" s="48"/>
      <c r="AE271" s="55">
        <v>44242</v>
      </c>
      <c r="AF271" s="27" t="s">
        <v>91</v>
      </c>
      <c r="AI271" s="26"/>
      <c r="AJ271" s="26"/>
      <c r="AK271" s="26"/>
      <c r="AL271" s="26"/>
      <c r="AM271" s="26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35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8"/>
      <c r="CC271" s="1"/>
      <c r="CD271" s="1"/>
      <c r="CE271" s="1"/>
      <c r="CF271" s="1"/>
      <c r="CG271" s="1"/>
      <c r="CH271" s="1"/>
      <c r="CI271" s="1"/>
      <c r="CJ271" s="1"/>
      <c r="CK271" s="1"/>
      <c r="CL271" s="6"/>
      <c r="CM271" s="1"/>
      <c r="CN271" s="1"/>
      <c r="CO271" s="1"/>
      <c r="CP271" s="1"/>
      <c r="CQ271" s="1"/>
      <c r="CR271" s="1"/>
    </row>
    <row r="272" spans="1:96" x14ac:dyDescent="0.2">
      <c r="A272" s="159">
        <f t="shared" si="131"/>
        <v>42951</v>
      </c>
      <c r="B272" s="9">
        <f t="shared" si="120"/>
        <v>1059.4592410499999</v>
      </c>
      <c r="C272" s="9">
        <f t="shared" si="132"/>
        <v>1000</v>
      </c>
      <c r="D272" s="66">
        <f t="shared" si="133"/>
        <v>4832.2700000000004</v>
      </c>
      <c r="E272" s="15">
        <f>VLOOKUP(A271,[1]Plan1!$BO$120:$BQ$240,3)</f>
        <v>4843.87</v>
      </c>
      <c r="F272" s="12">
        <f t="shared" si="134"/>
        <v>42934</v>
      </c>
      <c r="G272" s="13">
        <f t="shared" si="121"/>
        <v>2.4005281161854075E-3</v>
      </c>
      <c r="H272" s="12">
        <f t="shared" si="135"/>
        <v>42962</v>
      </c>
      <c r="I272" s="12">
        <f t="shared" si="122"/>
        <v>42962</v>
      </c>
      <c r="J272" s="1">
        <f t="shared" si="136"/>
        <v>21</v>
      </c>
      <c r="K272" s="1">
        <f t="shared" si="119"/>
        <v>14</v>
      </c>
      <c r="L272" s="9">
        <f t="shared" si="123"/>
        <v>1.00159971</v>
      </c>
      <c r="M272" s="16">
        <f t="shared" si="137"/>
        <v>0.99769996000000005</v>
      </c>
      <c r="N272" s="16">
        <f t="shared" si="116"/>
        <v>1.0155759071757797</v>
      </c>
      <c r="O272" s="9">
        <f t="shared" si="117"/>
        <v>1.01720053</v>
      </c>
      <c r="P272" s="9">
        <f t="shared" si="124"/>
        <v>1017.20053</v>
      </c>
      <c r="Q272" s="14">
        <f t="shared" si="125"/>
        <v>0</v>
      </c>
      <c r="R272" s="44">
        <f t="shared" si="126"/>
        <v>0</v>
      </c>
      <c r="S272" s="9">
        <f t="shared" si="127"/>
        <v>0</v>
      </c>
      <c r="T272" s="10">
        <f t="shared" si="138"/>
        <v>6.2959000000000001E-2</v>
      </c>
      <c r="U272" s="14">
        <f t="shared" si="118"/>
        <v>168</v>
      </c>
      <c r="V272" s="14">
        <v>252</v>
      </c>
      <c r="W272" s="16">
        <f t="shared" si="128"/>
        <v>1.0415441299999999</v>
      </c>
      <c r="X272" s="9">
        <f t="shared" si="129"/>
        <v>42.258711050000002</v>
      </c>
      <c r="Y272" s="9">
        <v>0</v>
      </c>
      <c r="Z272" s="15">
        <f t="shared" si="130"/>
        <v>0</v>
      </c>
      <c r="AA272" s="6" t="s">
        <v>73</v>
      </c>
      <c r="AB272" s="12">
        <f t="shared" si="139"/>
        <v>43055</v>
      </c>
      <c r="AC272" s="6"/>
      <c r="AD272" s="48"/>
      <c r="AE272" s="55">
        <v>44243</v>
      </c>
      <c r="AF272" s="27" t="s">
        <v>91</v>
      </c>
      <c r="AI272" s="26"/>
      <c r="AJ272" s="26"/>
      <c r="AK272" s="26"/>
      <c r="AL272" s="26"/>
      <c r="AM272" s="26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35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8"/>
      <c r="CC272" s="1"/>
      <c r="CD272" s="1"/>
      <c r="CE272" s="1"/>
      <c r="CF272" s="1"/>
      <c r="CG272" s="1"/>
      <c r="CH272" s="1"/>
      <c r="CI272" s="1"/>
      <c r="CJ272" s="1"/>
      <c r="CK272" s="1"/>
      <c r="CL272" s="6"/>
      <c r="CM272" s="1"/>
      <c r="CN272" s="1"/>
      <c r="CO272" s="1"/>
      <c r="CP272" s="1"/>
      <c r="CQ272" s="1"/>
      <c r="CR272" s="1"/>
    </row>
    <row r="273" spans="1:96" x14ac:dyDescent="0.2">
      <c r="A273" s="159">
        <f t="shared" si="131"/>
        <v>42952</v>
      </c>
      <c r="B273" s="9">
        <f t="shared" si="120"/>
        <v>1059.83696044</v>
      </c>
      <c r="C273" s="9">
        <f t="shared" si="132"/>
        <v>1000</v>
      </c>
      <c r="D273" s="66">
        <f t="shared" si="133"/>
        <v>4832.2700000000004</v>
      </c>
      <c r="E273" s="15">
        <f>VLOOKUP(A272,[1]Plan1!$BO$120:$BQ$240,3)</f>
        <v>4843.87</v>
      </c>
      <c r="F273" s="12">
        <f t="shared" si="134"/>
        <v>42934</v>
      </c>
      <c r="G273" s="13">
        <f t="shared" si="121"/>
        <v>2.4005281161854075E-3</v>
      </c>
      <c r="H273" s="12">
        <f t="shared" si="135"/>
        <v>42962</v>
      </c>
      <c r="I273" s="12">
        <f t="shared" si="122"/>
        <v>42962</v>
      </c>
      <c r="J273" s="1">
        <f t="shared" si="136"/>
        <v>21</v>
      </c>
      <c r="K273" s="1">
        <f t="shared" si="119"/>
        <v>15</v>
      </c>
      <c r="L273" s="9">
        <f t="shared" si="123"/>
        <v>1.00171407</v>
      </c>
      <c r="M273" s="16">
        <f t="shared" si="137"/>
        <v>0.99769996000000005</v>
      </c>
      <c r="N273" s="16">
        <f t="shared" si="116"/>
        <v>1.0155759071757797</v>
      </c>
      <c r="O273" s="9">
        <f t="shared" si="117"/>
        <v>1.01731667</v>
      </c>
      <c r="P273" s="9">
        <f t="shared" si="124"/>
        <v>1017.31667</v>
      </c>
      <c r="Q273" s="14">
        <f t="shared" si="125"/>
        <v>0</v>
      </c>
      <c r="R273" s="44">
        <f t="shared" si="126"/>
        <v>0</v>
      </c>
      <c r="S273" s="9">
        <f t="shared" si="127"/>
        <v>0</v>
      </c>
      <c r="T273" s="10">
        <f t="shared" si="138"/>
        <v>6.2959000000000001E-2</v>
      </c>
      <c r="U273" s="14">
        <f t="shared" si="118"/>
        <v>169</v>
      </c>
      <c r="V273" s="14">
        <v>252</v>
      </c>
      <c r="W273" s="16">
        <f t="shared" si="128"/>
        <v>1.0417965140000001</v>
      </c>
      <c r="X273" s="9">
        <f t="shared" si="129"/>
        <v>42.520290439999997</v>
      </c>
      <c r="Y273" s="9">
        <v>0</v>
      </c>
      <c r="Z273" s="15">
        <f t="shared" si="130"/>
        <v>0</v>
      </c>
      <c r="AA273" s="6" t="s">
        <v>73</v>
      </c>
      <c r="AB273" s="12">
        <f t="shared" si="139"/>
        <v>43055</v>
      </c>
      <c r="AC273" s="6"/>
      <c r="AD273" s="48"/>
      <c r="AE273" s="55">
        <v>44288</v>
      </c>
      <c r="AF273" s="27" t="s">
        <v>99</v>
      </c>
      <c r="AI273" s="26"/>
      <c r="AJ273" s="26"/>
      <c r="AK273" s="26"/>
      <c r="AL273" s="26"/>
      <c r="AM273" s="26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35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8"/>
      <c r="CC273" s="1"/>
      <c r="CD273" s="1"/>
      <c r="CE273" s="1"/>
      <c r="CF273" s="1"/>
      <c r="CG273" s="1"/>
      <c r="CH273" s="1"/>
      <c r="CI273" s="1"/>
      <c r="CJ273" s="1"/>
      <c r="CK273" s="1"/>
      <c r="CL273" s="6"/>
      <c r="CM273" s="1"/>
      <c r="CN273" s="1"/>
      <c r="CO273" s="1"/>
      <c r="CP273" s="1"/>
      <c r="CQ273" s="1"/>
      <c r="CR273" s="1"/>
    </row>
    <row r="274" spans="1:96" x14ac:dyDescent="0.2">
      <c r="A274" s="159">
        <f t="shared" si="131"/>
        <v>42953</v>
      </c>
      <c r="B274" s="9">
        <f t="shared" si="120"/>
        <v>1059.83696044</v>
      </c>
      <c r="C274" s="9">
        <f t="shared" si="132"/>
        <v>1000</v>
      </c>
      <c r="D274" s="66">
        <f t="shared" si="133"/>
        <v>4832.2700000000004</v>
      </c>
      <c r="E274" s="15">
        <f>VLOOKUP(A273,[1]Plan1!$BO$120:$BQ$240,3)</f>
        <v>4843.87</v>
      </c>
      <c r="F274" s="12">
        <f t="shared" si="134"/>
        <v>42934</v>
      </c>
      <c r="G274" s="13">
        <f t="shared" si="121"/>
        <v>2.4005281161854075E-3</v>
      </c>
      <c r="H274" s="12">
        <f t="shared" si="135"/>
        <v>42962</v>
      </c>
      <c r="I274" s="12">
        <f t="shared" si="122"/>
        <v>42962</v>
      </c>
      <c r="J274" s="1">
        <f t="shared" si="136"/>
        <v>21</v>
      </c>
      <c r="K274" s="1">
        <f t="shared" si="119"/>
        <v>15</v>
      </c>
      <c r="L274" s="9">
        <f t="shared" si="123"/>
        <v>1.00171407</v>
      </c>
      <c r="M274" s="16">
        <f t="shared" si="137"/>
        <v>0.99769996000000005</v>
      </c>
      <c r="N274" s="16">
        <f t="shared" si="116"/>
        <v>1.0155759071757797</v>
      </c>
      <c r="O274" s="9">
        <f t="shared" si="117"/>
        <v>1.01731667</v>
      </c>
      <c r="P274" s="9">
        <f t="shared" si="124"/>
        <v>1017.31667</v>
      </c>
      <c r="Q274" s="14">
        <f t="shared" si="125"/>
        <v>0</v>
      </c>
      <c r="R274" s="44">
        <f t="shared" si="126"/>
        <v>0</v>
      </c>
      <c r="S274" s="9">
        <f t="shared" si="127"/>
        <v>0</v>
      </c>
      <c r="T274" s="10">
        <f t="shared" si="138"/>
        <v>6.2959000000000001E-2</v>
      </c>
      <c r="U274" s="14">
        <f t="shared" si="118"/>
        <v>169</v>
      </c>
      <c r="V274" s="14">
        <v>252</v>
      </c>
      <c r="W274" s="16">
        <f t="shared" si="128"/>
        <v>1.0417965140000001</v>
      </c>
      <c r="X274" s="9">
        <f t="shared" si="129"/>
        <v>42.520290439999997</v>
      </c>
      <c r="Y274" s="9">
        <v>0</v>
      </c>
      <c r="Z274" s="15">
        <f t="shared" si="130"/>
        <v>0</v>
      </c>
      <c r="AA274" s="6" t="s">
        <v>73</v>
      </c>
      <c r="AB274" s="12">
        <f t="shared" si="139"/>
        <v>43055</v>
      </c>
      <c r="AC274" s="6"/>
      <c r="AD274" s="48"/>
      <c r="AE274" s="55">
        <v>44307</v>
      </c>
      <c r="AF274" s="27" t="s">
        <v>93</v>
      </c>
      <c r="AI274" s="26"/>
      <c r="AJ274" s="26"/>
      <c r="AK274" s="26"/>
      <c r="AL274" s="26"/>
      <c r="AM274" s="26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35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8"/>
      <c r="CC274" s="1"/>
      <c r="CD274" s="1"/>
      <c r="CE274" s="1"/>
      <c r="CF274" s="1"/>
      <c r="CG274" s="1"/>
      <c r="CH274" s="1"/>
      <c r="CI274" s="1"/>
      <c r="CJ274" s="1"/>
      <c r="CK274" s="1"/>
      <c r="CL274" s="6"/>
      <c r="CM274" s="1"/>
      <c r="CN274" s="1"/>
      <c r="CO274" s="1"/>
      <c r="CP274" s="1"/>
      <c r="CQ274" s="1"/>
      <c r="CR274" s="1"/>
    </row>
    <row r="275" spans="1:96" x14ac:dyDescent="0.2">
      <c r="A275" s="159">
        <f t="shared" si="131"/>
        <v>42954</v>
      </c>
      <c r="B275" s="9">
        <f t="shared" si="120"/>
        <v>1059.83696044</v>
      </c>
      <c r="C275" s="9">
        <f t="shared" si="132"/>
        <v>1000</v>
      </c>
      <c r="D275" s="66">
        <f t="shared" si="133"/>
        <v>4832.2700000000004</v>
      </c>
      <c r="E275" s="15">
        <f>VLOOKUP(A274,[1]Plan1!$BO$120:$BQ$240,3)</f>
        <v>4843.87</v>
      </c>
      <c r="F275" s="12">
        <f t="shared" si="134"/>
        <v>42934</v>
      </c>
      <c r="G275" s="13">
        <f t="shared" si="121"/>
        <v>2.4005281161854075E-3</v>
      </c>
      <c r="H275" s="12">
        <f t="shared" si="135"/>
        <v>42962</v>
      </c>
      <c r="I275" s="12">
        <f t="shared" si="122"/>
        <v>42962</v>
      </c>
      <c r="J275" s="1">
        <f t="shared" si="136"/>
        <v>21</v>
      </c>
      <c r="K275" s="1">
        <f t="shared" si="119"/>
        <v>15</v>
      </c>
      <c r="L275" s="9">
        <f t="shared" si="123"/>
        <v>1.00171407</v>
      </c>
      <c r="M275" s="16">
        <f t="shared" si="137"/>
        <v>0.99769996000000005</v>
      </c>
      <c r="N275" s="16">
        <f t="shared" si="116"/>
        <v>1.0155759071757797</v>
      </c>
      <c r="O275" s="9">
        <f t="shared" si="117"/>
        <v>1.01731667</v>
      </c>
      <c r="P275" s="9">
        <f t="shared" si="124"/>
        <v>1017.31667</v>
      </c>
      <c r="Q275" s="14">
        <f t="shared" si="125"/>
        <v>0</v>
      </c>
      <c r="R275" s="44">
        <f t="shared" si="126"/>
        <v>0</v>
      </c>
      <c r="S275" s="9">
        <f t="shared" si="127"/>
        <v>0</v>
      </c>
      <c r="T275" s="10">
        <f t="shared" si="138"/>
        <v>6.2959000000000001E-2</v>
      </c>
      <c r="U275" s="14">
        <f t="shared" si="118"/>
        <v>169</v>
      </c>
      <c r="V275" s="14">
        <v>252</v>
      </c>
      <c r="W275" s="16">
        <f t="shared" si="128"/>
        <v>1.0417965140000001</v>
      </c>
      <c r="X275" s="9">
        <f t="shared" si="129"/>
        <v>42.520290439999997</v>
      </c>
      <c r="Y275" s="9">
        <v>0</v>
      </c>
      <c r="Z275" s="15">
        <f t="shared" si="130"/>
        <v>0</v>
      </c>
      <c r="AA275" s="6" t="s">
        <v>73</v>
      </c>
      <c r="AB275" s="12">
        <f t="shared" si="139"/>
        <v>43055</v>
      </c>
      <c r="AC275" s="6"/>
      <c r="AD275" s="48"/>
      <c r="AE275" s="55">
        <v>44350</v>
      </c>
      <c r="AF275" s="27" t="s">
        <v>101</v>
      </c>
      <c r="AI275" s="26"/>
      <c r="AJ275" s="26"/>
      <c r="AK275" s="26"/>
      <c r="AL275" s="26"/>
      <c r="AM275" s="26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35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8"/>
      <c r="CC275" s="1"/>
      <c r="CD275" s="1"/>
      <c r="CE275" s="1"/>
      <c r="CF275" s="1"/>
      <c r="CG275" s="1"/>
      <c r="CH275" s="1"/>
      <c r="CI275" s="1"/>
      <c r="CJ275" s="1"/>
      <c r="CK275" s="1"/>
      <c r="CL275" s="6"/>
      <c r="CM275" s="1"/>
      <c r="CN275" s="1"/>
      <c r="CO275" s="1"/>
      <c r="CP275" s="1"/>
      <c r="CQ275" s="1"/>
      <c r="CR275" s="1"/>
    </row>
    <row r="276" spans="1:96" x14ac:dyDescent="0.2">
      <c r="A276" s="159">
        <f t="shared" si="131"/>
        <v>42955</v>
      </c>
      <c r="B276" s="9">
        <f t="shared" si="120"/>
        <v>1060.21482135</v>
      </c>
      <c r="C276" s="9">
        <f t="shared" si="132"/>
        <v>1000</v>
      </c>
      <c r="D276" s="66">
        <f t="shared" si="133"/>
        <v>4832.2700000000004</v>
      </c>
      <c r="E276" s="15">
        <f>VLOOKUP(A275,[1]Plan1!$BO$120:$BQ$240,3)</f>
        <v>4843.87</v>
      </c>
      <c r="F276" s="12">
        <f t="shared" si="134"/>
        <v>42934</v>
      </c>
      <c r="G276" s="13">
        <f t="shared" si="121"/>
        <v>2.4005281161854075E-3</v>
      </c>
      <c r="H276" s="12">
        <f t="shared" si="135"/>
        <v>42962</v>
      </c>
      <c r="I276" s="12">
        <f t="shared" si="122"/>
        <v>42962</v>
      </c>
      <c r="J276" s="1">
        <f t="shared" si="136"/>
        <v>21</v>
      </c>
      <c r="K276" s="1">
        <f t="shared" si="119"/>
        <v>16</v>
      </c>
      <c r="L276" s="9">
        <f t="shared" si="123"/>
        <v>1.0018284500000001</v>
      </c>
      <c r="M276" s="16">
        <f t="shared" si="137"/>
        <v>0.99769996000000005</v>
      </c>
      <c r="N276" s="16">
        <f t="shared" si="116"/>
        <v>1.0155759071757797</v>
      </c>
      <c r="O276" s="9">
        <f t="shared" si="117"/>
        <v>1.01743283</v>
      </c>
      <c r="P276" s="9">
        <f t="shared" si="124"/>
        <v>1017.43283</v>
      </c>
      <c r="Q276" s="14">
        <f t="shared" si="125"/>
        <v>0</v>
      </c>
      <c r="R276" s="44">
        <f t="shared" si="126"/>
        <v>0</v>
      </c>
      <c r="S276" s="9">
        <f t="shared" si="127"/>
        <v>0</v>
      </c>
      <c r="T276" s="10">
        <f t="shared" si="138"/>
        <v>6.2959000000000001E-2</v>
      </c>
      <c r="U276" s="14">
        <f t="shared" si="118"/>
        <v>170</v>
      </c>
      <c r="V276" s="14">
        <v>252</v>
      </c>
      <c r="W276" s="16">
        <f t="shared" si="128"/>
        <v>1.0420489589999999</v>
      </c>
      <c r="X276" s="9">
        <f t="shared" si="129"/>
        <v>42.781991349999998</v>
      </c>
      <c r="Y276" s="9">
        <v>0</v>
      </c>
      <c r="Z276" s="15">
        <f t="shared" si="130"/>
        <v>0</v>
      </c>
      <c r="AA276" s="6" t="s">
        <v>73</v>
      </c>
      <c r="AB276" s="12">
        <f t="shared" si="139"/>
        <v>43055</v>
      </c>
      <c r="AC276" s="6"/>
      <c r="AD276" s="48"/>
      <c r="AE276" s="55">
        <v>44446</v>
      </c>
      <c r="AF276" s="27" t="s">
        <v>102</v>
      </c>
      <c r="AI276" s="26"/>
      <c r="AJ276" s="26"/>
      <c r="AK276" s="26"/>
      <c r="AL276" s="26"/>
      <c r="AM276" s="26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35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8"/>
      <c r="CC276" s="1"/>
      <c r="CD276" s="1"/>
      <c r="CE276" s="1"/>
      <c r="CF276" s="1"/>
      <c r="CG276" s="1"/>
      <c r="CH276" s="1"/>
      <c r="CI276" s="1"/>
      <c r="CJ276" s="1"/>
      <c r="CK276" s="1"/>
      <c r="CL276" s="6"/>
      <c r="CM276" s="1"/>
      <c r="CN276" s="1"/>
      <c r="CO276" s="1"/>
      <c r="CP276" s="1"/>
      <c r="CQ276" s="1"/>
      <c r="CR276" s="1"/>
    </row>
    <row r="277" spans="1:96" x14ac:dyDescent="0.2">
      <c r="A277" s="159">
        <f t="shared" si="131"/>
        <v>42956</v>
      </c>
      <c r="B277" s="9">
        <f t="shared" si="120"/>
        <v>1060.5928134000001</v>
      </c>
      <c r="C277" s="9">
        <f t="shared" si="132"/>
        <v>1000</v>
      </c>
      <c r="D277" s="66">
        <f t="shared" si="133"/>
        <v>4832.2700000000004</v>
      </c>
      <c r="E277" s="15">
        <f>VLOOKUP(A276,[1]Plan1!$BO$120:$BQ$240,3)</f>
        <v>4843.87</v>
      </c>
      <c r="F277" s="12">
        <f t="shared" si="134"/>
        <v>42934</v>
      </c>
      <c r="G277" s="13">
        <f t="shared" si="121"/>
        <v>2.4005281161854075E-3</v>
      </c>
      <c r="H277" s="12">
        <f t="shared" si="135"/>
        <v>42962</v>
      </c>
      <c r="I277" s="12">
        <f t="shared" si="122"/>
        <v>42962</v>
      </c>
      <c r="J277" s="1">
        <f t="shared" si="136"/>
        <v>21</v>
      </c>
      <c r="K277" s="1">
        <f t="shared" si="119"/>
        <v>17</v>
      </c>
      <c r="L277" s="9">
        <f t="shared" si="123"/>
        <v>1.0019428399999999</v>
      </c>
      <c r="M277" s="16">
        <f t="shared" si="137"/>
        <v>0.99769996000000005</v>
      </c>
      <c r="N277" s="16">
        <f t="shared" si="116"/>
        <v>1.0155759071757797</v>
      </c>
      <c r="O277" s="9">
        <f t="shared" si="117"/>
        <v>1.017549</v>
      </c>
      <c r="P277" s="9">
        <f t="shared" si="124"/>
        <v>1017.549</v>
      </c>
      <c r="Q277" s="14">
        <f t="shared" si="125"/>
        <v>0</v>
      </c>
      <c r="R277" s="44">
        <f t="shared" si="126"/>
        <v>0</v>
      </c>
      <c r="S277" s="9">
        <f t="shared" si="127"/>
        <v>0</v>
      </c>
      <c r="T277" s="10">
        <f t="shared" si="138"/>
        <v>6.2959000000000001E-2</v>
      </c>
      <c r="U277" s="14">
        <f t="shared" si="118"/>
        <v>171</v>
      </c>
      <c r="V277" s="14">
        <v>252</v>
      </c>
      <c r="W277" s="16">
        <f t="shared" si="128"/>
        <v>1.042301465</v>
      </c>
      <c r="X277" s="9">
        <f t="shared" si="129"/>
        <v>43.043813399999998</v>
      </c>
      <c r="Y277" s="9">
        <v>0</v>
      </c>
      <c r="Z277" s="15">
        <f t="shared" si="130"/>
        <v>0</v>
      </c>
      <c r="AA277" s="6" t="s">
        <v>73</v>
      </c>
      <c r="AB277" s="12">
        <f t="shared" si="139"/>
        <v>43055</v>
      </c>
      <c r="AC277" s="6"/>
      <c r="AD277" s="48"/>
      <c r="AE277" s="55">
        <v>44481</v>
      </c>
      <c r="AF277" s="38" t="s">
        <v>97</v>
      </c>
      <c r="AI277" s="26"/>
      <c r="AJ277" s="26"/>
      <c r="AK277" s="26"/>
      <c r="AL277" s="26"/>
      <c r="AM277" s="26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35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8"/>
      <c r="CC277" s="1"/>
      <c r="CD277" s="1"/>
      <c r="CE277" s="1"/>
      <c r="CF277" s="1"/>
      <c r="CG277" s="1"/>
      <c r="CH277" s="1"/>
      <c r="CI277" s="1"/>
      <c r="CJ277" s="1"/>
      <c r="CK277" s="1"/>
      <c r="CL277" s="6"/>
      <c r="CM277" s="1"/>
      <c r="CN277" s="1"/>
      <c r="CO277" s="1"/>
      <c r="CP277" s="1"/>
      <c r="CQ277" s="1"/>
      <c r="CR277" s="1"/>
    </row>
    <row r="278" spans="1:96" x14ac:dyDescent="0.2">
      <c r="A278" s="159">
        <f t="shared" si="131"/>
        <v>42957</v>
      </c>
      <c r="B278" s="9">
        <f t="shared" si="120"/>
        <v>1060.9709480700001</v>
      </c>
      <c r="C278" s="9">
        <f t="shared" si="132"/>
        <v>1000</v>
      </c>
      <c r="D278" s="66">
        <f t="shared" si="133"/>
        <v>4832.2700000000004</v>
      </c>
      <c r="E278" s="15">
        <f>VLOOKUP(A277,[1]Plan1!$BO$120:$BQ$240,3)</f>
        <v>4843.87</v>
      </c>
      <c r="F278" s="12">
        <f t="shared" si="134"/>
        <v>42934</v>
      </c>
      <c r="G278" s="13">
        <f t="shared" si="121"/>
        <v>2.4005281161854075E-3</v>
      </c>
      <c r="H278" s="12">
        <f t="shared" si="135"/>
        <v>42962</v>
      </c>
      <c r="I278" s="12">
        <f t="shared" si="122"/>
        <v>42962</v>
      </c>
      <c r="J278" s="1">
        <f t="shared" si="136"/>
        <v>21</v>
      </c>
      <c r="K278" s="1">
        <f t="shared" si="119"/>
        <v>18</v>
      </c>
      <c r="L278" s="9">
        <f t="shared" si="123"/>
        <v>1.0020572400000001</v>
      </c>
      <c r="M278" s="16">
        <f t="shared" si="137"/>
        <v>0.99769996000000005</v>
      </c>
      <c r="N278" s="16">
        <f t="shared" si="116"/>
        <v>1.0155759071757797</v>
      </c>
      <c r="O278" s="9">
        <f t="shared" si="117"/>
        <v>1.01766519</v>
      </c>
      <c r="P278" s="9">
        <f t="shared" si="124"/>
        <v>1017.6651900000001</v>
      </c>
      <c r="Q278" s="14">
        <f t="shared" si="125"/>
        <v>0</v>
      </c>
      <c r="R278" s="44">
        <f t="shared" si="126"/>
        <v>0</v>
      </c>
      <c r="S278" s="9">
        <f t="shared" si="127"/>
        <v>0</v>
      </c>
      <c r="T278" s="10">
        <f t="shared" si="138"/>
        <v>6.2959000000000001E-2</v>
      </c>
      <c r="U278" s="14">
        <f t="shared" si="118"/>
        <v>172</v>
      </c>
      <c r="V278" s="14">
        <v>252</v>
      </c>
      <c r="W278" s="16">
        <f t="shared" si="128"/>
        <v>1.042554033</v>
      </c>
      <c r="X278" s="9">
        <f t="shared" si="129"/>
        <v>43.305758070000003</v>
      </c>
      <c r="Y278" s="9">
        <v>0</v>
      </c>
      <c r="Z278" s="15">
        <f t="shared" si="130"/>
        <v>0</v>
      </c>
      <c r="AA278" s="6" t="s">
        <v>73</v>
      </c>
      <c r="AB278" s="12">
        <f t="shared" si="139"/>
        <v>43055</v>
      </c>
      <c r="AC278" s="6"/>
      <c r="AD278" s="48"/>
      <c r="AE278" s="55">
        <v>44502</v>
      </c>
      <c r="AF278" s="27" t="s">
        <v>103</v>
      </c>
      <c r="AI278" s="26"/>
      <c r="AJ278" s="26"/>
      <c r="AK278" s="26"/>
      <c r="AL278" s="26"/>
      <c r="AM278" s="26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35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8"/>
      <c r="CC278" s="1"/>
      <c r="CD278" s="1"/>
      <c r="CE278" s="1"/>
      <c r="CF278" s="1"/>
      <c r="CG278" s="1"/>
      <c r="CH278" s="1"/>
      <c r="CI278" s="1"/>
      <c r="CJ278" s="1"/>
      <c r="CK278" s="1"/>
      <c r="CL278" s="6"/>
      <c r="CM278" s="1"/>
      <c r="CN278" s="1"/>
      <c r="CO278" s="1"/>
      <c r="CP278" s="1"/>
      <c r="CQ278" s="1"/>
      <c r="CR278" s="1"/>
    </row>
    <row r="279" spans="1:96" x14ac:dyDescent="0.2">
      <c r="A279" s="159">
        <f t="shared" si="131"/>
        <v>42958</v>
      </c>
      <c r="B279" s="9">
        <f t="shared" si="120"/>
        <v>1061.3492035199999</v>
      </c>
      <c r="C279" s="9">
        <f t="shared" si="132"/>
        <v>1000</v>
      </c>
      <c r="D279" s="66">
        <f t="shared" si="133"/>
        <v>4832.2700000000004</v>
      </c>
      <c r="E279" s="15">
        <f>VLOOKUP(A278,[1]Plan1!$BO$120:$BQ$240,3)</f>
        <v>4843.87</v>
      </c>
      <c r="F279" s="12">
        <f t="shared" si="134"/>
        <v>42934</v>
      </c>
      <c r="G279" s="13">
        <f t="shared" si="121"/>
        <v>2.4005281161854075E-3</v>
      </c>
      <c r="H279" s="12">
        <f t="shared" si="135"/>
        <v>42962</v>
      </c>
      <c r="I279" s="12">
        <f t="shared" si="122"/>
        <v>42962</v>
      </c>
      <c r="J279" s="1">
        <f t="shared" si="136"/>
        <v>21</v>
      </c>
      <c r="K279" s="1">
        <f t="shared" si="119"/>
        <v>19</v>
      </c>
      <c r="L279" s="9">
        <f t="shared" si="123"/>
        <v>1.00217165</v>
      </c>
      <c r="M279" s="16">
        <f t="shared" si="137"/>
        <v>0.99769996000000005</v>
      </c>
      <c r="N279" s="16">
        <f t="shared" si="116"/>
        <v>1.0155759071757797</v>
      </c>
      <c r="O279" s="9">
        <f t="shared" si="117"/>
        <v>1.01778138</v>
      </c>
      <c r="P279" s="9">
        <f t="shared" si="124"/>
        <v>1017.78138</v>
      </c>
      <c r="Q279" s="14">
        <f t="shared" si="125"/>
        <v>0</v>
      </c>
      <c r="R279" s="44">
        <f t="shared" si="126"/>
        <v>0</v>
      </c>
      <c r="S279" s="9">
        <f t="shared" si="127"/>
        <v>0</v>
      </c>
      <c r="T279" s="10">
        <f t="shared" si="138"/>
        <v>6.2959000000000001E-2</v>
      </c>
      <c r="U279" s="14">
        <f t="shared" si="118"/>
        <v>173</v>
      </c>
      <c r="V279" s="14">
        <v>252</v>
      </c>
      <c r="W279" s="16">
        <f t="shared" si="128"/>
        <v>1.0428066620000001</v>
      </c>
      <c r="X279" s="9">
        <f t="shared" si="129"/>
        <v>43.567823519999997</v>
      </c>
      <c r="Y279" s="9">
        <v>0</v>
      </c>
      <c r="Z279" s="15">
        <f t="shared" si="130"/>
        <v>0</v>
      </c>
      <c r="AA279" s="6" t="s">
        <v>73</v>
      </c>
      <c r="AB279" s="12">
        <f t="shared" si="139"/>
        <v>43055</v>
      </c>
      <c r="AC279" s="6"/>
      <c r="AD279" s="48"/>
      <c r="AE279" s="55">
        <v>44515</v>
      </c>
      <c r="AF279" s="27" t="s">
        <v>104</v>
      </c>
      <c r="AI279" s="26"/>
      <c r="AJ279" s="26"/>
      <c r="AK279" s="26"/>
      <c r="AL279" s="26"/>
      <c r="AM279" s="26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35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8"/>
      <c r="CC279" s="1"/>
      <c r="CD279" s="1"/>
      <c r="CE279" s="1"/>
      <c r="CF279" s="1"/>
      <c r="CG279" s="1"/>
      <c r="CH279" s="1"/>
      <c r="CI279" s="1"/>
      <c r="CJ279" s="1"/>
      <c r="CK279" s="1"/>
      <c r="CL279" s="6"/>
      <c r="CM279" s="1"/>
      <c r="CN279" s="1"/>
      <c r="CO279" s="1"/>
      <c r="CP279" s="1"/>
      <c r="CQ279" s="1"/>
      <c r="CR279" s="1"/>
    </row>
    <row r="280" spans="1:96" x14ac:dyDescent="0.2">
      <c r="A280" s="159">
        <f t="shared" si="131"/>
        <v>42959</v>
      </c>
      <c r="B280" s="9">
        <f t="shared" si="120"/>
        <v>1061.72760062</v>
      </c>
      <c r="C280" s="9">
        <f t="shared" si="132"/>
        <v>1000</v>
      </c>
      <c r="D280" s="66">
        <f t="shared" si="133"/>
        <v>4832.2700000000004</v>
      </c>
      <c r="E280" s="15">
        <f>VLOOKUP(A279,[1]Plan1!$BO$120:$BQ$240,3)</f>
        <v>4843.87</v>
      </c>
      <c r="F280" s="12">
        <f t="shared" si="134"/>
        <v>42934</v>
      </c>
      <c r="G280" s="13">
        <f t="shared" si="121"/>
        <v>2.4005281161854075E-3</v>
      </c>
      <c r="H280" s="12">
        <f t="shared" si="135"/>
        <v>42962</v>
      </c>
      <c r="I280" s="12">
        <f t="shared" si="122"/>
        <v>42962</v>
      </c>
      <c r="J280" s="1">
        <f t="shared" si="136"/>
        <v>21</v>
      </c>
      <c r="K280" s="1">
        <f t="shared" si="119"/>
        <v>20</v>
      </c>
      <c r="L280" s="9">
        <f t="shared" si="123"/>
        <v>1.00228608</v>
      </c>
      <c r="M280" s="16">
        <f t="shared" si="137"/>
        <v>0.99769996000000005</v>
      </c>
      <c r="N280" s="16">
        <f t="shared" si="116"/>
        <v>1.0155759071757797</v>
      </c>
      <c r="O280" s="9">
        <f t="shared" si="117"/>
        <v>1.01789759</v>
      </c>
      <c r="P280" s="9">
        <f t="shared" si="124"/>
        <v>1017.89759</v>
      </c>
      <c r="Q280" s="14">
        <f t="shared" si="125"/>
        <v>0</v>
      </c>
      <c r="R280" s="44">
        <f t="shared" si="126"/>
        <v>0</v>
      </c>
      <c r="S280" s="9">
        <f t="shared" si="127"/>
        <v>0</v>
      </c>
      <c r="T280" s="10">
        <f t="shared" si="138"/>
        <v>6.2959000000000001E-2</v>
      </c>
      <c r="U280" s="14">
        <f t="shared" si="118"/>
        <v>174</v>
      </c>
      <c r="V280" s="14">
        <v>252</v>
      </c>
      <c r="W280" s="16">
        <f t="shared" si="128"/>
        <v>1.043059352</v>
      </c>
      <c r="X280" s="9">
        <f t="shared" si="129"/>
        <v>43.830010620000003</v>
      </c>
      <c r="Y280" s="9">
        <v>0</v>
      </c>
      <c r="Z280" s="15">
        <f t="shared" si="130"/>
        <v>0</v>
      </c>
      <c r="AA280" s="6" t="s">
        <v>73</v>
      </c>
      <c r="AB280" s="12">
        <f t="shared" si="139"/>
        <v>43055</v>
      </c>
      <c r="AC280" s="6"/>
      <c r="AD280" s="48"/>
      <c r="AE280" s="55">
        <v>44242</v>
      </c>
      <c r="AF280" s="27" t="s">
        <v>91</v>
      </c>
      <c r="AI280" s="26"/>
      <c r="AJ280" s="26"/>
      <c r="AK280" s="26"/>
      <c r="AL280" s="26"/>
      <c r="AM280" s="26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35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8"/>
      <c r="CC280" s="1"/>
      <c r="CD280" s="1"/>
      <c r="CE280" s="1"/>
      <c r="CF280" s="1"/>
      <c r="CG280" s="1"/>
      <c r="CH280" s="1"/>
      <c r="CI280" s="1"/>
      <c r="CJ280" s="1"/>
      <c r="CK280" s="1"/>
      <c r="CL280" s="6"/>
      <c r="CM280" s="1"/>
      <c r="CN280" s="1"/>
      <c r="CO280" s="1"/>
      <c r="CP280" s="1"/>
      <c r="CQ280" s="1"/>
      <c r="CR280" s="1"/>
    </row>
    <row r="281" spans="1:96" x14ac:dyDescent="0.2">
      <c r="A281" s="159">
        <f t="shared" si="131"/>
        <v>42960</v>
      </c>
      <c r="B281" s="9">
        <f t="shared" si="120"/>
        <v>1061.72760062</v>
      </c>
      <c r="C281" s="9">
        <f t="shared" si="132"/>
        <v>1000</v>
      </c>
      <c r="D281" s="66">
        <f t="shared" si="133"/>
        <v>4832.2700000000004</v>
      </c>
      <c r="E281" s="15">
        <f>VLOOKUP(A280,[1]Plan1!$BO$120:$BQ$240,3)</f>
        <v>4843.87</v>
      </c>
      <c r="F281" s="12">
        <f t="shared" si="134"/>
        <v>42934</v>
      </c>
      <c r="G281" s="13">
        <f t="shared" si="121"/>
        <v>2.4005281161854075E-3</v>
      </c>
      <c r="H281" s="12">
        <f t="shared" si="135"/>
        <v>42962</v>
      </c>
      <c r="I281" s="12">
        <f t="shared" si="122"/>
        <v>42962</v>
      </c>
      <c r="J281" s="1">
        <f t="shared" si="136"/>
        <v>21</v>
      </c>
      <c r="K281" s="1">
        <f t="shared" si="119"/>
        <v>20</v>
      </c>
      <c r="L281" s="9">
        <f t="shared" si="123"/>
        <v>1.00228608</v>
      </c>
      <c r="M281" s="16">
        <f t="shared" si="137"/>
        <v>0.99769996000000005</v>
      </c>
      <c r="N281" s="16">
        <f t="shared" si="116"/>
        <v>1.0155759071757797</v>
      </c>
      <c r="O281" s="9">
        <f t="shared" si="117"/>
        <v>1.01789759</v>
      </c>
      <c r="P281" s="9">
        <f t="shared" si="124"/>
        <v>1017.89759</v>
      </c>
      <c r="Q281" s="14">
        <f t="shared" si="125"/>
        <v>0</v>
      </c>
      <c r="R281" s="44">
        <f t="shared" si="126"/>
        <v>0</v>
      </c>
      <c r="S281" s="9">
        <f t="shared" si="127"/>
        <v>0</v>
      </c>
      <c r="T281" s="10">
        <f t="shared" si="138"/>
        <v>6.2959000000000001E-2</v>
      </c>
      <c r="U281" s="14">
        <f t="shared" si="118"/>
        <v>174</v>
      </c>
      <c r="V281" s="14">
        <v>252</v>
      </c>
      <c r="W281" s="16">
        <f t="shared" si="128"/>
        <v>1.043059352</v>
      </c>
      <c r="X281" s="9">
        <f t="shared" si="129"/>
        <v>43.830010620000003</v>
      </c>
      <c r="Y281" s="9">
        <v>0</v>
      </c>
      <c r="Z281" s="15">
        <f t="shared" si="130"/>
        <v>0</v>
      </c>
      <c r="AA281" s="6" t="s">
        <v>73</v>
      </c>
      <c r="AB281" s="12">
        <f t="shared" si="139"/>
        <v>43055</v>
      </c>
      <c r="AC281" s="6"/>
      <c r="AD281" s="48"/>
      <c r="AE281" s="55">
        <v>44243</v>
      </c>
      <c r="AF281" s="27" t="s">
        <v>91</v>
      </c>
      <c r="AI281" s="26"/>
      <c r="AJ281" s="26"/>
      <c r="AK281" s="26"/>
      <c r="AL281" s="26"/>
      <c r="AM281" s="26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35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8"/>
      <c r="CC281" s="1"/>
      <c r="CD281" s="1"/>
      <c r="CE281" s="1"/>
      <c r="CF281" s="1"/>
      <c r="CG281" s="1"/>
      <c r="CH281" s="1"/>
      <c r="CI281" s="1"/>
      <c r="CJ281" s="1"/>
      <c r="CK281" s="1"/>
      <c r="CL281" s="6"/>
      <c r="CM281" s="1"/>
      <c r="CN281" s="1"/>
      <c r="CO281" s="1"/>
      <c r="CP281" s="1"/>
      <c r="CQ281" s="1"/>
      <c r="CR281" s="1"/>
    </row>
    <row r="282" spans="1:96" x14ac:dyDescent="0.2">
      <c r="A282" s="159">
        <f t="shared" si="131"/>
        <v>42961</v>
      </c>
      <c r="B282" s="9">
        <f t="shared" si="120"/>
        <v>1061.72760062</v>
      </c>
      <c r="C282" s="9">
        <f t="shared" si="132"/>
        <v>1000</v>
      </c>
      <c r="D282" s="66">
        <f t="shared" si="133"/>
        <v>4832.2700000000004</v>
      </c>
      <c r="E282" s="15">
        <f>VLOOKUP(A281,[1]Plan1!$BO$120:$BQ$240,3)</f>
        <v>4843.87</v>
      </c>
      <c r="F282" s="12">
        <f t="shared" si="134"/>
        <v>42934</v>
      </c>
      <c r="G282" s="13">
        <f t="shared" si="121"/>
        <v>2.4005281161854075E-3</v>
      </c>
      <c r="H282" s="12">
        <f t="shared" si="135"/>
        <v>42962</v>
      </c>
      <c r="I282" s="12">
        <f t="shared" si="122"/>
        <v>42962</v>
      </c>
      <c r="J282" s="1">
        <f t="shared" si="136"/>
        <v>21</v>
      </c>
      <c r="K282" s="1">
        <f t="shared" si="119"/>
        <v>20</v>
      </c>
      <c r="L282" s="9">
        <f t="shared" si="123"/>
        <v>1.00228608</v>
      </c>
      <c r="M282" s="16">
        <f t="shared" si="137"/>
        <v>0.99769996000000005</v>
      </c>
      <c r="N282" s="16">
        <f t="shared" si="116"/>
        <v>1.0155759071757797</v>
      </c>
      <c r="O282" s="9">
        <f t="shared" si="117"/>
        <v>1.01789759</v>
      </c>
      <c r="P282" s="9">
        <f t="shared" si="124"/>
        <v>1017.89759</v>
      </c>
      <c r="Q282" s="14">
        <f t="shared" si="125"/>
        <v>0</v>
      </c>
      <c r="R282" s="44">
        <f t="shared" si="126"/>
        <v>0</v>
      </c>
      <c r="S282" s="9">
        <f t="shared" si="127"/>
        <v>0</v>
      </c>
      <c r="T282" s="10">
        <f t="shared" si="138"/>
        <v>6.2959000000000001E-2</v>
      </c>
      <c r="U282" s="14">
        <f t="shared" si="118"/>
        <v>174</v>
      </c>
      <c r="V282" s="14">
        <v>252</v>
      </c>
      <c r="W282" s="16">
        <f t="shared" si="128"/>
        <v>1.043059352</v>
      </c>
      <c r="X282" s="9">
        <f t="shared" si="129"/>
        <v>43.830010620000003</v>
      </c>
      <c r="Y282" s="9">
        <v>0</v>
      </c>
      <c r="Z282" s="15">
        <f t="shared" si="130"/>
        <v>0</v>
      </c>
      <c r="AA282" s="6" t="s">
        <v>73</v>
      </c>
      <c r="AB282" s="12">
        <f t="shared" si="139"/>
        <v>43055</v>
      </c>
      <c r="AC282" s="6"/>
      <c r="AD282" s="48"/>
      <c r="AE282" s="55">
        <v>44288</v>
      </c>
      <c r="AF282" s="27" t="s">
        <v>99</v>
      </c>
      <c r="AI282" s="26"/>
      <c r="AJ282" s="26"/>
      <c r="AK282" s="26"/>
      <c r="AL282" s="26"/>
      <c r="AM282" s="26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35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8"/>
      <c r="CC282" s="1"/>
      <c r="CD282" s="1"/>
      <c r="CE282" s="1"/>
      <c r="CF282" s="1"/>
      <c r="CG282" s="1"/>
      <c r="CH282" s="1"/>
      <c r="CI282" s="1"/>
      <c r="CJ282" s="1"/>
      <c r="CK282" s="1"/>
      <c r="CL282" s="6"/>
      <c r="CM282" s="1"/>
      <c r="CN282" s="1"/>
      <c r="CO282" s="1"/>
      <c r="CP282" s="1"/>
      <c r="CQ282" s="1"/>
      <c r="CR282" s="1"/>
    </row>
    <row r="283" spans="1:96" x14ac:dyDescent="0.2">
      <c r="A283" s="159">
        <f t="shared" si="131"/>
        <v>42962</v>
      </c>
      <c r="B283" s="9">
        <f t="shared" si="120"/>
        <v>1062.1061289900001</v>
      </c>
      <c r="C283" s="9">
        <f t="shared" si="132"/>
        <v>1000</v>
      </c>
      <c r="D283" s="66">
        <f t="shared" si="133"/>
        <v>4832.2700000000004</v>
      </c>
      <c r="E283" s="15">
        <f>VLOOKUP(A282,[1]Plan1!$BO$120:$BQ$240,3)</f>
        <v>4843.87</v>
      </c>
      <c r="F283" s="12">
        <f t="shared" si="134"/>
        <v>42934</v>
      </c>
      <c r="G283" s="13">
        <f t="shared" si="121"/>
        <v>2.4005281161854075E-3</v>
      </c>
      <c r="H283" s="12">
        <f t="shared" si="135"/>
        <v>42993</v>
      </c>
      <c r="I283" s="12">
        <f t="shared" si="122"/>
        <v>42962</v>
      </c>
      <c r="J283" s="1">
        <f t="shared" si="136"/>
        <v>21</v>
      </c>
      <c r="K283" s="1">
        <f t="shared" si="119"/>
        <v>21</v>
      </c>
      <c r="L283" s="9">
        <f t="shared" si="123"/>
        <v>1.0024005199999999</v>
      </c>
      <c r="M283" s="16">
        <f t="shared" si="137"/>
        <v>0.99769996000000005</v>
      </c>
      <c r="N283" s="16">
        <f t="shared" si="116"/>
        <v>1.0155759071757797</v>
      </c>
      <c r="O283" s="9">
        <f t="shared" si="117"/>
        <v>1.01801381</v>
      </c>
      <c r="P283" s="9">
        <f t="shared" si="124"/>
        <v>1018.01381</v>
      </c>
      <c r="Q283" s="14">
        <f t="shared" si="125"/>
        <v>0</v>
      </c>
      <c r="R283" s="44">
        <f t="shared" si="126"/>
        <v>0</v>
      </c>
      <c r="S283" s="9">
        <f t="shared" si="127"/>
        <v>0</v>
      </c>
      <c r="T283" s="10">
        <f t="shared" si="138"/>
        <v>6.2959000000000001E-2</v>
      </c>
      <c r="U283" s="14">
        <f t="shared" si="118"/>
        <v>175</v>
      </c>
      <c r="V283" s="14">
        <v>252</v>
      </c>
      <c r="W283" s="16">
        <f t="shared" si="128"/>
        <v>1.0433121030000001</v>
      </c>
      <c r="X283" s="9">
        <f t="shared" si="129"/>
        <v>44.092318990000003</v>
      </c>
      <c r="Y283" s="9">
        <v>0</v>
      </c>
      <c r="Z283" s="15">
        <f t="shared" si="130"/>
        <v>0</v>
      </c>
      <c r="AA283" s="6" t="s">
        <v>73</v>
      </c>
      <c r="AB283" s="12">
        <f t="shared" si="139"/>
        <v>43055</v>
      </c>
      <c r="AC283" s="6"/>
      <c r="AD283" s="48"/>
      <c r="AE283" s="55">
        <v>44307</v>
      </c>
      <c r="AF283" s="27" t="s">
        <v>93</v>
      </c>
      <c r="AI283" s="26"/>
      <c r="AJ283" s="26"/>
      <c r="AK283" s="26"/>
      <c r="AL283" s="26"/>
      <c r="AM283" s="26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35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8"/>
      <c r="CC283" s="1"/>
      <c r="CD283" s="1"/>
      <c r="CE283" s="1"/>
      <c r="CF283" s="1"/>
      <c r="CG283" s="1"/>
      <c r="CH283" s="1"/>
      <c r="CI283" s="1"/>
      <c r="CJ283" s="1"/>
      <c r="CK283" s="1"/>
      <c r="CL283" s="6"/>
      <c r="CM283" s="1"/>
      <c r="CN283" s="1"/>
      <c r="CO283" s="1"/>
      <c r="CP283" s="1"/>
      <c r="CQ283" s="1"/>
      <c r="CR283" s="1"/>
    </row>
    <row r="284" spans="1:96" x14ac:dyDescent="0.2">
      <c r="A284" s="159">
        <f t="shared" si="131"/>
        <v>42963</v>
      </c>
      <c r="B284" s="9">
        <f t="shared" si="120"/>
        <v>1062.4551305300001</v>
      </c>
      <c r="C284" s="9">
        <f t="shared" si="132"/>
        <v>1000</v>
      </c>
      <c r="D284" s="66">
        <f t="shared" si="133"/>
        <v>4843.87</v>
      </c>
      <c r="E284" s="15">
        <f>VLOOKUP(A283,[1]Plan1!$BO$120:$BQ$240,3)</f>
        <v>4853.07</v>
      </c>
      <c r="F284" s="12">
        <f t="shared" si="134"/>
        <v>42963</v>
      </c>
      <c r="G284" s="13">
        <f t="shared" si="121"/>
        <v>1.8993077848910023E-3</v>
      </c>
      <c r="H284" s="12">
        <f t="shared" si="135"/>
        <v>42993</v>
      </c>
      <c r="I284" s="12">
        <f t="shared" si="122"/>
        <v>42993</v>
      </c>
      <c r="J284" s="1">
        <f t="shared" si="136"/>
        <v>22</v>
      </c>
      <c r="K284" s="1">
        <f t="shared" si="119"/>
        <v>1</v>
      </c>
      <c r="L284" s="9">
        <f t="shared" si="123"/>
        <v>1.0000862500000001</v>
      </c>
      <c r="M284" s="16">
        <f t="shared" si="137"/>
        <v>1.0024005199999999</v>
      </c>
      <c r="N284" s="16">
        <f t="shared" si="116"/>
        <v>1.0180138174524733</v>
      </c>
      <c r="O284" s="9">
        <f t="shared" si="117"/>
        <v>1.0181016199999999</v>
      </c>
      <c r="P284" s="9">
        <f t="shared" si="124"/>
        <v>1018.10162</v>
      </c>
      <c r="Q284" s="14">
        <f t="shared" si="125"/>
        <v>0</v>
      </c>
      <c r="R284" s="44">
        <f t="shared" si="126"/>
        <v>0</v>
      </c>
      <c r="S284" s="9">
        <f t="shared" si="127"/>
        <v>0</v>
      </c>
      <c r="T284" s="10">
        <f t="shared" si="138"/>
        <v>6.2959000000000001E-2</v>
      </c>
      <c r="U284" s="14">
        <f t="shared" si="118"/>
        <v>176</v>
      </c>
      <c r="V284" s="14">
        <v>252</v>
      </c>
      <c r="W284" s="16">
        <f t="shared" si="128"/>
        <v>1.0435649149999999</v>
      </c>
      <c r="X284" s="9">
        <f t="shared" si="129"/>
        <v>44.353510530000001</v>
      </c>
      <c r="Y284" s="9">
        <v>0</v>
      </c>
      <c r="Z284" s="15">
        <f t="shared" si="130"/>
        <v>0</v>
      </c>
      <c r="AA284" s="6" t="s">
        <v>73</v>
      </c>
      <c r="AB284" s="12">
        <f t="shared" si="139"/>
        <v>43055</v>
      </c>
      <c r="AC284" s="6"/>
      <c r="AD284" s="48"/>
      <c r="AE284" s="55">
        <v>44350</v>
      </c>
      <c r="AF284" s="27" t="s">
        <v>101</v>
      </c>
      <c r="AI284" s="26"/>
      <c r="AJ284" s="26"/>
      <c r="AK284" s="26"/>
      <c r="AL284" s="26"/>
      <c r="AM284" s="26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35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8"/>
      <c r="CC284" s="1"/>
      <c r="CD284" s="1"/>
      <c r="CE284" s="1"/>
      <c r="CF284" s="1"/>
      <c r="CG284" s="1"/>
      <c r="CH284" s="1"/>
      <c r="CI284" s="1"/>
      <c r="CJ284" s="1"/>
      <c r="CK284" s="1"/>
      <c r="CL284" s="6"/>
      <c r="CM284" s="1"/>
      <c r="CN284" s="1"/>
      <c r="CO284" s="1"/>
      <c r="CP284" s="1"/>
      <c r="CQ284" s="1"/>
      <c r="CR284" s="1"/>
    </row>
    <row r="285" spans="1:96" x14ac:dyDescent="0.2">
      <c r="A285" s="159">
        <f t="shared" si="131"/>
        <v>42964</v>
      </c>
      <c r="B285" s="9">
        <f t="shared" si="120"/>
        <v>1062.8042396000001</v>
      </c>
      <c r="C285" s="9">
        <f t="shared" si="132"/>
        <v>1000</v>
      </c>
      <c r="D285" s="66">
        <f t="shared" si="133"/>
        <v>4843.87</v>
      </c>
      <c r="E285" s="15">
        <f>VLOOKUP(A284,[1]Plan1!$BO$120:$BQ$240,3)</f>
        <v>4853.07</v>
      </c>
      <c r="F285" s="12">
        <f t="shared" si="134"/>
        <v>42963</v>
      </c>
      <c r="G285" s="13">
        <f t="shared" si="121"/>
        <v>1.8993077848910023E-3</v>
      </c>
      <c r="H285" s="12">
        <f t="shared" si="135"/>
        <v>42993</v>
      </c>
      <c r="I285" s="12">
        <f t="shared" si="122"/>
        <v>42993</v>
      </c>
      <c r="J285" s="1">
        <f t="shared" si="136"/>
        <v>22</v>
      </c>
      <c r="K285" s="1">
        <f t="shared" si="119"/>
        <v>2</v>
      </c>
      <c r="L285" s="9">
        <f t="shared" si="123"/>
        <v>1.0001725100000001</v>
      </c>
      <c r="M285" s="16">
        <f t="shared" si="137"/>
        <v>1.0024005199999999</v>
      </c>
      <c r="N285" s="16">
        <f t="shared" si="116"/>
        <v>1.0180138174524733</v>
      </c>
      <c r="O285" s="9">
        <f t="shared" si="117"/>
        <v>1.0181894300000001</v>
      </c>
      <c r="P285" s="9">
        <f t="shared" si="124"/>
        <v>1018.18943</v>
      </c>
      <c r="Q285" s="14">
        <f t="shared" si="125"/>
        <v>0</v>
      </c>
      <c r="R285" s="44">
        <f t="shared" si="126"/>
        <v>0</v>
      </c>
      <c r="S285" s="9">
        <f t="shared" si="127"/>
        <v>0</v>
      </c>
      <c r="T285" s="10">
        <f t="shared" si="138"/>
        <v>6.2959000000000001E-2</v>
      </c>
      <c r="U285" s="14">
        <f t="shared" si="118"/>
        <v>177</v>
      </c>
      <c r="V285" s="14">
        <v>252</v>
      </c>
      <c r="W285" s="16">
        <f t="shared" si="128"/>
        <v>1.043817789</v>
      </c>
      <c r="X285" s="9">
        <f t="shared" si="129"/>
        <v>44.614809600000001</v>
      </c>
      <c r="Y285" s="9">
        <v>0</v>
      </c>
      <c r="Z285" s="15">
        <f t="shared" si="130"/>
        <v>0</v>
      </c>
      <c r="AA285" s="6" t="s">
        <v>73</v>
      </c>
      <c r="AB285" s="12">
        <f t="shared" si="139"/>
        <v>43055</v>
      </c>
      <c r="AC285" s="6"/>
      <c r="AD285" s="48"/>
      <c r="AE285" s="55">
        <v>44446</v>
      </c>
      <c r="AF285" s="27" t="s">
        <v>102</v>
      </c>
      <c r="AI285" s="26"/>
      <c r="AJ285" s="26"/>
      <c r="AK285" s="26"/>
      <c r="AL285" s="26"/>
      <c r="AM285" s="26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35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8"/>
      <c r="CC285" s="1"/>
      <c r="CD285" s="1"/>
      <c r="CE285" s="1"/>
      <c r="CF285" s="1"/>
      <c r="CG285" s="1"/>
      <c r="CH285" s="1"/>
      <c r="CI285" s="1"/>
      <c r="CJ285" s="1"/>
      <c r="CK285" s="1"/>
      <c r="CL285" s="6"/>
      <c r="CM285" s="1"/>
      <c r="CN285" s="1"/>
      <c r="CO285" s="1"/>
      <c r="CP285" s="1"/>
      <c r="CQ285" s="1"/>
      <c r="CR285" s="1"/>
    </row>
    <row r="286" spans="1:96" x14ac:dyDescent="0.2">
      <c r="A286" s="159">
        <f t="shared" si="131"/>
        <v>42965</v>
      </c>
      <c r="B286" s="9">
        <f t="shared" si="120"/>
        <v>1063.1534656399999</v>
      </c>
      <c r="C286" s="9">
        <f t="shared" si="132"/>
        <v>1000</v>
      </c>
      <c r="D286" s="66">
        <f t="shared" si="133"/>
        <v>4843.87</v>
      </c>
      <c r="E286" s="15">
        <f>VLOOKUP(A285,[1]Plan1!$BO$120:$BQ$240,3)</f>
        <v>4853.07</v>
      </c>
      <c r="F286" s="12">
        <f t="shared" si="134"/>
        <v>42963</v>
      </c>
      <c r="G286" s="13">
        <f t="shared" si="121"/>
        <v>1.8993077848910023E-3</v>
      </c>
      <c r="H286" s="12">
        <f t="shared" si="135"/>
        <v>42993</v>
      </c>
      <c r="I286" s="12">
        <f t="shared" si="122"/>
        <v>42993</v>
      </c>
      <c r="J286" s="1">
        <f t="shared" si="136"/>
        <v>22</v>
      </c>
      <c r="K286" s="1">
        <f t="shared" si="119"/>
        <v>3</v>
      </c>
      <c r="L286" s="9">
        <f t="shared" si="123"/>
        <v>1.00025878</v>
      </c>
      <c r="M286" s="16">
        <f t="shared" si="137"/>
        <v>1.0024005199999999</v>
      </c>
      <c r="N286" s="16">
        <f t="shared" si="116"/>
        <v>1.0180138174524733</v>
      </c>
      <c r="O286" s="9">
        <f t="shared" si="117"/>
        <v>1.0182772499999999</v>
      </c>
      <c r="P286" s="9">
        <f t="shared" si="124"/>
        <v>1018.27725</v>
      </c>
      <c r="Q286" s="14">
        <f t="shared" si="125"/>
        <v>0</v>
      </c>
      <c r="R286" s="44">
        <f t="shared" si="126"/>
        <v>0</v>
      </c>
      <c r="S286" s="9">
        <f t="shared" si="127"/>
        <v>0</v>
      </c>
      <c r="T286" s="10">
        <f t="shared" si="138"/>
        <v>6.2959000000000001E-2</v>
      </c>
      <c r="U286" s="14">
        <f t="shared" si="118"/>
        <v>178</v>
      </c>
      <c r="V286" s="14">
        <v>252</v>
      </c>
      <c r="W286" s="16">
        <f t="shared" si="128"/>
        <v>1.044070724</v>
      </c>
      <c r="X286" s="9">
        <f t="shared" si="129"/>
        <v>44.876215639999998</v>
      </c>
      <c r="Y286" s="9">
        <v>0</v>
      </c>
      <c r="Z286" s="15">
        <f t="shared" si="130"/>
        <v>0</v>
      </c>
      <c r="AA286" s="6" t="s">
        <v>73</v>
      </c>
      <c r="AB286" s="12">
        <f t="shared" si="139"/>
        <v>43055</v>
      </c>
      <c r="AC286" s="6"/>
      <c r="AD286" s="48"/>
      <c r="AE286" s="55">
        <v>44481</v>
      </c>
      <c r="AF286" s="38" t="s">
        <v>97</v>
      </c>
      <c r="AI286" s="26"/>
      <c r="AJ286" s="26"/>
      <c r="AK286" s="26"/>
      <c r="AL286" s="26"/>
      <c r="AM286" s="26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35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8"/>
      <c r="CC286" s="1"/>
      <c r="CD286" s="1"/>
      <c r="CE286" s="1"/>
      <c r="CF286" s="1"/>
      <c r="CG286" s="1"/>
      <c r="CH286" s="1"/>
      <c r="CI286" s="1"/>
      <c r="CJ286" s="1"/>
      <c r="CK286" s="1"/>
      <c r="CL286" s="6"/>
      <c r="CM286" s="1"/>
      <c r="CN286" s="1"/>
      <c r="CO286" s="1"/>
      <c r="CP286" s="1"/>
      <c r="CQ286" s="1"/>
      <c r="CR286" s="1"/>
    </row>
    <row r="287" spans="1:96" x14ac:dyDescent="0.2">
      <c r="A287" s="159">
        <f t="shared" si="131"/>
        <v>42966</v>
      </c>
      <c r="B287" s="9">
        <f t="shared" si="120"/>
        <v>1063.5028191000001</v>
      </c>
      <c r="C287" s="9">
        <f t="shared" si="132"/>
        <v>1000</v>
      </c>
      <c r="D287" s="66">
        <f t="shared" si="133"/>
        <v>4843.87</v>
      </c>
      <c r="E287" s="15">
        <f>VLOOKUP(A286,[1]Plan1!$BO$120:$BQ$240,3)</f>
        <v>4853.07</v>
      </c>
      <c r="F287" s="12">
        <f t="shared" si="134"/>
        <v>42963</v>
      </c>
      <c r="G287" s="13">
        <f t="shared" si="121"/>
        <v>1.8993077848910023E-3</v>
      </c>
      <c r="H287" s="12">
        <f t="shared" si="135"/>
        <v>42993</v>
      </c>
      <c r="I287" s="12">
        <f t="shared" si="122"/>
        <v>42993</v>
      </c>
      <c r="J287" s="1">
        <f t="shared" si="136"/>
        <v>22</v>
      </c>
      <c r="K287" s="1">
        <f t="shared" si="119"/>
        <v>4</v>
      </c>
      <c r="L287" s="9">
        <f t="shared" si="123"/>
        <v>1.0003450599999999</v>
      </c>
      <c r="M287" s="16">
        <f t="shared" si="137"/>
        <v>1.0024005199999999</v>
      </c>
      <c r="N287" s="16">
        <f t="shared" ref="N287:N350" si="140">IF(I287&gt;I286,N286*M287,N286)</f>
        <v>1.0180138174524733</v>
      </c>
      <c r="O287" s="9">
        <f t="shared" ref="O287:O350" si="141">TRUNC(TRUNC((L287*N287),15),8)</f>
        <v>1.0183650900000001</v>
      </c>
      <c r="P287" s="9">
        <f t="shared" si="124"/>
        <v>1018.36509</v>
      </c>
      <c r="Q287" s="14">
        <f t="shared" si="125"/>
        <v>0</v>
      </c>
      <c r="R287" s="44">
        <f t="shared" si="126"/>
        <v>0</v>
      </c>
      <c r="S287" s="9">
        <f t="shared" si="127"/>
        <v>0</v>
      </c>
      <c r="T287" s="10">
        <f t="shared" si="138"/>
        <v>6.2959000000000001E-2</v>
      </c>
      <c r="U287" s="14">
        <f t="shared" si="118"/>
        <v>179</v>
      </c>
      <c r="V287" s="14">
        <v>252</v>
      </c>
      <c r="W287" s="16">
        <f t="shared" si="128"/>
        <v>1.04432372</v>
      </c>
      <c r="X287" s="9">
        <f t="shared" si="129"/>
        <v>45.137729100000001</v>
      </c>
      <c r="Y287" s="9">
        <v>0</v>
      </c>
      <c r="Z287" s="15">
        <f t="shared" si="130"/>
        <v>0</v>
      </c>
      <c r="AA287" s="6" t="s">
        <v>73</v>
      </c>
      <c r="AB287" s="12">
        <f t="shared" si="139"/>
        <v>43055</v>
      </c>
      <c r="AC287" s="6"/>
      <c r="AD287" s="48"/>
      <c r="AE287" s="55">
        <v>44502</v>
      </c>
      <c r="AF287" s="27" t="s">
        <v>103</v>
      </c>
      <c r="AI287" s="26"/>
      <c r="AJ287" s="26"/>
      <c r="AK287" s="26"/>
      <c r="AL287" s="26"/>
      <c r="AM287" s="26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35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8"/>
      <c r="CC287" s="1"/>
      <c r="CD287" s="1"/>
      <c r="CE287" s="1"/>
      <c r="CF287" s="1"/>
      <c r="CG287" s="1"/>
      <c r="CH287" s="1"/>
      <c r="CI287" s="1"/>
      <c r="CJ287" s="1"/>
      <c r="CK287" s="1"/>
      <c r="CL287" s="6"/>
      <c r="CM287" s="1"/>
      <c r="CN287" s="1"/>
      <c r="CO287" s="1"/>
      <c r="CP287" s="1"/>
      <c r="CQ287" s="1"/>
      <c r="CR287" s="1"/>
    </row>
    <row r="288" spans="1:96" x14ac:dyDescent="0.2">
      <c r="A288" s="159">
        <f t="shared" si="131"/>
        <v>42967</v>
      </c>
      <c r="B288" s="9">
        <f t="shared" si="120"/>
        <v>1063.5028191000001</v>
      </c>
      <c r="C288" s="9">
        <f t="shared" si="132"/>
        <v>1000</v>
      </c>
      <c r="D288" s="66">
        <f t="shared" si="133"/>
        <v>4843.87</v>
      </c>
      <c r="E288" s="15">
        <f>VLOOKUP(A287,[1]Plan1!$BO$120:$BQ$240,3)</f>
        <v>4853.07</v>
      </c>
      <c r="F288" s="12">
        <f t="shared" si="134"/>
        <v>42963</v>
      </c>
      <c r="G288" s="13">
        <f t="shared" si="121"/>
        <v>1.8993077848910023E-3</v>
      </c>
      <c r="H288" s="12">
        <f t="shared" si="135"/>
        <v>42993</v>
      </c>
      <c r="I288" s="12">
        <f t="shared" si="122"/>
        <v>42993</v>
      </c>
      <c r="J288" s="1">
        <f t="shared" si="136"/>
        <v>22</v>
      </c>
      <c r="K288" s="1">
        <f t="shared" si="119"/>
        <v>4</v>
      </c>
      <c r="L288" s="9">
        <f t="shared" si="123"/>
        <v>1.0003450599999999</v>
      </c>
      <c r="M288" s="16">
        <f t="shared" si="137"/>
        <v>1.0024005199999999</v>
      </c>
      <c r="N288" s="16">
        <f t="shared" si="140"/>
        <v>1.0180138174524733</v>
      </c>
      <c r="O288" s="9">
        <f t="shared" si="141"/>
        <v>1.0183650900000001</v>
      </c>
      <c r="P288" s="9">
        <f t="shared" si="124"/>
        <v>1018.36509</v>
      </c>
      <c r="Q288" s="14">
        <f t="shared" si="125"/>
        <v>0</v>
      </c>
      <c r="R288" s="44">
        <f t="shared" si="126"/>
        <v>0</v>
      </c>
      <c r="S288" s="9">
        <f t="shared" si="127"/>
        <v>0</v>
      </c>
      <c r="T288" s="10">
        <f t="shared" si="138"/>
        <v>6.2959000000000001E-2</v>
      </c>
      <c r="U288" s="14">
        <f t="shared" si="118"/>
        <v>179</v>
      </c>
      <c r="V288" s="14">
        <v>252</v>
      </c>
      <c r="W288" s="16">
        <f t="shared" si="128"/>
        <v>1.04432372</v>
      </c>
      <c r="X288" s="9">
        <f t="shared" si="129"/>
        <v>45.137729100000001</v>
      </c>
      <c r="Y288" s="9">
        <v>0</v>
      </c>
      <c r="Z288" s="15">
        <f t="shared" si="130"/>
        <v>0</v>
      </c>
      <c r="AA288" s="6" t="s">
        <v>73</v>
      </c>
      <c r="AB288" s="12">
        <f t="shared" si="139"/>
        <v>43055</v>
      </c>
      <c r="AC288" s="6"/>
      <c r="AD288" s="48"/>
      <c r="AE288" s="55">
        <v>44515</v>
      </c>
      <c r="AF288" s="27" t="s">
        <v>104</v>
      </c>
      <c r="AI288" s="26"/>
      <c r="AJ288" s="26"/>
      <c r="AK288" s="26"/>
      <c r="AL288" s="26"/>
      <c r="AM288" s="26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35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8"/>
      <c r="CC288" s="1"/>
      <c r="CD288" s="1"/>
      <c r="CE288" s="1"/>
      <c r="CF288" s="1"/>
      <c r="CG288" s="1"/>
      <c r="CH288" s="1"/>
      <c r="CI288" s="1"/>
      <c r="CJ288" s="1"/>
      <c r="CK288" s="1"/>
      <c r="CL288" s="6"/>
      <c r="CM288" s="1"/>
      <c r="CN288" s="1"/>
      <c r="CO288" s="1"/>
      <c r="CP288" s="1"/>
      <c r="CQ288" s="1"/>
      <c r="CR288" s="1"/>
    </row>
    <row r="289" spans="1:96" x14ac:dyDescent="0.2">
      <c r="A289" s="159">
        <f t="shared" si="131"/>
        <v>42968</v>
      </c>
      <c r="B289" s="9">
        <f t="shared" si="120"/>
        <v>1063.5028191000001</v>
      </c>
      <c r="C289" s="9">
        <f t="shared" si="132"/>
        <v>1000</v>
      </c>
      <c r="D289" s="66">
        <f t="shared" si="133"/>
        <v>4843.87</v>
      </c>
      <c r="E289" s="15">
        <f>VLOOKUP(A288,[1]Plan1!$BO$120:$BQ$240,3)</f>
        <v>4853.07</v>
      </c>
      <c r="F289" s="12">
        <f t="shared" si="134"/>
        <v>42963</v>
      </c>
      <c r="G289" s="13">
        <f t="shared" si="121"/>
        <v>1.8993077848910023E-3</v>
      </c>
      <c r="H289" s="12">
        <f t="shared" si="135"/>
        <v>42993</v>
      </c>
      <c r="I289" s="12">
        <f t="shared" si="122"/>
        <v>42993</v>
      </c>
      <c r="J289" s="1">
        <f t="shared" si="136"/>
        <v>22</v>
      </c>
      <c r="K289" s="1">
        <f t="shared" si="119"/>
        <v>4</v>
      </c>
      <c r="L289" s="9">
        <f t="shared" si="123"/>
        <v>1.0003450599999999</v>
      </c>
      <c r="M289" s="16">
        <f t="shared" si="137"/>
        <v>1.0024005199999999</v>
      </c>
      <c r="N289" s="16">
        <f t="shared" si="140"/>
        <v>1.0180138174524733</v>
      </c>
      <c r="O289" s="9">
        <f t="shared" si="141"/>
        <v>1.0183650900000001</v>
      </c>
      <c r="P289" s="9">
        <f t="shared" si="124"/>
        <v>1018.36509</v>
      </c>
      <c r="Q289" s="14">
        <f t="shared" si="125"/>
        <v>0</v>
      </c>
      <c r="R289" s="44">
        <f t="shared" si="126"/>
        <v>0</v>
      </c>
      <c r="S289" s="9">
        <f t="shared" si="127"/>
        <v>0</v>
      </c>
      <c r="T289" s="10">
        <f t="shared" si="138"/>
        <v>6.2959000000000001E-2</v>
      </c>
      <c r="U289" s="14">
        <f t="shared" si="118"/>
        <v>179</v>
      </c>
      <c r="V289" s="14">
        <v>252</v>
      </c>
      <c r="W289" s="16">
        <f t="shared" si="128"/>
        <v>1.04432372</v>
      </c>
      <c r="X289" s="9">
        <f t="shared" si="129"/>
        <v>45.137729100000001</v>
      </c>
      <c r="Y289" s="9">
        <v>0</v>
      </c>
      <c r="Z289" s="15">
        <f t="shared" si="130"/>
        <v>0</v>
      </c>
      <c r="AA289" s="6" t="s">
        <v>73</v>
      </c>
      <c r="AB289" s="12">
        <f t="shared" si="139"/>
        <v>43055</v>
      </c>
      <c r="AC289" s="6"/>
      <c r="AD289" s="48"/>
      <c r="AE289" s="55">
        <v>44620</v>
      </c>
      <c r="AF289" s="27" t="s">
        <v>91</v>
      </c>
      <c r="AI289" s="26"/>
      <c r="AJ289" s="26"/>
      <c r="AK289" s="26"/>
      <c r="AL289" s="26"/>
      <c r="AM289" s="26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35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8"/>
      <c r="CC289" s="1"/>
      <c r="CD289" s="1"/>
      <c r="CE289" s="1"/>
      <c r="CF289" s="1"/>
      <c r="CG289" s="1"/>
      <c r="CH289" s="1"/>
      <c r="CI289" s="1"/>
      <c r="CJ289" s="1"/>
      <c r="CK289" s="1"/>
      <c r="CL289" s="6"/>
      <c r="CM289" s="1"/>
      <c r="CN289" s="1"/>
      <c r="CO289" s="1"/>
      <c r="CP289" s="1"/>
      <c r="CQ289" s="1"/>
      <c r="CR289" s="1"/>
    </row>
    <row r="290" spans="1:96" x14ac:dyDescent="0.2">
      <c r="A290" s="159">
        <f t="shared" si="131"/>
        <v>42969</v>
      </c>
      <c r="B290" s="9">
        <f t="shared" si="120"/>
        <v>1063.85226971</v>
      </c>
      <c r="C290" s="9">
        <f t="shared" si="132"/>
        <v>1000</v>
      </c>
      <c r="D290" s="66">
        <f t="shared" si="133"/>
        <v>4843.87</v>
      </c>
      <c r="E290" s="15">
        <f>VLOOKUP(A289,[1]Plan1!$BO$120:$BQ$240,3)</f>
        <v>4853.07</v>
      </c>
      <c r="F290" s="12">
        <f t="shared" si="134"/>
        <v>42963</v>
      </c>
      <c r="G290" s="13">
        <f t="shared" si="121"/>
        <v>1.8993077848910023E-3</v>
      </c>
      <c r="H290" s="12">
        <f t="shared" si="135"/>
        <v>42993</v>
      </c>
      <c r="I290" s="12">
        <f t="shared" si="122"/>
        <v>42993</v>
      </c>
      <c r="J290" s="1">
        <f t="shared" si="136"/>
        <v>22</v>
      </c>
      <c r="K290" s="1">
        <f t="shared" si="119"/>
        <v>5</v>
      </c>
      <c r="L290" s="9">
        <f t="shared" si="123"/>
        <v>1.00043134</v>
      </c>
      <c r="M290" s="16">
        <f t="shared" si="137"/>
        <v>1.0024005199999999</v>
      </c>
      <c r="N290" s="16">
        <f t="shared" si="140"/>
        <v>1.0180138174524733</v>
      </c>
      <c r="O290" s="9">
        <f t="shared" si="141"/>
        <v>1.0184529200000001</v>
      </c>
      <c r="P290" s="9">
        <f t="shared" si="124"/>
        <v>1018.4529199999999</v>
      </c>
      <c r="Q290" s="14">
        <f t="shared" si="125"/>
        <v>0</v>
      </c>
      <c r="R290" s="44">
        <f t="shared" si="126"/>
        <v>0</v>
      </c>
      <c r="S290" s="9">
        <f t="shared" si="127"/>
        <v>0</v>
      </c>
      <c r="T290" s="10">
        <f t="shared" si="138"/>
        <v>6.2959000000000001E-2</v>
      </c>
      <c r="U290" s="14">
        <f t="shared" si="118"/>
        <v>180</v>
      </c>
      <c r="V290" s="14">
        <v>252</v>
      </c>
      <c r="W290" s="16">
        <f t="shared" si="128"/>
        <v>1.0445767779999999</v>
      </c>
      <c r="X290" s="9">
        <f t="shared" si="129"/>
        <v>45.399349710000003</v>
      </c>
      <c r="Y290" s="9">
        <v>0</v>
      </c>
      <c r="Z290" s="15">
        <f t="shared" si="130"/>
        <v>0</v>
      </c>
      <c r="AA290" s="6" t="s">
        <v>73</v>
      </c>
      <c r="AB290" s="12">
        <f t="shared" si="139"/>
        <v>43055</v>
      </c>
      <c r="AC290" s="6"/>
      <c r="AD290" s="48"/>
      <c r="AE290" s="55">
        <v>44621</v>
      </c>
      <c r="AF290" s="27" t="s">
        <v>91</v>
      </c>
      <c r="AI290" s="26"/>
      <c r="AJ290" s="26"/>
      <c r="AK290" s="26"/>
      <c r="AL290" s="26"/>
      <c r="AM290" s="26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35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8"/>
      <c r="CC290" s="1"/>
      <c r="CD290" s="1"/>
      <c r="CE290" s="1"/>
      <c r="CF290" s="1"/>
      <c r="CG290" s="1"/>
      <c r="CH290" s="1"/>
      <c r="CI290" s="1"/>
      <c r="CJ290" s="1"/>
      <c r="CK290" s="1"/>
      <c r="CL290" s="6"/>
      <c r="CM290" s="1"/>
      <c r="CN290" s="1"/>
      <c r="CO290" s="1"/>
      <c r="CP290" s="1"/>
      <c r="CQ290" s="1"/>
      <c r="CR290" s="1"/>
    </row>
    <row r="291" spans="1:96" x14ac:dyDescent="0.2">
      <c r="A291" s="159">
        <f t="shared" si="131"/>
        <v>42970</v>
      </c>
      <c r="B291" s="9">
        <f t="shared" si="120"/>
        <v>1064.2018478</v>
      </c>
      <c r="C291" s="9">
        <f t="shared" si="132"/>
        <v>1000</v>
      </c>
      <c r="D291" s="66">
        <f t="shared" si="133"/>
        <v>4843.87</v>
      </c>
      <c r="E291" s="15">
        <f>VLOOKUP(A290,[1]Plan1!$BO$120:$BQ$240,3)</f>
        <v>4853.07</v>
      </c>
      <c r="F291" s="12">
        <f t="shared" si="134"/>
        <v>42963</v>
      </c>
      <c r="G291" s="13">
        <f t="shared" si="121"/>
        <v>1.8993077848910023E-3</v>
      </c>
      <c r="H291" s="12">
        <f t="shared" si="135"/>
        <v>42993</v>
      </c>
      <c r="I291" s="12">
        <f t="shared" si="122"/>
        <v>42993</v>
      </c>
      <c r="J291" s="1">
        <f t="shared" si="136"/>
        <v>22</v>
      </c>
      <c r="K291" s="1">
        <f t="shared" si="119"/>
        <v>6</v>
      </c>
      <c r="L291" s="9">
        <f t="shared" si="123"/>
        <v>1.00051763</v>
      </c>
      <c r="M291" s="16">
        <f t="shared" si="137"/>
        <v>1.0024005199999999</v>
      </c>
      <c r="N291" s="16">
        <f t="shared" si="140"/>
        <v>1.0180138174524733</v>
      </c>
      <c r="O291" s="9">
        <f t="shared" si="141"/>
        <v>1.01854077</v>
      </c>
      <c r="P291" s="9">
        <f t="shared" si="124"/>
        <v>1018.54077</v>
      </c>
      <c r="Q291" s="14">
        <f t="shared" si="125"/>
        <v>0</v>
      </c>
      <c r="R291" s="44">
        <f t="shared" si="126"/>
        <v>0</v>
      </c>
      <c r="S291" s="9">
        <f t="shared" si="127"/>
        <v>0</v>
      </c>
      <c r="T291" s="10">
        <f t="shared" si="138"/>
        <v>6.2959000000000001E-2</v>
      </c>
      <c r="U291" s="14">
        <f t="shared" si="118"/>
        <v>181</v>
      </c>
      <c r="V291" s="14">
        <v>252</v>
      </c>
      <c r="W291" s="16">
        <f t="shared" si="128"/>
        <v>1.0448298970000001</v>
      </c>
      <c r="X291" s="9">
        <f t="shared" si="129"/>
        <v>45.661077800000001</v>
      </c>
      <c r="Y291" s="9">
        <v>0</v>
      </c>
      <c r="Z291" s="15">
        <f t="shared" si="130"/>
        <v>0</v>
      </c>
      <c r="AA291" s="6" t="s">
        <v>73</v>
      </c>
      <c r="AB291" s="12">
        <f t="shared" si="139"/>
        <v>43055</v>
      </c>
      <c r="AC291" s="6"/>
      <c r="AD291" s="48"/>
      <c r="AE291" s="55">
        <v>44666</v>
      </c>
      <c r="AF291" s="27" t="s">
        <v>99</v>
      </c>
      <c r="AI291" s="26"/>
      <c r="AJ291" s="26"/>
      <c r="AK291" s="26"/>
      <c r="AL291" s="26"/>
      <c r="AM291" s="26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35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8"/>
      <c r="CC291" s="1"/>
      <c r="CD291" s="1"/>
      <c r="CE291" s="1"/>
      <c r="CF291" s="1"/>
      <c r="CG291" s="1"/>
      <c r="CH291" s="1"/>
      <c r="CI291" s="1"/>
      <c r="CJ291" s="1"/>
      <c r="CK291" s="1"/>
      <c r="CL291" s="6"/>
      <c r="CM291" s="1"/>
      <c r="CN291" s="1"/>
      <c r="CO291" s="1"/>
      <c r="CP291" s="1"/>
      <c r="CQ291" s="1"/>
      <c r="CR291" s="1"/>
    </row>
    <row r="292" spans="1:96" x14ac:dyDescent="0.2">
      <c r="A292" s="159">
        <f t="shared" si="131"/>
        <v>42971</v>
      </c>
      <c r="B292" s="9">
        <f t="shared" si="120"/>
        <v>1064.5515324999999</v>
      </c>
      <c r="C292" s="9">
        <f t="shared" si="132"/>
        <v>1000</v>
      </c>
      <c r="D292" s="66">
        <f t="shared" si="133"/>
        <v>4843.87</v>
      </c>
      <c r="E292" s="15">
        <f>VLOOKUP(A291,[1]Plan1!$BO$120:$BQ$240,3)</f>
        <v>4853.07</v>
      </c>
      <c r="F292" s="12">
        <f t="shared" si="134"/>
        <v>42963</v>
      </c>
      <c r="G292" s="13">
        <f t="shared" si="121"/>
        <v>1.8993077848910023E-3</v>
      </c>
      <c r="H292" s="12">
        <f t="shared" si="135"/>
        <v>42993</v>
      </c>
      <c r="I292" s="12">
        <f t="shared" si="122"/>
        <v>42993</v>
      </c>
      <c r="J292" s="1">
        <f t="shared" si="136"/>
        <v>22</v>
      </c>
      <c r="K292" s="1">
        <f t="shared" si="119"/>
        <v>7</v>
      </c>
      <c r="L292" s="9">
        <f t="shared" si="123"/>
        <v>1.00060393</v>
      </c>
      <c r="M292" s="16">
        <f t="shared" si="137"/>
        <v>1.0024005199999999</v>
      </c>
      <c r="N292" s="16">
        <f t="shared" si="140"/>
        <v>1.0180138174524733</v>
      </c>
      <c r="O292" s="9">
        <f t="shared" si="141"/>
        <v>1.0186286200000001</v>
      </c>
      <c r="P292" s="9">
        <f t="shared" si="124"/>
        <v>1018.62862</v>
      </c>
      <c r="Q292" s="14">
        <f t="shared" si="125"/>
        <v>0</v>
      </c>
      <c r="R292" s="44">
        <f t="shared" si="126"/>
        <v>0</v>
      </c>
      <c r="S292" s="9">
        <f t="shared" si="127"/>
        <v>0</v>
      </c>
      <c r="T292" s="10">
        <f t="shared" si="138"/>
        <v>6.2959000000000001E-2</v>
      </c>
      <c r="U292" s="14">
        <f t="shared" si="118"/>
        <v>182</v>
      </c>
      <c r="V292" s="14">
        <v>252</v>
      </c>
      <c r="W292" s="16">
        <f t="shared" si="128"/>
        <v>1.0450830769999999</v>
      </c>
      <c r="X292" s="9">
        <f t="shared" si="129"/>
        <v>45.922912500000002</v>
      </c>
      <c r="Y292" s="9">
        <v>0</v>
      </c>
      <c r="Z292" s="15">
        <f t="shared" si="130"/>
        <v>0</v>
      </c>
      <c r="AA292" s="6" t="s">
        <v>73</v>
      </c>
      <c r="AB292" s="12">
        <f t="shared" si="139"/>
        <v>43055</v>
      </c>
      <c r="AC292" s="6"/>
      <c r="AD292" s="48"/>
      <c r="AE292" s="55">
        <v>44672</v>
      </c>
      <c r="AF292" s="27" t="s">
        <v>93</v>
      </c>
      <c r="AI292" s="26"/>
      <c r="AJ292" s="26"/>
      <c r="AK292" s="26"/>
      <c r="AL292" s="26"/>
      <c r="AM292" s="26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35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8"/>
      <c r="CC292" s="1"/>
      <c r="CD292" s="1"/>
      <c r="CE292" s="1"/>
      <c r="CF292" s="1"/>
      <c r="CG292" s="1"/>
      <c r="CH292" s="1"/>
      <c r="CI292" s="1"/>
      <c r="CJ292" s="1"/>
      <c r="CK292" s="1"/>
      <c r="CL292" s="6"/>
      <c r="CM292" s="1"/>
      <c r="CN292" s="1"/>
      <c r="CO292" s="1"/>
      <c r="CP292" s="1"/>
      <c r="CQ292" s="1"/>
      <c r="CR292" s="1"/>
    </row>
    <row r="293" spans="1:96" x14ac:dyDescent="0.2">
      <c r="A293" s="159">
        <f t="shared" si="131"/>
        <v>42972</v>
      </c>
      <c r="B293" s="9">
        <f t="shared" si="120"/>
        <v>1064.90134474</v>
      </c>
      <c r="C293" s="9">
        <f t="shared" si="132"/>
        <v>1000</v>
      </c>
      <c r="D293" s="66">
        <f t="shared" si="133"/>
        <v>4843.87</v>
      </c>
      <c r="E293" s="15">
        <f>VLOOKUP(A292,[1]Plan1!$BO$120:$BQ$240,3)</f>
        <v>4853.07</v>
      </c>
      <c r="F293" s="12">
        <f t="shared" si="134"/>
        <v>42963</v>
      </c>
      <c r="G293" s="13">
        <f t="shared" si="121"/>
        <v>1.8993077848910023E-3</v>
      </c>
      <c r="H293" s="12">
        <f t="shared" si="135"/>
        <v>42993</v>
      </c>
      <c r="I293" s="12">
        <f t="shared" si="122"/>
        <v>42993</v>
      </c>
      <c r="J293" s="1">
        <f t="shared" si="136"/>
        <v>22</v>
      </c>
      <c r="K293" s="1">
        <f t="shared" si="119"/>
        <v>8</v>
      </c>
      <c r="L293" s="9">
        <f t="shared" si="123"/>
        <v>1.00069024</v>
      </c>
      <c r="M293" s="16">
        <f t="shared" si="137"/>
        <v>1.0024005199999999</v>
      </c>
      <c r="N293" s="16">
        <f t="shared" si="140"/>
        <v>1.0180138174524733</v>
      </c>
      <c r="O293" s="9">
        <f t="shared" si="141"/>
        <v>1.0187164900000001</v>
      </c>
      <c r="P293" s="9">
        <f t="shared" si="124"/>
        <v>1018.71649</v>
      </c>
      <c r="Q293" s="14">
        <f t="shared" si="125"/>
        <v>0</v>
      </c>
      <c r="R293" s="44">
        <f t="shared" si="126"/>
        <v>0</v>
      </c>
      <c r="S293" s="9">
        <f t="shared" si="127"/>
        <v>0</v>
      </c>
      <c r="T293" s="10">
        <f t="shared" si="138"/>
        <v>6.2959000000000001E-2</v>
      </c>
      <c r="U293" s="14">
        <f t="shared" ref="U293:U356" si="142">IF(Q292&gt;0,1,IF(K293=K292,U292,U292+1))</f>
        <v>183</v>
      </c>
      <c r="V293" s="14">
        <v>252</v>
      </c>
      <c r="W293" s="16">
        <f t="shared" si="128"/>
        <v>1.0453363179999999</v>
      </c>
      <c r="X293" s="9">
        <f t="shared" si="129"/>
        <v>46.184854739999999</v>
      </c>
      <c r="Y293" s="9">
        <v>0</v>
      </c>
      <c r="Z293" s="15">
        <f t="shared" si="130"/>
        <v>0</v>
      </c>
      <c r="AA293" s="6" t="s">
        <v>73</v>
      </c>
      <c r="AB293" s="12">
        <f t="shared" si="139"/>
        <v>43055</v>
      </c>
      <c r="AC293" s="6"/>
      <c r="AD293" s="48"/>
      <c r="AE293" s="55">
        <v>44728</v>
      </c>
      <c r="AF293" s="27" t="s">
        <v>101</v>
      </c>
      <c r="AI293" s="26"/>
      <c r="AJ293" s="26"/>
      <c r="AK293" s="26"/>
      <c r="AL293" s="26"/>
      <c r="AM293" s="26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35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8"/>
      <c r="CC293" s="1"/>
      <c r="CD293" s="1"/>
      <c r="CE293" s="1"/>
      <c r="CF293" s="1"/>
      <c r="CG293" s="1"/>
      <c r="CH293" s="1"/>
      <c r="CI293" s="1"/>
      <c r="CJ293" s="1"/>
      <c r="CK293" s="1"/>
      <c r="CL293" s="6"/>
      <c r="CM293" s="1"/>
      <c r="CN293" s="1"/>
      <c r="CO293" s="1"/>
      <c r="CP293" s="1"/>
      <c r="CQ293" s="1"/>
      <c r="CR293" s="1"/>
    </row>
    <row r="294" spans="1:96" x14ac:dyDescent="0.2">
      <c r="A294" s="159">
        <f t="shared" si="131"/>
        <v>42973</v>
      </c>
      <c r="B294" s="9">
        <f t="shared" si="120"/>
        <v>1065.2512541799999</v>
      </c>
      <c r="C294" s="9">
        <f t="shared" si="132"/>
        <v>1000</v>
      </c>
      <c r="D294" s="66">
        <f t="shared" si="133"/>
        <v>4843.87</v>
      </c>
      <c r="E294" s="15">
        <f>VLOOKUP(A293,[1]Plan1!$BO$120:$BQ$240,3)</f>
        <v>4853.07</v>
      </c>
      <c r="F294" s="12">
        <f t="shared" si="134"/>
        <v>42963</v>
      </c>
      <c r="G294" s="13">
        <f t="shared" si="121"/>
        <v>1.8993077848910023E-3</v>
      </c>
      <c r="H294" s="12">
        <f t="shared" si="135"/>
        <v>42993</v>
      </c>
      <c r="I294" s="12">
        <f t="shared" si="122"/>
        <v>42993</v>
      </c>
      <c r="J294" s="1">
        <f t="shared" si="136"/>
        <v>22</v>
      </c>
      <c r="K294" s="1">
        <f t="shared" si="119"/>
        <v>9</v>
      </c>
      <c r="L294" s="9">
        <f t="shared" si="123"/>
        <v>1.0007765500000001</v>
      </c>
      <c r="M294" s="16">
        <f t="shared" si="137"/>
        <v>1.0024005199999999</v>
      </c>
      <c r="N294" s="16">
        <f t="shared" si="140"/>
        <v>1.0180138174524733</v>
      </c>
      <c r="O294" s="9">
        <f t="shared" si="141"/>
        <v>1.0188043499999999</v>
      </c>
      <c r="P294" s="9">
        <f t="shared" si="124"/>
        <v>1018.80435</v>
      </c>
      <c r="Q294" s="14">
        <f t="shared" si="125"/>
        <v>0</v>
      </c>
      <c r="R294" s="44">
        <f t="shared" si="126"/>
        <v>0</v>
      </c>
      <c r="S294" s="9">
        <f t="shared" si="127"/>
        <v>0</v>
      </c>
      <c r="T294" s="10">
        <f t="shared" si="138"/>
        <v>6.2959000000000001E-2</v>
      </c>
      <c r="U294" s="14">
        <f t="shared" si="142"/>
        <v>184</v>
      </c>
      <c r="V294" s="14">
        <v>252</v>
      </c>
      <c r="W294" s="16">
        <f t="shared" si="128"/>
        <v>1.045589621</v>
      </c>
      <c r="X294" s="9">
        <f t="shared" si="129"/>
        <v>46.446904179999997</v>
      </c>
      <c r="Y294" s="9">
        <v>0</v>
      </c>
      <c r="Z294" s="15">
        <f t="shared" si="130"/>
        <v>0</v>
      </c>
      <c r="AA294" s="6" t="s">
        <v>73</v>
      </c>
      <c r="AB294" s="12">
        <f t="shared" si="139"/>
        <v>43055</v>
      </c>
      <c r="AC294" s="6"/>
      <c r="AD294" s="48"/>
      <c r="AE294" s="55">
        <v>44811</v>
      </c>
      <c r="AF294" s="27" t="s">
        <v>102</v>
      </c>
      <c r="AI294" s="26"/>
      <c r="AJ294" s="26"/>
      <c r="AK294" s="26"/>
      <c r="AL294" s="26"/>
      <c r="AM294" s="26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35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8"/>
      <c r="CC294" s="1"/>
      <c r="CD294" s="1"/>
      <c r="CE294" s="1"/>
      <c r="CF294" s="1"/>
      <c r="CG294" s="1"/>
      <c r="CH294" s="1"/>
      <c r="CI294" s="1"/>
      <c r="CJ294" s="1"/>
      <c r="CK294" s="1"/>
      <c r="CL294" s="6"/>
      <c r="CM294" s="1"/>
      <c r="CN294" s="1"/>
      <c r="CO294" s="1"/>
      <c r="CP294" s="1"/>
      <c r="CQ294" s="1"/>
      <c r="CR294" s="1"/>
    </row>
    <row r="295" spans="1:96" x14ac:dyDescent="0.2">
      <c r="A295" s="159">
        <f t="shared" si="131"/>
        <v>42974</v>
      </c>
      <c r="B295" s="9">
        <f t="shared" si="120"/>
        <v>1065.2512541799999</v>
      </c>
      <c r="C295" s="9">
        <f t="shared" si="132"/>
        <v>1000</v>
      </c>
      <c r="D295" s="66">
        <f t="shared" si="133"/>
        <v>4843.87</v>
      </c>
      <c r="E295" s="15">
        <f>VLOOKUP(A294,[1]Plan1!$BO$120:$BQ$240,3)</f>
        <v>4853.07</v>
      </c>
      <c r="F295" s="12">
        <f t="shared" si="134"/>
        <v>42963</v>
      </c>
      <c r="G295" s="13">
        <f t="shared" si="121"/>
        <v>1.8993077848910023E-3</v>
      </c>
      <c r="H295" s="12">
        <f t="shared" si="135"/>
        <v>42993</v>
      </c>
      <c r="I295" s="12">
        <f t="shared" si="122"/>
        <v>42993</v>
      </c>
      <c r="J295" s="1">
        <f t="shared" si="136"/>
        <v>22</v>
      </c>
      <c r="K295" s="1">
        <f t="shared" si="119"/>
        <v>9</v>
      </c>
      <c r="L295" s="9">
        <f t="shared" si="123"/>
        <v>1.0007765500000001</v>
      </c>
      <c r="M295" s="16">
        <f t="shared" si="137"/>
        <v>1.0024005199999999</v>
      </c>
      <c r="N295" s="16">
        <f t="shared" si="140"/>
        <v>1.0180138174524733</v>
      </c>
      <c r="O295" s="9">
        <f t="shared" si="141"/>
        <v>1.0188043499999999</v>
      </c>
      <c r="P295" s="9">
        <f t="shared" si="124"/>
        <v>1018.80435</v>
      </c>
      <c r="Q295" s="14">
        <f t="shared" si="125"/>
        <v>0</v>
      </c>
      <c r="R295" s="44">
        <f t="shared" si="126"/>
        <v>0</v>
      </c>
      <c r="S295" s="9">
        <f t="shared" si="127"/>
        <v>0</v>
      </c>
      <c r="T295" s="10">
        <f t="shared" si="138"/>
        <v>6.2959000000000001E-2</v>
      </c>
      <c r="U295" s="14">
        <f t="shared" si="142"/>
        <v>184</v>
      </c>
      <c r="V295" s="14">
        <v>252</v>
      </c>
      <c r="W295" s="16">
        <f t="shared" si="128"/>
        <v>1.045589621</v>
      </c>
      <c r="X295" s="9">
        <f t="shared" si="129"/>
        <v>46.446904179999997</v>
      </c>
      <c r="Y295" s="9">
        <v>0</v>
      </c>
      <c r="Z295" s="15">
        <f t="shared" si="130"/>
        <v>0</v>
      </c>
      <c r="AA295" s="6" t="s">
        <v>73</v>
      </c>
      <c r="AB295" s="12">
        <f t="shared" si="139"/>
        <v>43055</v>
      </c>
      <c r="AC295" s="6"/>
      <c r="AD295" s="48"/>
      <c r="AE295" s="55">
        <v>44846</v>
      </c>
      <c r="AF295" s="38" t="s">
        <v>97</v>
      </c>
      <c r="AI295" s="26"/>
      <c r="AJ295" s="26"/>
      <c r="AK295" s="26"/>
      <c r="AL295" s="26"/>
      <c r="AM295" s="26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35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8"/>
      <c r="CC295" s="1"/>
      <c r="CD295" s="1"/>
      <c r="CE295" s="1"/>
      <c r="CF295" s="1"/>
      <c r="CG295" s="1"/>
      <c r="CH295" s="1"/>
      <c r="CI295" s="1"/>
      <c r="CJ295" s="1"/>
      <c r="CK295" s="1"/>
      <c r="CL295" s="6"/>
      <c r="CM295" s="1"/>
      <c r="CN295" s="1"/>
      <c r="CO295" s="1"/>
      <c r="CP295" s="1"/>
      <c r="CQ295" s="1"/>
      <c r="CR295" s="1"/>
    </row>
    <row r="296" spans="1:96" x14ac:dyDescent="0.2">
      <c r="A296" s="159">
        <f t="shared" si="131"/>
        <v>42975</v>
      </c>
      <c r="B296" s="9">
        <f t="shared" si="120"/>
        <v>1065.2512541799999</v>
      </c>
      <c r="C296" s="9">
        <f t="shared" si="132"/>
        <v>1000</v>
      </c>
      <c r="D296" s="66">
        <f t="shared" si="133"/>
        <v>4843.87</v>
      </c>
      <c r="E296" s="15">
        <f>VLOOKUP(A295,[1]Plan1!$BO$120:$BQ$240,3)</f>
        <v>4853.07</v>
      </c>
      <c r="F296" s="12">
        <f t="shared" si="134"/>
        <v>42963</v>
      </c>
      <c r="G296" s="13">
        <f t="shared" si="121"/>
        <v>1.8993077848910023E-3</v>
      </c>
      <c r="H296" s="12">
        <f t="shared" si="135"/>
        <v>42993</v>
      </c>
      <c r="I296" s="12">
        <f t="shared" si="122"/>
        <v>42993</v>
      </c>
      <c r="J296" s="1">
        <f t="shared" si="136"/>
        <v>22</v>
      </c>
      <c r="K296" s="1">
        <f t="shared" si="119"/>
        <v>9</v>
      </c>
      <c r="L296" s="9">
        <f t="shared" si="123"/>
        <v>1.0007765500000001</v>
      </c>
      <c r="M296" s="16">
        <f t="shared" si="137"/>
        <v>1.0024005199999999</v>
      </c>
      <c r="N296" s="16">
        <f t="shared" si="140"/>
        <v>1.0180138174524733</v>
      </c>
      <c r="O296" s="9">
        <f t="shared" si="141"/>
        <v>1.0188043499999999</v>
      </c>
      <c r="P296" s="9">
        <f t="shared" si="124"/>
        <v>1018.80435</v>
      </c>
      <c r="Q296" s="14">
        <f t="shared" si="125"/>
        <v>0</v>
      </c>
      <c r="R296" s="44">
        <f t="shared" si="126"/>
        <v>0</v>
      </c>
      <c r="S296" s="9">
        <f t="shared" si="127"/>
        <v>0</v>
      </c>
      <c r="T296" s="10">
        <f t="shared" si="138"/>
        <v>6.2959000000000001E-2</v>
      </c>
      <c r="U296" s="14">
        <f t="shared" si="142"/>
        <v>184</v>
      </c>
      <c r="V296" s="14">
        <v>252</v>
      </c>
      <c r="W296" s="16">
        <f t="shared" si="128"/>
        <v>1.045589621</v>
      </c>
      <c r="X296" s="9">
        <f t="shared" si="129"/>
        <v>46.446904179999997</v>
      </c>
      <c r="Y296" s="9">
        <v>0</v>
      </c>
      <c r="Z296" s="15">
        <f t="shared" si="130"/>
        <v>0</v>
      </c>
      <c r="AA296" s="6" t="s">
        <v>73</v>
      </c>
      <c r="AB296" s="12">
        <f t="shared" si="139"/>
        <v>43055</v>
      </c>
      <c r="AC296" s="6"/>
      <c r="AD296" s="48"/>
      <c r="AE296" s="55">
        <v>44867</v>
      </c>
      <c r="AF296" s="27" t="s">
        <v>103</v>
      </c>
      <c r="AI296" s="26"/>
      <c r="AJ296" s="26"/>
      <c r="AK296" s="26"/>
      <c r="AL296" s="26"/>
      <c r="AM296" s="26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35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8"/>
      <c r="CC296" s="1"/>
      <c r="CD296" s="1"/>
      <c r="CE296" s="1"/>
      <c r="CF296" s="1"/>
      <c r="CG296" s="1"/>
      <c r="CH296" s="1"/>
      <c r="CI296" s="1"/>
      <c r="CJ296" s="1"/>
      <c r="CK296" s="1"/>
      <c r="CL296" s="6"/>
      <c r="CM296" s="1"/>
      <c r="CN296" s="1"/>
      <c r="CO296" s="1"/>
      <c r="CP296" s="1"/>
      <c r="CQ296" s="1"/>
      <c r="CR296" s="1"/>
    </row>
    <row r="297" spans="1:96" x14ac:dyDescent="0.2">
      <c r="A297" s="159">
        <f t="shared" si="131"/>
        <v>42976</v>
      </c>
      <c r="B297" s="9">
        <f t="shared" si="120"/>
        <v>1065.6012922300001</v>
      </c>
      <c r="C297" s="9">
        <f t="shared" si="132"/>
        <v>1000</v>
      </c>
      <c r="D297" s="66">
        <f t="shared" si="133"/>
        <v>4843.87</v>
      </c>
      <c r="E297" s="15">
        <f>VLOOKUP(A296,[1]Plan1!$BO$120:$BQ$240,3)</f>
        <v>4853.07</v>
      </c>
      <c r="F297" s="12">
        <f t="shared" si="134"/>
        <v>42963</v>
      </c>
      <c r="G297" s="13">
        <f t="shared" si="121"/>
        <v>1.8993077848910023E-3</v>
      </c>
      <c r="H297" s="12">
        <f t="shared" si="135"/>
        <v>42993</v>
      </c>
      <c r="I297" s="12">
        <f t="shared" si="122"/>
        <v>42993</v>
      </c>
      <c r="J297" s="1">
        <f t="shared" si="136"/>
        <v>22</v>
      </c>
      <c r="K297" s="1">
        <f t="shared" ref="K297:K360" si="143">(J297-(NETWORKDAYS(A297,I297,AE$118:AE$502)-1))</f>
        <v>10</v>
      </c>
      <c r="L297" s="9">
        <f t="shared" si="123"/>
        <v>1.00086287</v>
      </c>
      <c r="M297" s="16">
        <f t="shared" si="137"/>
        <v>1.0024005199999999</v>
      </c>
      <c r="N297" s="16">
        <f t="shared" si="140"/>
        <v>1.0180138174524733</v>
      </c>
      <c r="O297" s="9">
        <f t="shared" si="141"/>
        <v>1.0188922300000001</v>
      </c>
      <c r="P297" s="9">
        <f t="shared" si="124"/>
        <v>1018.89223</v>
      </c>
      <c r="Q297" s="14">
        <f t="shared" si="125"/>
        <v>0</v>
      </c>
      <c r="R297" s="44">
        <f t="shared" si="126"/>
        <v>0</v>
      </c>
      <c r="S297" s="9">
        <f t="shared" si="127"/>
        <v>0</v>
      </c>
      <c r="T297" s="10">
        <f t="shared" si="138"/>
        <v>6.2959000000000001E-2</v>
      </c>
      <c r="U297" s="14">
        <f t="shared" si="142"/>
        <v>185</v>
      </c>
      <c r="V297" s="14">
        <v>252</v>
      </c>
      <c r="W297" s="16">
        <f t="shared" si="128"/>
        <v>1.045842986</v>
      </c>
      <c r="X297" s="9">
        <f t="shared" si="129"/>
        <v>46.709062230000001</v>
      </c>
      <c r="Y297" s="9">
        <v>0</v>
      </c>
      <c r="Z297" s="15">
        <f t="shared" si="130"/>
        <v>0</v>
      </c>
      <c r="AA297" s="6" t="s">
        <v>73</v>
      </c>
      <c r="AB297" s="12">
        <f t="shared" si="139"/>
        <v>43055</v>
      </c>
      <c r="AC297" s="6"/>
      <c r="AD297" s="48"/>
      <c r="AE297" s="55">
        <v>44880</v>
      </c>
      <c r="AF297" s="27" t="s">
        <v>104</v>
      </c>
      <c r="AI297" s="26"/>
      <c r="AJ297" s="26"/>
      <c r="AK297" s="26"/>
      <c r="AL297" s="26"/>
      <c r="AM297" s="26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35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8"/>
      <c r="CC297" s="1"/>
      <c r="CD297" s="1"/>
      <c r="CE297" s="1"/>
      <c r="CF297" s="1"/>
      <c r="CG297" s="1"/>
      <c r="CH297" s="1"/>
      <c r="CI297" s="1"/>
      <c r="CJ297" s="1"/>
      <c r="CK297" s="1"/>
      <c r="CL297" s="6"/>
      <c r="CM297" s="1"/>
      <c r="CN297" s="1"/>
      <c r="CO297" s="1"/>
      <c r="CP297" s="1"/>
      <c r="CQ297" s="1"/>
      <c r="CR297" s="1"/>
    </row>
    <row r="298" spans="1:96" x14ac:dyDescent="0.2">
      <c r="A298" s="159">
        <f t="shared" si="131"/>
        <v>42977</v>
      </c>
      <c r="B298" s="9">
        <f t="shared" si="120"/>
        <v>1065.9514359499999</v>
      </c>
      <c r="C298" s="9">
        <f t="shared" si="132"/>
        <v>1000</v>
      </c>
      <c r="D298" s="66">
        <f t="shared" si="133"/>
        <v>4843.87</v>
      </c>
      <c r="E298" s="15">
        <f>VLOOKUP(A297,[1]Plan1!$BO$120:$BQ$240,3)</f>
        <v>4853.07</v>
      </c>
      <c r="F298" s="12">
        <f t="shared" si="134"/>
        <v>42963</v>
      </c>
      <c r="G298" s="13">
        <f t="shared" si="121"/>
        <v>1.8993077848910023E-3</v>
      </c>
      <c r="H298" s="12">
        <f t="shared" si="135"/>
        <v>42993</v>
      </c>
      <c r="I298" s="12">
        <f t="shared" si="122"/>
        <v>42993</v>
      </c>
      <c r="J298" s="1">
        <f t="shared" si="136"/>
        <v>22</v>
      </c>
      <c r="K298" s="1">
        <f t="shared" si="143"/>
        <v>11</v>
      </c>
      <c r="L298" s="9">
        <f t="shared" si="123"/>
        <v>1.0009492</v>
      </c>
      <c r="M298" s="16">
        <f t="shared" si="137"/>
        <v>1.0024005199999999</v>
      </c>
      <c r="N298" s="16">
        <f t="shared" si="140"/>
        <v>1.0180138174524733</v>
      </c>
      <c r="O298" s="9">
        <f t="shared" si="141"/>
        <v>1.01898011</v>
      </c>
      <c r="P298" s="9">
        <f t="shared" si="124"/>
        <v>1018.98011</v>
      </c>
      <c r="Q298" s="14">
        <f t="shared" si="125"/>
        <v>0</v>
      </c>
      <c r="R298" s="44">
        <f t="shared" si="126"/>
        <v>0</v>
      </c>
      <c r="S298" s="9">
        <f t="shared" si="127"/>
        <v>0</v>
      </c>
      <c r="T298" s="10">
        <f t="shared" si="138"/>
        <v>6.2959000000000001E-2</v>
      </c>
      <c r="U298" s="14">
        <f t="shared" si="142"/>
        <v>186</v>
      </c>
      <c r="V298" s="14">
        <v>252</v>
      </c>
      <c r="W298" s="16">
        <f t="shared" si="128"/>
        <v>1.0460964109999999</v>
      </c>
      <c r="X298" s="9">
        <f t="shared" si="129"/>
        <v>46.971325950000001</v>
      </c>
      <c r="Y298" s="9">
        <v>0</v>
      </c>
      <c r="Z298" s="15">
        <f t="shared" si="130"/>
        <v>0</v>
      </c>
      <c r="AA298" s="6" t="s">
        <v>73</v>
      </c>
      <c r="AB298" s="12">
        <f t="shared" si="139"/>
        <v>43055</v>
      </c>
      <c r="AC298" s="6"/>
      <c r="AD298" s="48"/>
      <c r="AE298" s="55">
        <v>44977</v>
      </c>
      <c r="AF298" s="27" t="s">
        <v>91</v>
      </c>
      <c r="AI298" s="26"/>
      <c r="AJ298" s="26"/>
      <c r="AK298" s="26"/>
      <c r="AL298" s="26"/>
      <c r="AM298" s="26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35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8"/>
      <c r="CC298" s="1"/>
      <c r="CD298" s="1"/>
      <c r="CE298" s="1"/>
      <c r="CF298" s="1"/>
      <c r="CG298" s="1"/>
      <c r="CH298" s="1"/>
      <c r="CI298" s="1"/>
      <c r="CJ298" s="1"/>
      <c r="CK298" s="1"/>
      <c r="CL298" s="6"/>
      <c r="CM298" s="1"/>
      <c r="CN298" s="1"/>
      <c r="CO298" s="1"/>
      <c r="CP298" s="1"/>
      <c r="CQ298" s="1"/>
      <c r="CR298" s="1"/>
    </row>
    <row r="299" spans="1:96" x14ac:dyDescent="0.2">
      <c r="A299" s="159">
        <f t="shared" si="131"/>
        <v>42978</v>
      </c>
      <c r="B299" s="9">
        <f t="shared" si="120"/>
        <v>1066.3016988699999</v>
      </c>
      <c r="C299" s="9">
        <f t="shared" si="132"/>
        <v>1000</v>
      </c>
      <c r="D299" s="66">
        <f t="shared" si="133"/>
        <v>4843.87</v>
      </c>
      <c r="E299" s="15">
        <f>VLOOKUP(A298,[1]Plan1!$BO$120:$BQ$240,3)</f>
        <v>4853.07</v>
      </c>
      <c r="F299" s="12">
        <f t="shared" si="134"/>
        <v>42963</v>
      </c>
      <c r="G299" s="13">
        <f t="shared" si="121"/>
        <v>1.8993077848910023E-3</v>
      </c>
      <c r="H299" s="12">
        <f t="shared" si="135"/>
        <v>42993</v>
      </c>
      <c r="I299" s="12">
        <f t="shared" si="122"/>
        <v>42993</v>
      </c>
      <c r="J299" s="1">
        <f t="shared" si="136"/>
        <v>22</v>
      </c>
      <c r="K299" s="1">
        <f t="shared" si="143"/>
        <v>12</v>
      </c>
      <c r="L299" s="9">
        <f t="shared" si="123"/>
        <v>1.00103553</v>
      </c>
      <c r="M299" s="16">
        <f t="shared" si="137"/>
        <v>1.0024005199999999</v>
      </c>
      <c r="N299" s="16">
        <f t="shared" si="140"/>
        <v>1.0180138174524733</v>
      </c>
      <c r="O299" s="9">
        <f t="shared" si="141"/>
        <v>1.0190680000000001</v>
      </c>
      <c r="P299" s="9">
        <f t="shared" si="124"/>
        <v>1019.068</v>
      </c>
      <c r="Q299" s="14">
        <f t="shared" si="125"/>
        <v>0</v>
      </c>
      <c r="R299" s="44">
        <f t="shared" si="126"/>
        <v>0</v>
      </c>
      <c r="S299" s="9">
        <f t="shared" si="127"/>
        <v>0</v>
      </c>
      <c r="T299" s="10">
        <f t="shared" si="138"/>
        <v>6.2959000000000001E-2</v>
      </c>
      <c r="U299" s="14">
        <f t="shared" si="142"/>
        <v>187</v>
      </c>
      <c r="V299" s="14">
        <v>252</v>
      </c>
      <c r="W299" s="16">
        <f t="shared" si="128"/>
        <v>1.046349899</v>
      </c>
      <c r="X299" s="9">
        <f t="shared" si="129"/>
        <v>47.233698869999998</v>
      </c>
      <c r="Y299" s="9">
        <v>0</v>
      </c>
      <c r="Z299" s="15">
        <f t="shared" si="130"/>
        <v>0</v>
      </c>
      <c r="AA299" s="6" t="s">
        <v>73</v>
      </c>
      <c r="AB299" s="12">
        <f t="shared" si="139"/>
        <v>43055</v>
      </c>
      <c r="AC299" s="6"/>
      <c r="AD299" s="48"/>
      <c r="AE299" s="55">
        <v>44978</v>
      </c>
      <c r="AF299" s="27" t="s">
        <v>91</v>
      </c>
      <c r="AI299" s="26"/>
      <c r="AJ299" s="26"/>
      <c r="AK299" s="26"/>
      <c r="AL299" s="26"/>
      <c r="AM299" s="26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35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8"/>
      <c r="CC299" s="1"/>
      <c r="CD299" s="1"/>
      <c r="CE299" s="1"/>
      <c r="CF299" s="1"/>
      <c r="CG299" s="1"/>
      <c r="CH299" s="1"/>
      <c r="CI299" s="1"/>
      <c r="CJ299" s="1"/>
      <c r="CK299" s="1"/>
      <c r="CL299" s="6"/>
      <c r="CM299" s="1"/>
      <c r="CN299" s="1"/>
      <c r="CO299" s="1"/>
      <c r="CP299" s="1"/>
      <c r="CQ299" s="1"/>
      <c r="CR299" s="1"/>
    </row>
    <row r="300" spans="1:96" x14ac:dyDescent="0.2">
      <c r="A300" s="159">
        <f t="shared" si="131"/>
        <v>42979</v>
      </c>
      <c r="B300" s="9">
        <f t="shared" si="120"/>
        <v>1066.6520779699999</v>
      </c>
      <c r="C300" s="9">
        <f t="shared" si="132"/>
        <v>1000</v>
      </c>
      <c r="D300" s="66">
        <f t="shared" si="133"/>
        <v>4843.87</v>
      </c>
      <c r="E300" s="15">
        <f>VLOOKUP(A299,[1]Plan1!$BO$120:$BQ$240,3)</f>
        <v>4853.07</v>
      </c>
      <c r="F300" s="12">
        <f t="shared" si="134"/>
        <v>42963</v>
      </c>
      <c r="G300" s="13">
        <f t="shared" si="121"/>
        <v>1.8993077848910023E-3</v>
      </c>
      <c r="H300" s="12">
        <f t="shared" si="135"/>
        <v>42993</v>
      </c>
      <c r="I300" s="12">
        <f t="shared" si="122"/>
        <v>42993</v>
      </c>
      <c r="J300" s="1">
        <f t="shared" si="136"/>
        <v>22</v>
      </c>
      <c r="K300" s="1">
        <f t="shared" si="143"/>
        <v>13</v>
      </c>
      <c r="L300" s="9">
        <f t="shared" si="123"/>
        <v>1.0011218799999999</v>
      </c>
      <c r="M300" s="16">
        <f t="shared" si="137"/>
        <v>1.0024005199999999</v>
      </c>
      <c r="N300" s="16">
        <f t="shared" si="140"/>
        <v>1.0180138174524733</v>
      </c>
      <c r="O300" s="9">
        <f t="shared" si="141"/>
        <v>1.0191558999999999</v>
      </c>
      <c r="P300" s="9">
        <f t="shared" si="124"/>
        <v>1019.1559</v>
      </c>
      <c r="Q300" s="14">
        <f t="shared" si="125"/>
        <v>0</v>
      </c>
      <c r="R300" s="44">
        <f t="shared" si="126"/>
        <v>0</v>
      </c>
      <c r="S300" s="9">
        <f t="shared" si="127"/>
        <v>0</v>
      </c>
      <c r="T300" s="10">
        <f t="shared" si="138"/>
        <v>6.2959000000000001E-2</v>
      </c>
      <c r="U300" s="14">
        <f t="shared" si="142"/>
        <v>188</v>
      </c>
      <c r="V300" s="14">
        <v>252</v>
      </c>
      <c r="W300" s="16">
        <f t="shared" si="128"/>
        <v>1.0466034470000001</v>
      </c>
      <c r="X300" s="9">
        <f t="shared" si="129"/>
        <v>47.496177969999998</v>
      </c>
      <c r="Y300" s="9">
        <v>0</v>
      </c>
      <c r="Z300" s="15">
        <f t="shared" si="130"/>
        <v>0</v>
      </c>
      <c r="AA300" s="6" t="s">
        <v>73</v>
      </c>
      <c r="AB300" s="12">
        <f t="shared" si="139"/>
        <v>43055</v>
      </c>
      <c r="AC300" s="6"/>
      <c r="AD300" s="48"/>
      <c r="AE300" s="55">
        <v>45023</v>
      </c>
      <c r="AF300" s="27" t="s">
        <v>99</v>
      </c>
      <c r="AI300" s="26"/>
      <c r="AJ300" s="26"/>
      <c r="AK300" s="26"/>
      <c r="AL300" s="26"/>
      <c r="AM300" s="26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35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8"/>
      <c r="CC300" s="1"/>
      <c r="CD300" s="1"/>
      <c r="CE300" s="1"/>
      <c r="CF300" s="1"/>
      <c r="CG300" s="1"/>
      <c r="CH300" s="1"/>
      <c r="CI300" s="1"/>
      <c r="CJ300" s="1"/>
      <c r="CK300" s="1"/>
      <c r="CL300" s="6"/>
      <c r="CM300" s="1"/>
      <c r="CN300" s="1"/>
      <c r="CO300" s="1"/>
      <c r="CP300" s="1"/>
      <c r="CQ300" s="1"/>
      <c r="CR300" s="1"/>
    </row>
    <row r="301" spans="1:96" x14ac:dyDescent="0.2">
      <c r="A301" s="159">
        <f t="shared" si="131"/>
        <v>42980</v>
      </c>
      <c r="B301" s="9">
        <f t="shared" si="120"/>
        <v>1067.0025753</v>
      </c>
      <c r="C301" s="9">
        <f t="shared" si="132"/>
        <v>1000</v>
      </c>
      <c r="D301" s="66">
        <f t="shared" si="133"/>
        <v>4843.87</v>
      </c>
      <c r="E301" s="15">
        <f>VLOOKUP(A300,[1]Plan1!$BO$120:$BQ$240,3)</f>
        <v>4853.07</v>
      </c>
      <c r="F301" s="12">
        <f t="shared" si="134"/>
        <v>42963</v>
      </c>
      <c r="G301" s="13">
        <f t="shared" si="121"/>
        <v>1.8993077848910023E-3</v>
      </c>
      <c r="H301" s="12">
        <f t="shared" si="135"/>
        <v>42993</v>
      </c>
      <c r="I301" s="12">
        <f t="shared" si="122"/>
        <v>42993</v>
      </c>
      <c r="J301" s="1">
        <f t="shared" si="136"/>
        <v>22</v>
      </c>
      <c r="K301" s="1">
        <f t="shared" si="143"/>
        <v>14</v>
      </c>
      <c r="L301" s="9">
        <f t="shared" si="123"/>
        <v>1.00120823</v>
      </c>
      <c r="M301" s="16">
        <f t="shared" si="137"/>
        <v>1.0024005199999999</v>
      </c>
      <c r="N301" s="16">
        <f t="shared" si="140"/>
        <v>1.0180138174524733</v>
      </c>
      <c r="O301" s="9">
        <f t="shared" si="141"/>
        <v>1.0192438100000001</v>
      </c>
      <c r="P301" s="9">
        <f t="shared" si="124"/>
        <v>1019.2438100000001</v>
      </c>
      <c r="Q301" s="14">
        <f t="shared" si="125"/>
        <v>0</v>
      </c>
      <c r="R301" s="44">
        <f t="shared" si="126"/>
        <v>0</v>
      </c>
      <c r="S301" s="9">
        <f t="shared" si="127"/>
        <v>0</v>
      </c>
      <c r="T301" s="10">
        <f t="shared" si="138"/>
        <v>6.2959000000000001E-2</v>
      </c>
      <c r="U301" s="14">
        <f t="shared" si="142"/>
        <v>189</v>
      </c>
      <c r="V301" s="14">
        <v>252</v>
      </c>
      <c r="W301" s="16">
        <f t="shared" si="128"/>
        <v>1.046857057</v>
      </c>
      <c r="X301" s="9">
        <f t="shared" si="129"/>
        <v>47.7587653</v>
      </c>
      <c r="Y301" s="9">
        <v>0</v>
      </c>
      <c r="Z301" s="15">
        <f t="shared" si="130"/>
        <v>0</v>
      </c>
      <c r="AA301" s="6" t="s">
        <v>73</v>
      </c>
      <c r="AB301" s="12">
        <f t="shared" si="139"/>
        <v>43055</v>
      </c>
      <c r="AC301" s="6"/>
      <c r="AD301" s="48"/>
      <c r="AE301" s="55">
        <v>45037</v>
      </c>
      <c r="AF301" s="27" t="s">
        <v>93</v>
      </c>
      <c r="AI301" s="26"/>
      <c r="AJ301" s="26"/>
      <c r="AK301" s="26"/>
      <c r="AL301" s="26"/>
      <c r="AM301" s="26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35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8"/>
      <c r="CC301" s="1"/>
      <c r="CD301" s="1"/>
      <c r="CE301" s="1"/>
      <c r="CF301" s="1"/>
      <c r="CG301" s="1"/>
      <c r="CH301" s="1"/>
      <c r="CI301" s="1"/>
      <c r="CJ301" s="1"/>
      <c r="CK301" s="1"/>
      <c r="CL301" s="6"/>
      <c r="CM301" s="1"/>
      <c r="CN301" s="1"/>
      <c r="CO301" s="1"/>
      <c r="CP301" s="1"/>
      <c r="CQ301" s="1"/>
      <c r="CR301" s="1"/>
    </row>
    <row r="302" spans="1:96" x14ac:dyDescent="0.2">
      <c r="A302" s="159">
        <f t="shared" si="131"/>
        <v>42981</v>
      </c>
      <c r="B302" s="9">
        <f t="shared" si="120"/>
        <v>1067.0025753</v>
      </c>
      <c r="C302" s="9">
        <f t="shared" si="132"/>
        <v>1000</v>
      </c>
      <c r="D302" s="66">
        <f t="shared" si="133"/>
        <v>4843.87</v>
      </c>
      <c r="E302" s="15">
        <f>VLOOKUP(A301,[1]Plan1!$BO$120:$BQ$240,3)</f>
        <v>4853.07</v>
      </c>
      <c r="F302" s="12">
        <f t="shared" si="134"/>
        <v>42963</v>
      </c>
      <c r="G302" s="13">
        <f t="shared" si="121"/>
        <v>1.8993077848910023E-3</v>
      </c>
      <c r="H302" s="12">
        <f t="shared" si="135"/>
        <v>42993</v>
      </c>
      <c r="I302" s="12">
        <f t="shared" si="122"/>
        <v>42993</v>
      </c>
      <c r="J302" s="1">
        <f t="shared" si="136"/>
        <v>22</v>
      </c>
      <c r="K302" s="1">
        <f t="shared" si="143"/>
        <v>14</v>
      </c>
      <c r="L302" s="9">
        <f t="shared" si="123"/>
        <v>1.00120823</v>
      </c>
      <c r="M302" s="16">
        <f t="shared" si="137"/>
        <v>1.0024005199999999</v>
      </c>
      <c r="N302" s="16">
        <f t="shared" si="140"/>
        <v>1.0180138174524733</v>
      </c>
      <c r="O302" s="9">
        <f t="shared" si="141"/>
        <v>1.0192438100000001</v>
      </c>
      <c r="P302" s="9">
        <f t="shared" si="124"/>
        <v>1019.2438100000001</v>
      </c>
      <c r="Q302" s="14">
        <f t="shared" si="125"/>
        <v>0</v>
      </c>
      <c r="R302" s="44">
        <f t="shared" si="126"/>
        <v>0</v>
      </c>
      <c r="S302" s="9">
        <f t="shared" si="127"/>
        <v>0</v>
      </c>
      <c r="T302" s="10">
        <f t="shared" si="138"/>
        <v>6.2959000000000001E-2</v>
      </c>
      <c r="U302" s="14">
        <f t="shared" si="142"/>
        <v>189</v>
      </c>
      <c r="V302" s="14">
        <v>252</v>
      </c>
      <c r="W302" s="16">
        <f t="shared" si="128"/>
        <v>1.046857057</v>
      </c>
      <c r="X302" s="9">
        <f t="shared" si="129"/>
        <v>47.7587653</v>
      </c>
      <c r="Y302" s="9">
        <v>0</v>
      </c>
      <c r="Z302" s="15">
        <f t="shared" si="130"/>
        <v>0</v>
      </c>
      <c r="AA302" s="6" t="s">
        <v>73</v>
      </c>
      <c r="AB302" s="12">
        <f t="shared" si="139"/>
        <v>43055</v>
      </c>
      <c r="AC302" s="6"/>
      <c r="AD302" s="48"/>
      <c r="AE302" s="55">
        <v>45047</v>
      </c>
      <c r="AF302" s="27" t="s">
        <v>100</v>
      </c>
      <c r="AI302" s="26"/>
      <c r="AJ302" s="26"/>
      <c r="AK302" s="26"/>
      <c r="AL302" s="26"/>
      <c r="AM302" s="26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35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8"/>
      <c r="CC302" s="1"/>
      <c r="CD302" s="1"/>
      <c r="CE302" s="1"/>
      <c r="CF302" s="1"/>
      <c r="CG302" s="1"/>
      <c r="CH302" s="1"/>
      <c r="CI302" s="1"/>
      <c r="CJ302" s="1"/>
      <c r="CK302" s="1"/>
      <c r="CL302" s="6"/>
      <c r="CM302" s="1"/>
      <c r="CN302" s="1"/>
      <c r="CO302" s="1"/>
      <c r="CP302" s="1"/>
      <c r="CQ302" s="1"/>
      <c r="CR302" s="1"/>
    </row>
    <row r="303" spans="1:96" x14ac:dyDescent="0.2">
      <c r="A303" s="159">
        <f t="shared" si="131"/>
        <v>42982</v>
      </c>
      <c r="B303" s="9">
        <f t="shared" si="120"/>
        <v>1067.0025753</v>
      </c>
      <c r="C303" s="9">
        <f t="shared" si="132"/>
        <v>1000</v>
      </c>
      <c r="D303" s="66">
        <f t="shared" si="133"/>
        <v>4843.87</v>
      </c>
      <c r="E303" s="15">
        <f>VLOOKUP(A302,[1]Plan1!$BO$120:$BQ$240,3)</f>
        <v>4853.07</v>
      </c>
      <c r="F303" s="12">
        <f t="shared" si="134"/>
        <v>42963</v>
      </c>
      <c r="G303" s="13">
        <f t="shared" si="121"/>
        <v>1.8993077848910023E-3</v>
      </c>
      <c r="H303" s="12">
        <f t="shared" si="135"/>
        <v>42993</v>
      </c>
      <c r="I303" s="12">
        <f t="shared" si="122"/>
        <v>42993</v>
      </c>
      <c r="J303" s="1">
        <f t="shared" si="136"/>
        <v>22</v>
      </c>
      <c r="K303" s="1">
        <f t="shared" si="143"/>
        <v>14</v>
      </c>
      <c r="L303" s="9">
        <f t="shared" si="123"/>
        <v>1.00120823</v>
      </c>
      <c r="M303" s="16">
        <f t="shared" si="137"/>
        <v>1.0024005199999999</v>
      </c>
      <c r="N303" s="16">
        <f t="shared" si="140"/>
        <v>1.0180138174524733</v>
      </c>
      <c r="O303" s="9">
        <f t="shared" si="141"/>
        <v>1.0192438100000001</v>
      </c>
      <c r="P303" s="9">
        <f t="shared" si="124"/>
        <v>1019.2438100000001</v>
      </c>
      <c r="Q303" s="14">
        <f t="shared" si="125"/>
        <v>0</v>
      </c>
      <c r="R303" s="44">
        <f t="shared" si="126"/>
        <v>0</v>
      </c>
      <c r="S303" s="9">
        <f t="shared" si="127"/>
        <v>0</v>
      </c>
      <c r="T303" s="10">
        <f t="shared" si="138"/>
        <v>6.2959000000000001E-2</v>
      </c>
      <c r="U303" s="14">
        <f t="shared" si="142"/>
        <v>189</v>
      </c>
      <c r="V303" s="14">
        <v>252</v>
      </c>
      <c r="W303" s="16">
        <f t="shared" si="128"/>
        <v>1.046857057</v>
      </c>
      <c r="X303" s="9">
        <f t="shared" si="129"/>
        <v>47.7587653</v>
      </c>
      <c r="Y303" s="9">
        <v>0</v>
      </c>
      <c r="Z303" s="15">
        <f t="shared" si="130"/>
        <v>0</v>
      </c>
      <c r="AA303" s="6" t="s">
        <v>73</v>
      </c>
      <c r="AB303" s="12">
        <f t="shared" si="139"/>
        <v>43055</v>
      </c>
      <c r="AC303" s="6"/>
      <c r="AD303" s="48"/>
      <c r="AE303" s="55">
        <v>45085</v>
      </c>
      <c r="AF303" s="27" t="s">
        <v>101</v>
      </c>
      <c r="AI303" s="26"/>
      <c r="AJ303" s="26"/>
      <c r="AK303" s="26"/>
      <c r="AL303" s="26"/>
      <c r="AM303" s="26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35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8"/>
      <c r="CC303" s="1"/>
      <c r="CD303" s="1"/>
      <c r="CE303" s="1"/>
      <c r="CF303" s="1"/>
      <c r="CG303" s="1"/>
      <c r="CH303" s="1"/>
      <c r="CI303" s="1"/>
      <c r="CJ303" s="1"/>
      <c r="CK303" s="1"/>
      <c r="CL303" s="6"/>
      <c r="CM303" s="1"/>
      <c r="CN303" s="1"/>
      <c r="CO303" s="1"/>
      <c r="CP303" s="1"/>
      <c r="CQ303" s="1"/>
      <c r="CR303" s="1"/>
    </row>
    <row r="304" spans="1:96" x14ac:dyDescent="0.2">
      <c r="A304" s="159">
        <f t="shared" si="131"/>
        <v>42983</v>
      </c>
      <c r="B304" s="9">
        <f t="shared" si="120"/>
        <v>1067.3531794</v>
      </c>
      <c r="C304" s="9">
        <f t="shared" si="132"/>
        <v>1000</v>
      </c>
      <c r="D304" s="66">
        <f t="shared" si="133"/>
        <v>4843.87</v>
      </c>
      <c r="E304" s="15">
        <f>VLOOKUP(A303,[1]Plan1!$BO$120:$BQ$240,3)</f>
        <v>4853.07</v>
      </c>
      <c r="F304" s="12">
        <f t="shared" si="134"/>
        <v>42963</v>
      </c>
      <c r="G304" s="13">
        <f t="shared" si="121"/>
        <v>1.8993077848910023E-3</v>
      </c>
      <c r="H304" s="12">
        <f t="shared" si="135"/>
        <v>42993</v>
      </c>
      <c r="I304" s="12">
        <f t="shared" si="122"/>
        <v>42993</v>
      </c>
      <c r="J304" s="1">
        <f t="shared" si="136"/>
        <v>22</v>
      </c>
      <c r="K304" s="1">
        <f t="shared" si="143"/>
        <v>15</v>
      </c>
      <c r="L304" s="9">
        <f t="shared" si="123"/>
        <v>1.0012945900000001</v>
      </c>
      <c r="M304" s="16">
        <f t="shared" si="137"/>
        <v>1.0024005199999999</v>
      </c>
      <c r="N304" s="16">
        <f t="shared" si="140"/>
        <v>1.0180138174524733</v>
      </c>
      <c r="O304" s="9">
        <f t="shared" si="141"/>
        <v>1.0193317200000001</v>
      </c>
      <c r="P304" s="9">
        <f t="shared" si="124"/>
        <v>1019.33172</v>
      </c>
      <c r="Q304" s="14">
        <f t="shared" si="125"/>
        <v>0</v>
      </c>
      <c r="R304" s="44">
        <f t="shared" si="126"/>
        <v>0</v>
      </c>
      <c r="S304" s="9">
        <f t="shared" si="127"/>
        <v>0</v>
      </c>
      <c r="T304" s="10">
        <f t="shared" si="138"/>
        <v>6.2959000000000001E-2</v>
      </c>
      <c r="U304" s="14">
        <f t="shared" si="142"/>
        <v>190</v>
      </c>
      <c r="V304" s="14">
        <v>252</v>
      </c>
      <c r="W304" s="16">
        <f t="shared" si="128"/>
        <v>1.047110728</v>
      </c>
      <c r="X304" s="9">
        <f t="shared" si="129"/>
        <v>48.021459399999998</v>
      </c>
      <c r="Y304" s="9">
        <v>0</v>
      </c>
      <c r="Z304" s="15">
        <f t="shared" si="130"/>
        <v>0</v>
      </c>
      <c r="AA304" s="6" t="s">
        <v>73</v>
      </c>
      <c r="AB304" s="12">
        <f t="shared" si="139"/>
        <v>43055</v>
      </c>
      <c r="AC304" s="6"/>
      <c r="AD304" s="48"/>
      <c r="AE304" s="55">
        <v>45176</v>
      </c>
      <c r="AF304" s="27" t="s">
        <v>102</v>
      </c>
      <c r="AI304" s="26"/>
      <c r="AJ304" s="26"/>
      <c r="AK304" s="26"/>
      <c r="AL304" s="26"/>
      <c r="AM304" s="26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35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8"/>
      <c r="CC304" s="1"/>
      <c r="CD304" s="1"/>
      <c r="CE304" s="1"/>
      <c r="CF304" s="1"/>
      <c r="CG304" s="1"/>
      <c r="CH304" s="1"/>
      <c r="CI304" s="1"/>
      <c r="CJ304" s="1"/>
      <c r="CK304" s="1"/>
      <c r="CL304" s="6"/>
      <c r="CM304" s="1"/>
      <c r="CN304" s="1"/>
      <c r="CO304" s="1"/>
      <c r="CP304" s="1"/>
      <c r="CQ304" s="1"/>
      <c r="CR304" s="1"/>
    </row>
    <row r="305" spans="1:96" x14ac:dyDescent="0.2">
      <c r="A305" s="159">
        <f t="shared" si="131"/>
        <v>42984</v>
      </c>
      <c r="B305" s="9">
        <f t="shared" si="120"/>
        <v>1067.70390178</v>
      </c>
      <c r="C305" s="9">
        <f t="shared" si="132"/>
        <v>1000</v>
      </c>
      <c r="D305" s="66">
        <f t="shared" si="133"/>
        <v>4843.87</v>
      </c>
      <c r="E305" s="15">
        <f>VLOOKUP(A304,[1]Plan1!$BO$120:$BQ$240,3)</f>
        <v>4853.07</v>
      </c>
      <c r="F305" s="12">
        <f t="shared" si="134"/>
        <v>42963</v>
      </c>
      <c r="G305" s="13">
        <f t="shared" si="121"/>
        <v>1.8993077848910023E-3</v>
      </c>
      <c r="H305" s="12">
        <f t="shared" si="135"/>
        <v>42993</v>
      </c>
      <c r="I305" s="12">
        <f t="shared" si="122"/>
        <v>42993</v>
      </c>
      <c r="J305" s="1">
        <f t="shared" si="136"/>
        <v>22</v>
      </c>
      <c r="K305" s="1">
        <f t="shared" si="143"/>
        <v>16</v>
      </c>
      <c r="L305" s="9">
        <f t="shared" si="123"/>
        <v>1.0013809499999999</v>
      </c>
      <c r="M305" s="16">
        <f t="shared" si="137"/>
        <v>1.0024005199999999</v>
      </c>
      <c r="N305" s="16">
        <f t="shared" si="140"/>
        <v>1.0180138174524733</v>
      </c>
      <c r="O305" s="9">
        <f t="shared" si="141"/>
        <v>1.01941964</v>
      </c>
      <c r="P305" s="9">
        <f t="shared" si="124"/>
        <v>1019.41964</v>
      </c>
      <c r="Q305" s="14">
        <f t="shared" si="125"/>
        <v>0</v>
      </c>
      <c r="R305" s="44">
        <f t="shared" si="126"/>
        <v>0</v>
      </c>
      <c r="S305" s="9">
        <f t="shared" si="127"/>
        <v>0</v>
      </c>
      <c r="T305" s="10">
        <f t="shared" si="138"/>
        <v>6.2959000000000001E-2</v>
      </c>
      <c r="U305" s="14">
        <f t="shared" si="142"/>
        <v>191</v>
      </c>
      <c r="V305" s="14">
        <v>252</v>
      </c>
      <c r="W305" s="16">
        <f t="shared" si="128"/>
        <v>1.0473644609999999</v>
      </c>
      <c r="X305" s="9">
        <f t="shared" si="129"/>
        <v>48.284261780000001</v>
      </c>
      <c r="Y305" s="9">
        <v>0</v>
      </c>
      <c r="Z305" s="15">
        <f t="shared" si="130"/>
        <v>0</v>
      </c>
      <c r="AA305" s="6" t="s">
        <v>73</v>
      </c>
      <c r="AB305" s="12">
        <f t="shared" si="139"/>
        <v>43055</v>
      </c>
      <c r="AC305" s="6"/>
      <c r="AD305" s="48"/>
      <c r="AE305" s="55">
        <v>45211</v>
      </c>
      <c r="AF305" s="38" t="s">
        <v>97</v>
      </c>
      <c r="AI305" s="26"/>
      <c r="AJ305" s="26"/>
      <c r="AK305" s="26"/>
      <c r="AL305" s="26"/>
      <c r="AM305" s="26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35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8"/>
      <c r="CC305" s="1"/>
      <c r="CD305" s="1"/>
      <c r="CE305" s="1"/>
      <c r="CF305" s="1"/>
      <c r="CG305" s="1"/>
      <c r="CH305" s="1"/>
      <c r="CI305" s="1"/>
      <c r="CJ305" s="1"/>
      <c r="CK305" s="1"/>
      <c r="CL305" s="6"/>
      <c r="CM305" s="1"/>
      <c r="CN305" s="1"/>
      <c r="CO305" s="1"/>
      <c r="CP305" s="1"/>
      <c r="CQ305" s="1"/>
      <c r="CR305" s="1"/>
    </row>
    <row r="306" spans="1:96" x14ac:dyDescent="0.2">
      <c r="A306" s="159">
        <f t="shared" si="131"/>
        <v>42985</v>
      </c>
      <c r="B306" s="9">
        <f t="shared" si="120"/>
        <v>1068.0547424599999</v>
      </c>
      <c r="C306" s="9">
        <f t="shared" si="132"/>
        <v>1000</v>
      </c>
      <c r="D306" s="66">
        <f t="shared" si="133"/>
        <v>4843.87</v>
      </c>
      <c r="E306" s="15">
        <f>VLOOKUP(A305,[1]Plan1!$BO$120:$BQ$240,3)</f>
        <v>4853.07</v>
      </c>
      <c r="F306" s="12">
        <f t="shared" si="134"/>
        <v>42963</v>
      </c>
      <c r="G306" s="13">
        <f t="shared" si="121"/>
        <v>1.8993077848910023E-3</v>
      </c>
      <c r="H306" s="12">
        <f t="shared" si="135"/>
        <v>42993</v>
      </c>
      <c r="I306" s="12">
        <f t="shared" si="122"/>
        <v>42993</v>
      </c>
      <c r="J306" s="1">
        <f t="shared" si="136"/>
        <v>22</v>
      </c>
      <c r="K306" s="1">
        <f t="shared" si="143"/>
        <v>17</v>
      </c>
      <c r="L306" s="9">
        <f t="shared" si="123"/>
        <v>1.0014673300000001</v>
      </c>
      <c r="M306" s="16">
        <f t="shared" si="137"/>
        <v>1.0024005199999999</v>
      </c>
      <c r="N306" s="16">
        <f t="shared" si="140"/>
        <v>1.0180138174524733</v>
      </c>
      <c r="O306" s="9">
        <f t="shared" si="141"/>
        <v>1.01950757</v>
      </c>
      <c r="P306" s="9">
        <f t="shared" si="124"/>
        <v>1019.50757</v>
      </c>
      <c r="Q306" s="14">
        <f t="shared" si="125"/>
        <v>0</v>
      </c>
      <c r="R306" s="44">
        <f t="shared" si="126"/>
        <v>0</v>
      </c>
      <c r="S306" s="9">
        <f t="shared" si="127"/>
        <v>0</v>
      </c>
      <c r="T306" s="10">
        <f t="shared" si="138"/>
        <v>6.2959000000000001E-2</v>
      </c>
      <c r="U306" s="14">
        <f t="shared" si="142"/>
        <v>192</v>
      </c>
      <c r="V306" s="14">
        <v>252</v>
      </c>
      <c r="W306" s="16">
        <f t="shared" si="128"/>
        <v>1.047618256</v>
      </c>
      <c r="X306" s="9">
        <f t="shared" si="129"/>
        <v>48.547172459999999</v>
      </c>
      <c r="Y306" s="9">
        <v>0</v>
      </c>
      <c r="Z306" s="15">
        <f t="shared" si="130"/>
        <v>0</v>
      </c>
      <c r="AA306" s="6" t="s">
        <v>73</v>
      </c>
      <c r="AB306" s="12">
        <f t="shared" si="139"/>
        <v>43055</v>
      </c>
      <c r="AC306" s="6"/>
      <c r="AD306" s="48"/>
      <c r="AE306" s="55">
        <v>45232</v>
      </c>
      <c r="AF306" s="27" t="s">
        <v>103</v>
      </c>
      <c r="AI306" s="26"/>
      <c r="AJ306" s="26"/>
      <c r="AK306" s="26"/>
      <c r="AL306" s="26"/>
      <c r="AM306" s="26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35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8"/>
      <c r="CC306" s="1"/>
      <c r="CD306" s="1"/>
      <c r="CE306" s="1"/>
      <c r="CF306" s="1"/>
      <c r="CG306" s="1"/>
      <c r="CH306" s="1"/>
      <c r="CI306" s="1"/>
      <c r="CJ306" s="1"/>
      <c r="CK306" s="1"/>
      <c r="CL306" s="6"/>
      <c r="CM306" s="1"/>
      <c r="CN306" s="1"/>
      <c r="CO306" s="1"/>
      <c r="CP306" s="1"/>
      <c r="CQ306" s="1"/>
      <c r="CR306" s="1"/>
    </row>
    <row r="307" spans="1:96" x14ac:dyDescent="0.2">
      <c r="A307" s="159">
        <f t="shared" si="131"/>
        <v>42986</v>
      </c>
      <c r="B307" s="9">
        <f t="shared" si="120"/>
        <v>1068.0547424599999</v>
      </c>
      <c r="C307" s="9">
        <f t="shared" si="132"/>
        <v>1000</v>
      </c>
      <c r="D307" s="66">
        <f t="shared" si="133"/>
        <v>4843.87</v>
      </c>
      <c r="E307" s="15">
        <f>VLOOKUP(A306,[1]Plan1!$BO$120:$BQ$240,3)</f>
        <v>4853.07</v>
      </c>
      <c r="F307" s="12">
        <f t="shared" si="134"/>
        <v>42963</v>
      </c>
      <c r="G307" s="13">
        <f t="shared" si="121"/>
        <v>1.8993077848910023E-3</v>
      </c>
      <c r="H307" s="12">
        <f t="shared" si="135"/>
        <v>42993</v>
      </c>
      <c r="I307" s="12">
        <f t="shared" si="122"/>
        <v>42993</v>
      </c>
      <c r="J307" s="1">
        <f t="shared" si="136"/>
        <v>22</v>
      </c>
      <c r="K307" s="1">
        <f t="shared" si="143"/>
        <v>17</v>
      </c>
      <c r="L307" s="9">
        <f t="shared" si="123"/>
        <v>1.0014673300000001</v>
      </c>
      <c r="M307" s="16">
        <f t="shared" si="137"/>
        <v>1.0024005199999999</v>
      </c>
      <c r="N307" s="16">
        <f t="shared" si="140"/>
        <v>1.0180138174524733</v>
      </c>
      <c r="O307" s="9">
        <f t="shared" si="141"/>
        <v>1.01950757</v>
      </c>
      <c r="P307" s="9">
        <f t="shared" si="124"/>
        <v>1019.50757</v>
      </c>
      <c r="Q307" s="14">
        <f t="shared" si="125"/>
        <v>0</v>
      </c>
      <c r="R307" s="44">
        <f t="shared" si="126"/>
        <v>0</v>
      </c>
      <c r="S307" s="9">
        <f t="shared" si="127"/>
        <v>0</v>
      </c>
      <c r="T307" s="10">
        <f t="shared" si="138"/>
        <v>6.2959000000000001E-2</v>
      </c>
      <c r="U307" s="14">
        <f t="shared" si="142"/>
        <v>192</v>
      </c>
      <c r="V307" s="14">
        <v>252</v>
      </c>
      <c r="W307" s="16">
        <f t="shared" si="128"/>
        <v>1.047618256</v>
      </c>
      <c r="X307" s="9">
        <f t="shared" si="129"/>
        <v>48.547172459999999</v>
      </c>
      <c r="Y307" s="9">
        <v>0</v>
      </c>
      <c r="Z307" s="15">
        <f t="shared" si="130"/>
        <v>0</v>
      </c>
      <c r="AA307" s="6" t="s">
        <v>73</v>
      </c>
      <c r="AB307" s="12">
        <f t="shared" si="139"/>
        <v>43055</v>
      </c>
      <c r="AC307" s="6"/>
      <c r="AD307" s="48"/>
      <c r="AE307" s="55">
        <v>45245</v>
      </c>
      <c r="AF307" s="27" t="s">
        <v>104</v>
      </c>
      <c r="AI307" s="26"/>
      <c r="AJ307" s="26"/>
      <c r="AK307" s="26"/>
      <c r="AL307" s="26"/>
      <c r="AM307" s="26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35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8"/>
      <c r="CC307" s="1"/>
      <c r="CD307" s="1"/>
      <c r="CE307" s="1"/>
      <c r="CF307" s="1"/>
      <c r="CG307" s="1"/>
      <c r="CH307" s="1"/>
      <c r="CI307" s="1"/>
      <c r="CJ307" s="1"/>
      <c r="CK307" s="1"/>
      <c r="CL307" s="6"/>
      <c r="CM307" s="1"/>
      <c r="CN307" s="1"/>
      <c r="CO307" s="1"/>
      <c r="CP307" s="1"/>
      <c r="CQ307" s="1"/>
      <c r="CR307" s="1"/>
    </row>
    <row r="308" spans="1:96" x14ac:dyDescent="0.2">
      <c r="A308" s="159">
        <f t="shared" si="131"/>
        <v>42987</v>
      </c>
      <c r="B308" s="9">
        <f t="shared" si="120"/>
        <v>1068.4057004399999</v>
      </c>
      <c r="C308" s="9">
        <f t="shared" si="132"/>
        <v>1000</v>
      </c>
      <c r="D308" s="66">
        <f t="shared" si="133"/>
        <v>4843.87</v>
      </c>
      <c r="E308" s="15">
        <f>VLOOKUP(A307,[1]Plan1!$BO$120:$BQ$240,3)</f>
        <v>4853.07</v>
      </c>
      <c r="F308" s="12">
        <f t="shared" si="134"/>
        <v>42963</v>
      </c>
      <c r="G308" s="13">
        <f t="shared" si="121"/>
        <v>1.8993077848910023E-3</v>
      </c>
      <c r="H308" s="12">
        <f t="shared" si="135"/>
        <v>42993</v>
      </c>
      <c r="I308" s="12">
        <f t="shared" si="122"/>
        <v>42993</v>
      </c>
      <c r="J308" s="1">
        <f t="shared" si="136"/>
        <v>22</v>
      </c>
      <c r="K308" s="1">
        <f t="shared" si="143"/>
        <v>18</v>
      </c>
      <c r="L308" s="9">
        <f t="shared" si="123"/>
        <v>1.00155371</v>
      </c>
      <c r="M308" s="16">
        <f t="shared" si="137"/>
        <v>1.0024005199999999</v>
      </c>
      <c r="N308" s="16">
        <f t="shared" si="140"/>
        <v>1.0180138174524733</v>
      </c>
      <c r="O308" s="9">
        <f t="shared" si="141"/>
        <v>1.01959551</v>
      </c>
      <c r="P308" s="9">
        <f t="shared" si="124"/>
        <v>1019.59551</v>
      </c>
      <c r="Q308" s="14">
        <f t="shared" si="125"/>
        <v>0</v>
      </c>
      <c r="R308" s="44">
        <f t="shared" si="126"/>
        <v>0</v>
      </c>
      <c r="S308" s="9">
        <f t="shared" si="127"/>
        <v>0</v>
      </c>
      <c r="T308" s="10">
        <f t="shared" si="138"/>
        <v>6.2959000000000001E-2</v>
      </c>
      <c r="U308" s="14">
        <f t="shared" si="142"/>
        <v>193</v>
      </c>
      <c r="V308" s="14">
        <v>252</v>
      </c>
      <c r="W308" s="16">
        <f t="shared" si="128"/>
        <v>1.0478721120000001</v>
      </c>
      <c r="X308" s="9">
        <f t="shared" si="129"/>
        <v>48.81019044</v>
      </c>
      <c r="Y308" s="9">
        <v>0</v>
      </c>
      <c r="Z308" s="15">
        <f t="shared" si="130"/>
        <v>0</v>
      </c>
      <c r="AA308" s="6" t="s">
        <v>73</v>
      </c>
      <c r="AB308" s="12">
        <f t="shared" si="139"/>
        <v>43055</v>
      </c>
      <c r="AC308" s="6"/>
      <c r="AD308" s="48"/>
      <c r="AE308" s="55">
        <v>45285</v>
      </c>
      <c r="AF308" s="27" t="s">
        <v>105</v>
      </c>
      <c r="AI308" s="26"/>
      <c r="AJ308" s="26"/>
      <c r="AK308" s="26"/>
      <c r="AL308" s="26"/>
      <c r="AM308" s="26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35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8"/>
      <c r="CC308" s="1"/>
      <c r="CD308" s="1"/>
      <c r="CE308" s="1"/>
      <c r="CF308" s="1"/>
      <c r="CG308" s="1"/>
      <c r="CH308" s="1"/>
      <c r="CI308" s="1"/>
      <c r="CJ308" s="1"/>
      <c r="CK308" s="1"/>
      <c r="CL308" s="6"/>
      <c r="CM308" s="1"/>
      <c r="CN308" s="1"/>
      <c r="CO308" s="1"/>
      <c r="CP308" s="1"/>
      <c r="CQ308" s="1"/>
      <c r="CR308" s="1"/>
    </row>
    <row r="309" spans="1:96" x14ac:dyDescent="0.2">
      <c r="A309" s="159">
        <f t="shared" si="131"/>
        <v>42988</v>
      </c>
      <c r="B309" s="9">
        <f t="shared" si="120"/>
        <v>1068.4057004399999</v>
      </c>
      <c r="C309" s="9">
        <f t="shared" si="132"/>
        <v>1000</v>
      </c>
      <c r="D309" s="66">
        <f t="shared" si="133"/>
        <v>4843.87</v>
      </c>
      <c r="E309" s="15">
        <f>VLOOKUP(A308,[1]Plan1!$BO$120:$BQ$240,3)</f>
        <v>4853.07</v>
      </c>
      <c r="F309" s="12">
        <f t="shared" si="134"/>
        <v>42963</v>
      </c>
      <c r="G309" s="13">
        <f t="shared" si="121"/>
        <v>1.8993077848910023E-3</v>
      </c>
      <c r="H309" s="12">
        <f t="shared" si="135"/>
        <v>42993</v>
      </c>
      <c r="I309" s="12">
        <f t="shared" si="122"/>
        <v>42993</v>
      </c>
      <c r="J309" s="1">
        <f t="shared" si="136"/>
        <v>22</v>
      </c>
      <c r="K309" s="1">
        <f t="shared" si="143"/>
        <v>18</v>
      </c>
      <c r="L309" s="9">
        <f t="shared" si="123"/>
        <v>1.00155371</v>
      </c>
      <c r="M309" s="16">
        <f t="shared" si="137"/>
        <v>1.0024005199999999</v>
      </c>
      <c r="N309" s="16">
        <f t="shared" si="140"/>
        <v>1.0180138174524733</v>
      </c>
      <c r="O309" s="9">
        <f t="shared" si="141"/>
        <v>1.01959551</v>
      </c>
      <c r="P309" s="9">
        <f t="shared" si="124"/>
        <v>1019.59551</v>
      </c>
      <c r="Q309" s="14">
        <f t="shared" si="125"/>
        <v>0</v>
      </c>
      <c r="R309" s="44">
        <f t="shared" si="126"/>
        <v>0</v>
      </c>
      <c r="S309" s="9">
        <f t="shared" si="127"/>
        <v>0</v>
      </c>
      <c r="T309" s="10">
        <f t="shared" si="138"/>
        <v>6.2959000000000001E-2</v>
      </c>
      <c r="U309" s="14">
        <f t="shared" si="142"/>
        <v>193</v>
      </c>
      <c r="V309" s="14">
        <v>252</v>
      </c>
      <c r="W309" s="16">
        <f t="shared" si="128"/>
        <v>1.0478721120000001</v>
      </c>
      <c r="X309" s="9">
        <f t="shared" si="129"/>
        <v>48.81019044</v>
      </c>
      <c r="Y309" s="9">
        <v>0</v>
      </c>
      <c r="Z309" s="15">
        <f t="shared" si="130"/>
        <v>0</v>
      </c>
      <c r="AA309" s="6" t="s">
        <v>73</v>
      </c>
      <c r="AB309" s="12">
        <f t="shared" si="139"/>
        <v>43055</v>
      </c>
      <c r="AC309" s="6"/>
      <c r="AD309" s="48"/>
      <c r="AE309" s="55">
        <v>41640</v>
      </c>
      <c r="AF309" s="27" t="s">
        <v>107</v>
      </c>
      <c r="AI309" s="26"/>
      <c r="AJ309" s="26"/>
      <c r="AK309" s="26"/>
      <c r="AL309" s="26"/>
      <c r="AM309" s="26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35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8"/>
      <c r="CC309" s="1"/>
      <c r="CD309" s="1"/>
      <c r="CE309" s="1"/>
      <c r="CF309" s="1"/>
      <c r="CG309" s="1"/>
      <c r="CH309" s="1"/>
      <c r="CI309" s="1"/>
      <c r="CJ309" s="1"/>
      <c r="CK309" s="1"/>
      <c r="CL309" s="6"/>
      <c r="CM309" s="1"/>
      <c r="CN309" s="1"/>
      <c r="CO309" s="1"/>
      <c r="CP309" s="1"/>
      <c r="CQ309" s="1"/>
      <c r="CR309" s="1"/>
    </row>
    <row r="310" spans="1:96" x14ac:dyDescent="0.2">
      <c r="A310" s="159">
        <f t="shared" si="131"/>
        <v>42989</v>
      </c>
      <c r="B310" s="9">
        <f t="shared" si="120"/>
        <v>1068.4057004399999</v>
      </c>
      <c r="C310" s="9">
        <f t="shared" si="132"/>
        <v>1000</v>
      </c>
      <c r="D310" s="66">
        <f t="shared" si="133"/>
        <v>4843.87</v>
      </c>
      <c r="E310" s="15">
        <f>VLOOKUP(A309,[1]Plan1!$BO$120:$BQ$240,3)</f>
        <v>4853.07</v>
      </c>
      <c r="F310" s="12">
        <f t="shared" si="134"/>
        <v>42963</v>
      </c>
      <c r="G310" s="13">
        <f t="shared" si="121"/>
        <v>1.8993077848910023E-3</v>
      </c>
      <c r="H310" s="12">
        <f t="shared" si="135"/>
        <v>42993</v>
      </c>
      <c r="I310" s="12">
        <f t="shared" si="122"/>
        <v>42993</v>
      </c>
      <c r="J310" s="1">
        <f t="shared" si="136"/>
        <v>22</v>
      </c>
      <c r="K310" s="1">
        <f t="shared" si="143"/>
        <v>18</v>
      </c>
      <c r="L310" s="9">
        <f t="shared" si="123"/>
        <v>1.00155371</v>
      </c>
      <c r="M310" s="16">
        <f t="shared" si="137"/>
        <v>1.0024005199999999</v>
      </c>
      <c r="N310" s="16">
        <f t="shared" si="140"/>
        <v>1.0180138174524733</v>
      </c>
      <c r="O310" s="9">
        <f t="shared" si="141"/>
        <v>1.01959551</v>
      </c>
      <c r="P310" s="9">
        <f t="shared" si="124"/>
        <v>1019.59551</v>
      </c>
      <c r="Q310" s="14">
        <f t="shared" si="125"/>
        <v>0</v>
      </c>
      <c r="R310" s="44">
        <f t="shared" si="126"/>
        <v>0</v>
      </c>
      <c r="S310" s="9">
        <f t="shared" si="127"/>
        <v>0</v>
      </c>
      <c r="T310" s="10">
        <f t="shared" si="138"/>
        <v>6.2959000000000001E-2</v>
      </c>
      <c r="U310" s="14">
        <f t="shared" si="142"/>
        <v>193</v>
      </c>
      <c r="V310" s="14">
        <v>252</v>
      </c>
      <c r="W310" s="16">
        <f t="shared" si="128"/>
        <v>1.0478721120000001</v>
      </c>
      <c r="X310" s="9">
        <f t="shared" si="129"/>
        <v>48.81019044</v>
      </c>
      <c r="Y310" s="9">
        <v>0</v>
      </c>
      <c r="Z310" s="15">
        <f t="shared" si="130"/>
        <v>0</v>
      </c>
      <c r="AA310" s="6" t="s">
        <v>73</v>
      </c>
      <c r="AB310" s="12">
        <f t="shared" si="139"/>
        <v>43055</v>
      </c>
      <c r="AC310" s="6"/>
      <c r="AD310" s="48"/>
      <c r="AE310" s="55">
        <v>41701</v>
      </c>
      <c r="AF310" s="27" t="s">
        <v>91</v>
      </c>
      <c r="AI310" s="26"/>
      <c r="AJ310" s="26"/>
      <c r="AK310" s="26"/>
      <c r="AL310" s="26"/>
      <c r="AM310" s="26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35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8"/>
      <c r="CC310" s="1"/>
      <c r="CD310" s="1"/>
      <c r="CE310" s="1"/>
      <c r="CF310" s="1"/>
      <c r="CG310" s="1"/>
      <c r="CH310" s="1"/>
      <c r="CI310" s="1"/>
      <c r="CJ310" s="1"/>
      <c r="CK310" s="1"/>
      <c r="CL310" s="6"/>
      <c r="CM310" s="1"/>
      <c r="CN310" s="1"/>
      <c r="CO310" s="1"/>
      <c r="CP310" s="1"/>
      <c r="CQ310" s="1"/>
      <c r="CR310" s="1"/>
    </row>
    <row r="311" spans="1:96" x14ac:dyDescent="0.2">
      <c r="A311" s="159">
        <f t="shared" si="131"/>
        <v>42990</v>
      </c>
      <c r="B311" s="9">
        <f t="shared" si="120"/>
        <v>1068.7567652800001</v>
      </c>
      <c r="C311" s="9">
        <f t="shared" si="132"/>
        <v>1000</v>
      </c>
      <c r="D311" s="66">
        <f t="shared" si="133"/>
        <v>4843.87</v>
      </c>
      <c r="E311" s="15">
        <f>VLOOKUP(A310,[1]Plan1!$BO$120:$BQ$240,3)</f>
        <v>4853.07</v>
      </c>
      <c r="F311" s="12">
        <f t="shared" si="134"/>
        <v>42963</v>
      </c>
      <c r="G311" s="13">
        <f t="shared" si="121"/>
        <v>1.8993077848910023E-3</v>
      </c>
      <c r="H311" s="12">
        <f t="shared" si="135"/>
        <v>42993</v>
      </c>
      <c r="I311" s="12">
        <f t="shared" si="122"/>
        <v>42993</v>
      </c>
      <c r="J311" s="1">
        <f t="shared" si="136"/>
        <v>22</v>
      </c>
      <c r="K311" s="1">
        <f t="shared" si="143"/>
        <v>19</v>
      </c>
      <c r="L311" s="9">
        <f t="shared" si="123"/>
        <v>1.00164009</v>
      </c>
      <c r="M311" s="16">
        <f t="shared" si="137"/>
        <v>1.0024005199999999</v>
      </c>
      <c r="N311" s="16">
        <f t="shared" si="140"/>
        <v>1.0180138174524733</v>
      </c>
      <c r="O311" s="9">
        <f t="shared" si="141"/>
        <v>1.01968345</v>
      </c>
      <c r="P311" s="9">
        <f t="shared" si="124"/>
        <v>1019.68345</v>
      </c>
      <c r="Q311" s="14">
        <f t="shared" si="125"/>
        <v>0</v>
      </c>
      <c r="R311" s="44">
        <f t="shared" si="126"/>
        <v>0</v>
      </c>
      <c r="S311" s="9">
        <f t="shared" si="127"/>
        <v>0</v>
      </c>
      <c r="T311" s="10">
        <f t="shared" si="138"/>
        <v>6.2959000000000001E-2</v>
      </c>
      <c r="U311" s="14">
        <f t="shared" si="142"/>
        <v>194</v>
      </c>
      <c r="V311" s="14">
        <v>252</v>
      </c>
      <c r="W311" s="16">
        <f t="shared" si="128"/>
        <v>1.0481260290000001</v>
      </c>
      <c r="X311" s="9">
        <f t="shared" si="129"/>
        <v>49.073315280000003</v>
      </c>
      <c r="Y311" s="9">
        <v>0</v>
      </c>
      <c r="Z311" s="15">
        <f t="shared" si="130"/>
        <v>0</v>
      </c>
      <c r="AA311" s="6" t="s">
        <v>73</v>
      </c>
      <c r="AB311" s="12">
        <f t="shared" si="139"/>
        <v>43055</v>
      </c>
      <c r="AC311" s="6"/>
      <c r="AD311" s="48"/>
      <c r="AE311" s="55">
        <v>41702</v>
      </c>
      <c r="AF311" s="27" t="s">
        <v>91</v>
      </c>
      <c r="AI311" s="26"/>
      <c r="AJ311" s="26"/>
      <c r="AK311" s="26"/>
      <c r="AL311" s="26"/>
      <c r="AM311" s="26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35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8"/>
      <c r="CC311" s="1"/>
      <c r="CD311" s="1"/>
      <c r="CE311" s="1"/>
      <c r="CF311" s="1"/>
      <c r="CG311" s="1"/>
      <c r="CH311" s="1"/>
      <c r="CI311" s="1"/>
      <c r="CJ311" s="1"/>
      <c r="CK311" s="1"/>
      <c r="CL311" s="6"/>
      <c r="CM311" s="1"/>
      <c r="CN311" s="1"/>
      <c r="CO311" s="1"/>
      <c r="CP311" s="1"/>
      <c r="CQ311" s="1"/>
      <c r="CR311" s="1"/>
    </row>
    <row r="312" spans="1:96" x14ac:dyDescent="0.2">
      <c r="A312" s="159">
        <f t="shared" si="131"/>
        <v>42991</v>
      </c>
      <c r="B312" s="9">
        <f t="shared" si="120"/>
        <v>1069.1079484899999</v>
      </c>
      <c r="C312" s="9">
        <f t="shared" si="132"/>
        <v>1000</v>
      </c>
      <c r="D312" s="66">
        <f t="shared" si="133"/>
        <v>4843.87</v>
      </c>
      <c r="E312" s="15">
        <f>VLOOKUP(A311,[1]Plan1!$BO$120:$BQ$240,3)</f>
        <v>4853.07</v>
      </c>
      <c r="F312" s="12">
        <f t="shared" si="134"/>
        <v>42963</v>
      </c>
      <c r="G312" s="13">
        <f t="shared" si="121"/>
        <v>1.8993077848910023E-3</v>
      </c>
      <c r="H312" s="12">
        <f t="shared" si="135"/>
        <v>42993</v>
      </c>
      <c r="I312" s="12">
        <f t="shared" si="122"/>
        <v>42993</v>
      </c>
      <c r="J312" s="1">
        <f t="shared" si="136"/>
        <v>22</v>
      </c>
      <c r="K312" s="1">
        <f t="shared" si="143"/>
        <v>20</v>
      </c>
      <c r="L312" s="9">
        <f t="shared" si="123"/>
        <v>1.00172649</v>
      </c>
      <c r="M312" s="16">
        <f t="shared" si="137"/>
        <v>1.0024005199999999</v>
      </c>
      <c r="N312" s="16">
        <f t="shared" si="140"/>
        <v>1.0180138174524733</v>
      </c>
      <c r="O312" s="9">
        <f t="shared" si="141"/>
        <v>1.0197714</v>
      </c>
      <c r="P312" s="9">
        <f t="shared" si="124"/>
        <v>1019.7714</v>
      </c>
      <c r="Q312" s="14">
        <f t="shared" si="125"/>
        <v>0</v>
      </c>
      <c r="R312" s="44">
        <f t="shared" si="126"/>
        <v>0</v>
      </c>
      <c r="S312" s="9">
        <f t="shared" si="127"/>
        <v>0</v>
      </c>
      <c r="T312" s="10">
        <f t="shared" si="138"/>
        <v>6.2959000000000001E-2</v>
      </c>
      <c r="U312" s="14">
        <f t="shared" si="142"/>
        <v>195</v>
      </c>
      <c r="V312" s="14">
        <v>252</v>
      </c>
      <c r="W312" s="16">
        <f t="shared" si="128"/>
        <v>1.0483800080000001</v>
      </c>
      <c r="X312" s="9">
        <f t="shared" si="129"/>
        <v>49.336548489999998</v>
      </c>
      <c r="Y312" s="9">
        <v>0</v>
      </c>
      <c r="Z312" s="15">
        <f t="shared" si="130"/>
        <v>0</v>
      </c>
      <c r="AA312" s="6" t="s">
        <v>73</v>
      </c>
      <c r="AB312" s="12">
        <f t="shared" si="139"/>
        <v>43055</v>
      </c>
      <c r="AC312" s="6"/>
      <c r="AD312" s="48"/>
      <c r="AE312" s="55">
        <v>41747</v>
      </c>
      <c r="AF312" s="27" t="s">
        <v>108</v>
      </c>
      <c r="AI312" s="26"/>
      <c r="AJ312" s="26"/>
      <c r="AK312" s="26"/>
      <c r="AL312" s="26"/>
      <c r="AM312" s="26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35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8"/>
      <c r="CC312" s="1"/>
      <c r="CD312" s="1"/>
      <c r="CE312" s="1"/>
      <c r="CF312" s="1"/>
      <c r="CG312" s="1"/>
      <c r="CH312" s="1"/>
      <c r="CI312" s="1"/>
      <c r="CJ312" s="1"/>
      <c r="CK312" s="1"/>
      <c r="CL312" s="6"/>
      <c r="CM312" s="1"/>
      <c r="CN312" s="1"/>
      <c r="CO312" s="1"/>
      <c r="CP312" s="1"/>
      <c r="CQ312" s="1"/>
      <c r="CR312" s="1"/>
    </row>
    <row r="313" spans="1:96" x14ac:dyDescent="0.2">
      <c r="A313" s="159">
        <f t="shared" si="131"/>
        <v>42992</v>
      </c>
      <c r="B313" s="9">
        <f t="shared" si="120"/>
        <v>1069.45924906</v>
      </c>
      <c r="C313" s="9">
        <f t="shared" si="132"/>
        <v>1000</v>
      </c>
      <c r="D313" s="66">
        <f t="shared" si="133"/>
        <v>4843.87</v>
      </c>
      <c r="E313" s="15">
        <f>VLOOKUP(A312,[1]Plan1!$BO$120:$BQ$240,3)</f>
        <v>4853.07</v>
      </c>
      <c r="F313" s="12">
        <f t="shared" si="134"/>
        <v>42963</v>
      </c>
      <c r="G313" s="13">
        <f t="shared" si="121"/>
        <v>1.8993077848910023E-3</v>
      </c>
      <c r="H313" s="12">
        <f t="shared" si="135"/>
        <v>42993</v>
      </c>
      <c r="I313" s="12">
        <f t="shared" si="122"/>
        <v>42993</v>
      </c>
      <c r="J313" s="1">
        <f t="shared" si="136"/>
        <v>22</v>
      </c>
      <c r="K313" s="1">
        <f t="shared" si="143"/>
        <v>21</v>
      </c>
      <c r="L313" s="9">
        <f t="shared" si="123"/>
        <v>1.0018128900000001</v>
      </c>
      <c r="M313" s="16">
        <f t="shared" si="137"/>
        <v>1.0024005199999999</v>
      </c>
      <c r="N313" s="16">
        <f t="shared" si="140"/>
        <v>1.0180138174524733</v>
      </c>
      <c r="O313" s="9">
        <f t="shared" si="141"/>
        <v>1.0198593600000001</v>
      </c>
      <c r="P313" s="9">
        <f t="shared" si="124"/>
        <v>1019.85936</v>
      </c>
      <c r="Q313" s="14">
        <f t="shared" si="125"/>
        <v>0</v>
      </c>
      <c r="R313" s="44">
        <f t="shared" si="126"/>
        <v>0</v>
      </c>
      <c r="S313" s="9">
        <f t="shared" si="127"/>
        <v>0</v>
      </c>
      <c r="T313" s="10">
        <f t="shared" si="138"/>
        <v>6.2959000000000001E-2</v>
      </c>
      <c r="U313" s="14">
        <f t="shared" si="142"/>
        <v>196</v>
      </c>
      <c r="V313" s="14">
        <v>252</v>
      </c>
      <c r="W313" s="16">
        <f t="shared" si="128"/>
        <v>1.048634048</v>
      </c>
      <c r="X313" s="9">
        <f t="shared" si="129"/>
        <v>49.599889060000002</v>
      </c>
      <c r="Y313" s="9">
        <v>0</v>
      </c>
      <c r="Z313" s="15">
        <f t="shared" si="130"/>
        <v>0</v>
      </c>
      <c r="AA313" s="6" t="s">
        <v>73</v>
      </c>
      <c r="AB313" s="12">
        <f t="shared" si="139"/>
        <v>43055</v>
      </c>
      <c r="AC313" s="6"/>
      <c r="AD313" s="48"/>
      <c r="AE313" s="55">
        <v>41750</v>
      </c>
      <c r="AF313" s="27" t="s">
        <v>93</v>
      </c>
      <c r="AI313" s="26"/>
      <c r="AJ313" s="26"/>
      <c r="AK313" s="26"/>
      <c r="AL313" s="26"/>
      <c r="AM313" s="26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35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8"/>
      <c r="CC313" s="1"/>
      <c r="CD313" s="1"/>
      <c r="CE313" s="1"/>
      <c r="CF313" s="1"/>
      <c r="CG313" s="1"/>
      <c r="CH313" s="1"/>
      <c r="CI313" s="1"/>
      <c r="CJ313" s="1"/>
      <c r="CK313" s="1"/>
      <c r="CL313" s="6"/>
      <c r="CM313" s="1"/>
      <c r="CN313" s="1"/>
      <c r="CO313" s="1"/>
      <c r="CP313" s="1"/>
      <c r="CQ313" s="1"/>
      <c r="CR313" s="1"/>
    </row>
    <row r="314" spans="1:96" x14ac:dyDescent="0.2">
      <c r="A314" s="159">
        <f t="shared" si="131"/>
        <v>42993</v>
      </c>
      <c r="B314" s="9">
        <f t="shared" si="120"/>
        <v>1069.8106680599999</v>
      </c>
      <c r="C314" s="9">
        <f t="shared" si="132"/>
        <v>1000</v>
      </c>
      <c r="D314" s="66">
        <f t="shared" si="133"/>
        <v>4843.87</v>
      </c>
      <c r="E314" s="15">
        <f>VLOOKUP(A313,[1]Plan1!$BO$120:$BQ$240,3)</f>
        <v>4853.07</v>
      </c>
      <c r="F314" s="12">
        <f t="shared" si="134"/>
        <v>42963</v>
      </c>
      <c r="G314" s="13">
        <f t="shared" si="121"/>
        <v>1.8993077848910023E-3</v>
      </c>
      <c r="H314" s="12">
        <f t="shared" si="135"/>
        <v>43024</v>
      </c>
      <c r="I314" s="12">
        <f t="shared" si="122"/>
        <v>42993</v>
      </c>
      <c r="J314" s="1">
        <f t="shared" si="136"/>
        <v>22</v>
      </c>
      <c r="K314" s="1">
        <f t="shared" si="143"/>
        <v>22</v>
      </c>
      <c r="L314" s="9">
        <f t="shared" si="123"/>
        <v>1.0018993</v>
      </c>
      <c r="M314" s="16">
        <f t="shared" si="137"/>
        <v>1.0024005199999999</v>
      </c>
      <c r="N314" s="16">
        <f t="shared" si="140"/>
        <v>1.0180138174524733</v>
      </c>
      <c r="O314" s="9">
        <f t="shared" si="141"/>
        <v>1.0199473299999999</v>
      </c>
      <c r="P314" s="9">
        <f t="shared" si="124"/>
        <v>1019.94733</v>
      </c>
      <c r="Q314" s="14">
        <f t="shared" si="125"/>
        <v>0</v>
      </c>
      <c r="R314" s="44">
        <f t="shared" si="126"/>
        <v>0</v>
      </c>
      <c r="S314" s="9">
        <f t="shared" si="127"/>
        <v>0</v>
      </c>
      <c r="T314" s="10">
        <f t="shared" si="138"/>
        <v>6.2959000000000001E-2</v>
      </c>
      <c r="U314" s="14">
        <f t="shared" si="142"/>
        <v>197</v>
      </c>
      <c r="V314" s="14">
        <v>252</v>
      </c>
      <c r="W314" s="16">
        <f t="shared" si="128"/>
        <v>1.04888815</v>
      </c>
      <c r="X314" s="9">
        <f t="shared" si="129"/>
        <v>49.863338059999997</v>
      </c>
      <c r="Y314" s="9">
        <v>0</v>
      </c>
      <c r="Z314" s="15">
        <f t="shared" si="130"/>
        <v>0</v>
      </c>
      <c r="AA314" s="6" t="s">
        <v>73</v>
      </c>
      <c r="AB314" s="12">
        <f t="shared" si="139"/>
        <v>43055</v>
      </c>
      <c r="AC314" s="6"/>
      <c r="AD314" s="48"/>
      <c r="AE314" s="55">
        <v>41760</v>
      </c>
      <c r="AF314" s="27" t="s">
        <v>100</v>
      </c>
      <c r="AI314" s="26"/>
      <c r="AJ314" s="26"/>
      <c r="AK314" s="26"/>
      <c r="AL314" s="26"/>
      <c r="AM314" s="26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35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8"/>
      <c r="CC314" s="1"/>
      <c r="CD314" s="1"/>
      <c r="CE314" s="1"/>
      <c r="CF314" s="1"/>
      <c r="CG314" s="1"/>
      <c r="CH314" s="1"/>
      <c r="CI314" s="1"/>
      <c r="CJ314" s="1"/>
      <c r="CK314" s="1"/>
      <c r="CL314" s="6"/>
      <c r="CM314" s="1"/>
      <c r="CN314" s="1"/>
      <c r="CO314" s="1"/>
      <c r="CP314" s="1"/>
      <c r="CQ314" s="1"/>
      <c r="CR314" s="1"/>
    </row>
    <row r="315" spans="1:96" x14ac:dyDescent="0.2">
      <c r="A315" s="159">
        <f t="shared" si="131"/>
        <v>42994</v>
      </c>
      <c r="B315" s="9">
        <f t="shared" si="120"/>
        <v>1070.1553755700002</v>
      </c>
      <c r="C315" s="9">
        <f t="shared" si="132"/>
        <v>1000</v>
      </c>
      <c r="D315" s="66">
        <f t="shared" si="133"/>
        <v>4853.07</v>
      </c>
      <c r="E315" s="15">
        <f>VLOOKUP(A314,[1]Plan1!$BO$120:$BQ$240,3)</f>
        <v>4860.83</v>
      </c>
      <c r="F315" s="12">
        <f t="shared" si="134"/>
        <v>42994</v>
      </c>
      <c r="G315" s="13">
        <f t="shared" si="121"/>
        <v>1.5989878571709415E-3</v>
      </c>
      <c r="H315" s="12">
        <f t="shared" si="135"/>
        <v>43024</v>
      </c>
      <c r="I315" s="12">
        <f t="shared" si="122"/>
        <v>43024</v>
      </c>
      <c r="J315" s="1">
        <f t="shared" si="136"/>
        <v>20</v>
      </c>
      <c r="K315" s="1">
        <f t="shared" si="143"/>
        <v>1</v>
      </c>
      <c r="L315" s="9">
        <f t="shared" si="123"/>
        <v>1.0000798799999999</v>
      </c>
      <c r="M315" s="16">
        <f t="shared" si="137"/>
        <v>1.0018993</v>
      </c>
      <c r="N315" s="16">
        <f t="shared" si="140"/>
        <v>1.0199473310959608</v>
      </c>
      <c r="O315" s="9">
        <f t="shared" si="141"/>
        <v>1.0200288</v>
      </c>
      <c r="P315" s="9">
        <f t="shared" si="124"/>
        <v>1020.0288</v>
      </c>
      <c r="Q315" s="14">
        <f t="shared" si="125"/>
        <v>0</v>
      </c>
      <c r="R315" s="44">
        <f t="shared" si="126"/>
        <v>0</v>
      </c>
      <c r="S315" s="9">
        <f t="shared" si="127"/>
        <v>0</v>
      </c>
      <c r="T315" s="10">
        <f t="shared" si="138"/>
        <v>6.2959000000000001E-2</v>
      </c>
      <c r="U315" s="14">
        <f t="shared" si="142"/>
        <v>198</v>
      </c>
      <c r="V315" s="14">
        <v>252</v>
      </c>
      <c r="W315" s="16">
        <f t="shared" si="128"/>
        <v>1.049142314</v>
      </c>
      <c r="X315" s="9">
        <f t="shared" si="129"/>
        <v>50.12657557</v>
      </c>
      <c r="Y315" s="9">
        <v>0</v>
      </c>
      <c r="Z315" s="15">
        <f t="shared" si="130"/>
        <v>0</v>
      </c>
      <c r="AA315" s="6" t="s">
        <v>73</v>
      </c>
      <c r="AB315" s="12">
        <f t="shared" si="139"/>
        <v>43055</v>
      </c>
      <c r="AC315" s="6"/>
      <c r="AD315" s="48"/>
      <c r="AE315" s="55">
        <v>41809</v>
      </c>
      <c r="AF315" s="27" t="s">
        <v>109</v>
      </c>
      <c r="AI315" s="26"/>
      <c r="AJ315" s="26"/>
      <c r="AK315" s="26"/>
      <c r="AL315" s="26"/>
      <c r="AM315" s="26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35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8"/>
      <c r="CC315" s="1"/>
      <c r="CD315" s="1"/>
      <c r="CE315" s="1"/>
      <c r="CF315" s="1"/>
      <c r="CG315" s="1"/>
      <c r="CH315" s="1"/>
      <c r="CI315" s="1"/>
      <c r="CJ315" s="1"/>
      <c r="CK315" s="1"/>
      <c r="CL315" s="6"/>
      <c r="CM315" s="1"/>
      <c r="CN315" s="1"/>
      <c r="CO315" s="1"/>
      <c r="CP315" s="1"/>
      <c r="CQ315" s="1"/>
      <c r="CR315" s="1"/>
    </row>
    <row r="316" spans="1:96" x14ac:dyDescent="0.2">
      <c r="A316" s="159">
        <f t="shared" si="131"/>
        <v>42995</v>
      </c>
      <c r="B316" s="9">
        <f t="shared" si="120"/>
        <v>1070.1553755700002</v>
      </c>
      <c r="C316" s="9">
        <f t="shared" si="132"/>
        <v>1000</v>
      </c>
      <c r="D316" s="66">
        <f t="shared" si="133"/>
        <v>4853.07</v>
      </c>
      <c r="E316" s="15">
        <f>VLOOKUP(A315,[1]Plan1!$BO$120:$BQ$240,3)</f>
        <v>4860.83</v>
      </c>
      <c r="F316" s="12">
        <f t="shared" si="134"/>
        <v>42994</v>
      </c>
      <c r="G316" s="13">
        <f t="shared" si="121"/>
        <v>1.5989878571709415E-3</v>
      </c>
      <c r="H316" s="12">
        <f t="shared" si="135"/>
        <v>43024</v>
      </c>
      <c r="I316" s="12">
        <f t="shared" si="122"/>
        <v>43024</v>
      </c>
      <c r="J316" s="1">
        <f t="shared" si="136"/>
        <v>20</v>
      </c>
      <c r="K316" s="1">
        <f t="shared" si="143"/>
        <v>1</v>
      </c>
      <c r="L316" s="9">
        <f t="shared" si="123"/>
        <v>1.0000798799999999</v>
      </c>
      <c r="M316" s="16">
        <f t="shared" si="137"/>
        <v>1.0018993</v>
      </c>
      <c r="N316" s="16">
        <f t="shared" si="140"/>
        <v>1.0199473310959608</v>
      </c>
      <c r="O316" s="9">
        <f t="shared" si="141"/>
        <v>1.0200288</v>
      </c>
      <c r="P316" s="9">
        <f t="shared" si="124"/>
        <v>1020.0288</v>
      </c>
      <c r="Q316" s="14">
        <f t="shared" si="125"/>
        <v>0</v>
      </c>
      <c r="R316" s="44">
        <f t="shared" si="126"/>
        <v>0</v>
      </c>
      <c r="S316" s="9">
        <f t="shared" si="127"/>
        <v>0</v>
      </c>
      <c r="T316" s="10">
        <f t="shared" si="138"/>
        <v>6.2959000000000001E-2</v>
      </c>
      <c r="U316" s="14">
        <f t="shared" si="142"/>
        <v>198</v>
      </c>
      <c r="V316" s="14">
        <v>252</v>
      </c>
      <c r="W316" s="16">
        <f t="shared" si="128"/>
        <v>1.049142314</v>
      </c>
      <c r="X316" s="9">
        <f t="shared" si="129"/>
        <v>50.12657557</v>
      </c>
      <c r="Y316" s="9">
        <v>0</v>
      </c>
      <c r="Z316" s="15">
        <f t="shared" si="130"/>
        <v>0</v>
      </c>
      <c r="AA316" s="6" t="s">
        <v>73</v>
      </c>
      <c r="AB316" s="12">
        <f t="shared" si="139"/>
        <v>43055</v>
      </c>
      <c r="AC316" s="6"/>
      <c r="AD316" s="48"/>
      <c r="AE316" s="55">
        <v>41998</v>
      </c>
      <c r="AF316" s="27" t="s">
        <v>105</v>
      </c>
      <c r="AI316" s="26"/>
      <c r="AJ316" s="26"/>
      <c r="AK316" s="26"/>
      <c r="AL316" s="26"/>
      <c r="AM316" s="26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35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8"/>
      <c r="CC316" s="1"/>
      <c r="CD316" s="1"/>
      <c r="CE316" s="1"/>
      <c r="CF316" s="1"/>
      <c r="CG316" s="1"/>
      <c r="CH316" s="1"/>
      <c r="CI316" s="1"/>
      <c r="CJ316" s="1"/>
      <c r="CK316" s="1"/>
      <c r="CL316" s="6"/>
      <c r="CM316" s="1"/>
      <c r="CN316" s="1"/>
      <c r="CO316" s="1"/>
      <c r="CP316" s="1"/>
      <c r="CQ316" s="1"/>
      <c r="CR316" s="1"/>
    </row>
    <row r="317" spans="1:96" x14ac:dyDescent="0.2">
      <c r="A317" s="159">
        <f t="shared" si="131"/>
        <v>42996</v>
      </c>
      <c r="B317" s="9">
        <f t="shared" si="120"/>
        <v>1070.1553755700002</v>
      </c>
      <c r="C317" s="9">
        <f t="shared" si="132"/>
        <v>1000</v>
      </c>
      <c r="D317" s="66">
        <f t="shared" si="133"/>
        <v>4853.07</v>
      </c>
      <c r="E317" s="15">
        <f>VLOOKUP(A316,[1]Plan1!$BO$120:$BQ$240,3)</f>
        <v>4860.83</v>
      </c>
      <c r="F317" s="12">
        <f t="shared" si="134"/>
        <v>42994</v>
      </c>
      <c r="G317" s="13">
        <f t="shared" si="121"/>
        <v>1.5989878571709415E-3</v>
      </c>
      <c r="H317" s="12">
        <f t="shared" si="135"/>
        <v>43024</v>
      </c>
      <c r="I317" s="12">
        <f t="shared" si="122"/>
        <v>43024</v>
      </c>
      <c r="J317" s="1">
        <f t="shared" si="136"/>
        <v>20</v>
      </c>
      <c r="K317" s="1">
        <f t="shared" si="143"/>
        <v>1</v>
      </c>
      <c r="L317" s="9">
        <f t="shared" si="123"/>
        <v>1.0000798799999999</v>
      </c>
      <c r="M317" s="16">
        <f t="shared" si="137"/>
        <v>1.0018993</v>
      </c>
      <c r="N317" s="16">
        <f t="shared" si="140"/>
        <v>1.0199473310959608</v>
      </c>
      <c r="O317" s="9">
        <f t="shared" si="141"/>
        <v>1.0200288</v>
      </c>
      <c r="P317" s="9">
        <f t="shared" si="124"/>
        <v>1020.0288</v>
      </c>
      <c r="Q317" s="14">
        <f t="shared" si="125"/>
        <v>0</v>
      </c>
      <c r="R317" s="44">
        <f t="shared" si="126"/>
        <v>0</v>
      </c>
      <c r="S317" s="9">
        <f t="shared" si="127"/>
        <v>0</v>
      </c>
      <c r="T317" s="10">
        <f t="shared" si="138"/>
        <v>6.2959000000000001E-2</v>
      </c>
      <c r="U317" s="14">
        <f t="shared" si="142"/>
        <v>198</v>
      </c>
      <c r="V317" s="14">
        <v>252</v>
      </c>
      <c r="W317" s="16">
        <f t="shared" si="128"/>
        <v>1.049142314</v>
      </c>
      <c r="X317" s="9">
        <f t="shared" si="129"/>
        <v>50.12657557</v>
      </c>
      <c r="Y317" s="9">
        <v>0</v>
      </c>
      <c r="Z317" s="15">
        <f t="shared" si="130"/>
        <v>0</v>
      </c>
      <c r="AA317" s="6" t="s">
        <v>73</v>
      </c>
      <c r="AB317" s="12">
        <f t="shared" si="139"/>
        <v>43055</v>
      </c>
      <c r="AC317" s="6"/>
      <c r="AD317" s="48"/>
      <c r="AE317" s="55">
        <v>42005</v>
      </c>
      <c r="AF317" s="27" t="s">
        <v>107</v>
      </c>
      <c r="AI317" s="26"/>
      <c r="AJ317" s="26"/>
      <c r="AK317" s="26"/>
      <c r="AL317" s="26"/>
      <c r="AM317" s="26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35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8"/>
      <c r="CC317" s="1"/>
      <c r="CD317" s="1"/>
      <c r="CE317" s="1"/>
      <c r="CF317" s="1"/>
      <c r="CG317" s="1"/>
      <c r="CH317" s="1"/>
      <c r="CI317" s="1"/>
      <c r="CJ317" s="1"/>
      <c r="CK317" s="1"/>
      <c r="CL317" s="6"/>
      <c r="CM317" s="1"/>
      <c r="CN317" s="1"/>
      <c r="CO317" s="1"/>
      <c r="CP317" s="1"/>
      <c r="CQ317" s="1"/>
      <c r="CR317" s="1"/>
    </row>
    <row r="318" spans="1:96" x14ac:dyDescent="0.2">
      <c r="A318" s="159">
        <f t="shared" si="131"/>
        <v>42997</v>
      </c>
      <c r="B318" s="9">
        <f t="shared" si="120"/>
        <v>1070.5002077199999</v>
      </c>
      <c r="C318" s="9">
        <f t="shared" si="132"/>
        <v>1000</v>
      </c>
      <c r="D318" s="66">
        <f t="shared" si="133"/>
        <v>4853.07</v>
      </c>
      <c r="E318" s="15">
        <f>VLOOKUP(A317,[1]Plan1!$BO$120:$BQ$240,3)</f>
        <v>4860.83</v>
      </c>
      <c r="F318" s="12">
        <f t="shared" si="134"/>
        <v>42994</v>
      </c>
      <c r="G318" s="13">
        <f t="shared" si="121"/>
        <v>1.5989878571709415E-3</v>
      </c>
      <c r="H318" s="12">
        <f t="shared" si="135"/>
        <v>43024</v>
      </c>
      <c r="I318" s="12">
        <f t="shared" si="122"/>
        <v>43024</v>
      </c>
      <c r="J318" s="1">
        <f t="shared" si="136"/>
        <v>20</v>
      </c>
      <c r="K318" s="1">
        <f t="shared" si="143"/>
        <v>2</v>
      </c>
      <c r="L318" s="9">
        <f t="shared" si="123"/>
        <v>1.0001597799999999</v>
      </c>
      <c r="M318" s="16">
        <f t="shared" si="137"/>
        <v>1.0018993</v>
      </c>
      <c r="N318" s="16">
        <f t="shared" si="140"/>
        <v>1.0199473310959608</v>
      </c>
      <c r="O318" s="9">
        <f t="shared" si="141"/>
        <v>1.0201102900000001</v>
      </c>
      <c r="P318" s="9">
        <f t="shared" si="124"/>
        <v>1020.11029</v>
      </c>
      <c r="Q318" s="14">
        <f t="shared" si="125"/>
        <v>0</v>
      </c>
      <c r="R318" s="44">
        <f t="shared" si="126"/>
        <v>0</v>
      </c>
      <c r="S318" s="9">
        <f t="shared" si="127"/>
        <v>0</v>
      </c>
      <c r="T318" s="10">
        <f t="shared" si="138"/>
        <v>6.2959000000000001E-2</v>
      </c>
      <c r="U318" s="14">
        <f t="shared" si="142"/>
        <v>199</v>
      </c>
      <c r="V318" s="14">
        <v>252</v>
      </c>
      <c r="W318" s="16">
        <f t="shared" si="128"/>
        <v>1.049396539</v>
      </c>
      <c r="X318" s="9">
        <f t="shared" si="129"/>
        <v>50.38991772</v>
      </c>
      <c r="Y318" s="9">
        <v>0</v>
      </c>
      <c r="Z318" s="15">
        <f t="shared" si="130"/>
        <v>0</v>
      </c>
      <c r="AA318" s="6" t="s">
        <v>73</v>
      </c>
      <c r="AB318" s="12">
        <f t="shared" si="139"/>
        <v>43055</v>
      </c>
      <c r="AC318" s="6"/>
      <c r="AD318" s="48"/>
      <c r="AE318" s="55">
        <v>42051</v>
      </c>
      <c r="AF318" s="27" t="s">
        <v>91</v>
      </c>
      <c r="AI318" s="26"/>
      <c r="AJ318" s="26"/>
      <c r="AK318" s="26"/>
      <c r="AL318" s="26"/>
      <c r="AM318" s="26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35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8"/>
      <c r="CC318" s="1"/>
      <c r="CD318" s="1"/>
      <c r="CE318" s="1"/>
      <c r="CF318" s="1"/>
      <c r="CG318" s="1"/>
      <c r="CH318" s="1"/>
      <c r="CI318" s="1"/>
      <c r="CJ318" s="1"/>
      <c r="CK318" s="1"/>
      <c r="CL318" s="6"/>
      <c r="CM318" s="1"/>
      <c r="CN318" s="1"/>
      <c r="CO318" s="1"/>
      <c r="CP318" s="1"/>
      <c r="CQ318" s="1"/>
      <c r="CR318" s="1"/>
    </row>
    <row r="319" spans="1:96" x14ac:dyDescent="0.2">
      <c r="A319" s="159">
        <f t="shared" si="131"/>
        <v>42998</v>
      </c>
      <c r="B319" s="9">
        <f t="shared" si="120"/>
        <v>1070.8451550499999</v>
      </c>
      <c r="C319" s="9">
        <f t="shared" si="132"/>
        <v>1000</v>
      </c>
      <c r="D319" s="66">
        <f t="shared" si="133"/>
        <v>4853.07</v>
      </c>
      <c r="E319" s="15">
        <f>VLOOKUP(A318,[1]Plan1!$BO$120:$BQ$240,3)</f>
        <v>4860.83</v>
      </c>
      <c r="F319" s="12">
        <f t="shared" si="134"/>
        <v>42994</v>
      </c>
      <c r="G319" s="13">
        <f t="shared" si="121"/>
        <v>1.5989878571709415E-3</v>
      </c>
      <c r="H319" s="12">
        <f t="shared" si="135"/>
        <v>43024</v>
      </c>
      <c r="I319" s="12">
        <f t="shared" si="122"/>
        <v>43024</v>
      </c>
      <c r="J319" s="1">
        <f t="shared" si="136"/>
        <v>20</v>
      </c>
      <c r="K319" s="1">
        <f t="shared" si="143"/>
        <v>3</v>
      </c>
      <c r="L319" s="9">
        <f t="shared" si="123"/>
        <v>1.00023968</v>
      </c>
      <c r="M319" s="16">
        <f t="shared" si="137"/>
        <v>1.0018993</v>
      </c>
      <c r="N319" s="16">
        <f t="shared" si="140"/>
        <v>1.0199473310959608</v>
      </c>
      <c r="O319" s="9">
        <f t="shared" si="141"/>
        <v>1.0201917899999999</v>
      </c>
      <c r="P319" s="9">
        <f t="shared" si="124"/>
        <v>1020.19179</v>
      </c>
      <c r="Q319" s="14">
        <f t="shared" si="125"/>
        <v>0</v>
      </c>
      <c r="R319" s="44">
        <f t="shared" si="126"/>
        <v>0</v>
      </c>
      <c r="S319" s="9">
        <f t="shared" si="127"/>
        <v>0</v>
      </c>
      <c r="T319" s="10">
        <f t="shared" si="138"/>
        <v>6.2959000000000001E-2</v>
      </c>
      <c r="U319" s="14">
        <f t="shared" si="142"/>
        <v>200</v>
      </c>
      <c r="V319" s="14">
        <v>252</v>
      </c>
      <c r="W319" s="16">
        <f t="shared" si="128"/>
        <v>1.0496508259999999</v>
      </c>
      <c r="X319" s="9">
        <f t="shared" si="129"/>
        <v>50.653365049999998</v>
      </c>
      <c r="Y319" s="9">
        <v>0</v>
      </c>
      <c r="Z319" s="15">
        <f t="shared" si="130"/>
        <v>0</v>
      </c>
      <c r="AA319" s="6" t="s">
        <v>73</v>
      </c>
      <c r="AB319" s="12">
        <f t="shared" si="139"/>
        <v>43055</v>
      </c>
      <c r="AC319" s="6"/>
      <c r="AD319" s="48"/>
      <c r="AE319" s="55">
        <v>42052</v>
      </c>
      <c r="AF319" s="27" t="s">
        <v>91</v>
      </c>
      <c r="AI319" s="26"/>
      <c r="AJ319" s="26"/>
      <c r="AK319" s="26"/>
      <c r="AL319" s="26"/>
      <c r="AM319" s="26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35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8"/>
      <c r="CC319" s="1"/>
      <c r="CD319" s="1"/>
      <c r="CE319" s="1"/>
      <c r="CF319" s="1"/>
      <c r="CG319" s="1"/>
      <c r="CH319" s="1"/>
      <c r="CI319" s="1"/>
      <c r="CJ319" s="1"/>
      <c r="CK319" s="1"/>
      <c r="CL319" s="6"/>
      <c r="CM319" s="1"/>
      <c r="CN319" s="1"/>
      <c r="CO319" s="1"/>
      <c r="CP319" s="1"/>
      <c r="CQ319" s="1"/>
      <c r="CR319" s="1"/>
    </row>
    <row r="320" spans="1:96" x14ac:dyDescent="0.2">
      <c r="A320" s="159">
        <f t="shared" si="131"/>
        <v>42999</v>
      </c>
      <c r="B320" s="9">
        <f t="shared" si="120"/>
        <v>1071.1902070799999</v>
      </c>
      <c r="C320" s="9">
        <f t="shared" si="132"/>
        <v>1000</v>
      </c>
      <c r="D320" s="66">
        <f t="shared" si="133"/>
        <v>4853.07</v>
      </c>
      <c r="E320" s="15">
        <f>VLOOKUP(A319,[1]Plan1!$BO$120:$BQ$240,3)</f>
        <v>4860.83</v>
      </c>
      <c r="F320" s="12">
        <f t="shared" si="134"/>
        <v>42994</v>
      </c>
      <c r="G320" s="13">
        <f t="shared" si="121"/>
        <v>1.5989878571709415E-3</v>
      </c>
      <c r="H320" s="12">
        <f t="shared" si="135"/>
        <v>43024</v>
      </c>
      <c r="I320" s="12">
        <f t="shared" si="122"/>
        <v>43024</v>
      </c>
      <c r="J320" s="1">
        <f t="shared" si="136"/>
        <v>20</v>
      </c>
      <c r="K320" s="1">
        <f t="shared" si="143"/>
        <v>4</v>
      </c>
      <c r="L320" s="9">
        <f t="shared" si="123"/>
        <v>1.0003195899999999</v>
      </c>
      <c r="M320" s="16">
        <f t="shared" si="137"/>
        <v>1.0018993</v>
      </c>
      <c r="N320" s="16">
        <f t="shared" si="140"/>
        <v>1.0199473310959608</v>
      </c>
      <c r="O320" s="9">
        <f t="shared" si="141"/>
        <v>1.02027329</v>
      </c>
      <c r="P320" s="9">
        <f t="shared" si="124"/>
        <v>1020.27329</v>
      </c>
      <c r="Q320" s="14">
        <f t="shared" si="125"/>
        <v>0</v>
      </c>
      <c r="R320" s="44">
        <f t="shared" si="126"/>
        <v>0</v>
      </c>
      <c r="S320" s="9">
        <f t="shared" si="127"/>
        <v>0</v>
      </c>
      <c r="T320" s="10">
        <f t="shared" si="138"/>
        <v>6.2959000000000001E-2</v>
      </c>
      <c r="U320" s="14">
        <f t="shared" si="142"/>
        <v>201</v>
      </c>
      <c r="V320" s="14">
        <v>252</v>
      </c>
      <c r="W320" s="16">
        <f t="shared" si="128"/>
        <v>1.0499051749999999</v>
      </c>
      <c r="X320" s="9">
        <f t="shared" si="129"/>
        <v>50.916917079999997</v>
      </c>
      <c r="Y320" s="9">
        <v>0</v>
      </c>
      <c r="Z320" s="15">
        <f t="shared" si="130"/>
        <v>0</v>
      </c>
      <c r="AA320" s="6" t="s">
        <v>73</v>
      </c>
      <c r="AB320" s="12">
        <f t="shared" si="139"/>
        <v>43055</v>
      </c>
      <c r="AC320" s="6"/>
      <c r="AD320" s="48"/>
      <c r="AE320" s="55">
        <v>42097</v>
      </c>
      <c r="AF320" s="27" t="s">
        <v>108</v>
      </c>
      <c r="AI320" s="26"/>
      <c r="AJ320" s="26"/>
      <c r="AK320" s="26"/>
      <c r="AL320" s="26"/>
      <c r="AM320" s="26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35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8"/>
      <c r="CC320" s="1"/>
      <c r="CD320" s="1"/>
      <c r="CE320" s="1"/>
      <c r="CF320" s="1"/>
      <c r="CG320" s="1"/>
      <c r="CH320" s="1"/>
      <c r="CI320" s="1"/>
      <c r="CJ320" s="1"/>
      <c r="CK320" s="1"/>
      <c r="CL320" s="6"/>
      <c r="CM320" s="1"/>
      <c r="CN320" s="1"/>
      <c r="CO320" s="1"/>
      <c r="CP320" s="1"/>
      <c r="CQ320" s="1"/>
      <c r="CR320" s="1"/>
    </row>
    <row r="321" spans="1:96" x14ac:dyDescent="0.2">
      <c r="A321" s="159">
        <f t="shared" si="131"/>
        <v>43000</v>
      </c>
      <c r="B321" s="9">
        <f t="shared" si="120"/>
        <v>1071.53537332</v>
      </c>
      <c r="C321" s="9">
        <f t="shared" si="132"/>
        <v>1000</v>
      </c>
      <c r="D321" s="66">
        <f t="shared" si="133"/>
        <v>4853.07</v>
      </c>
      <c r="E321" s="15">
        <f>VLOOKUP(A320,[1]Plan1!$BO$120:$BQ$240,3)</f>
        <v>4860.83</v>
      </c>
      <c r="F321" s="12">
        <f t="shared" si="134"/>
        <v>42994</v>
      </c>
      <c r="G321" s="13">
        <f t="shared" si="121"/>
        <v>1.5989878571709415E-3</v>
      </c>
      <c r="H321" s="12">
        <f t="shared" si="135"/>
        <v>43024</v>
      </c>
      <c r="I321" s="12">
        <f t="shared" si="122"/>
        <v>43024</v>
      </c>
      <c r="J321" s="1">
        <f t="shared" si="136"/>
        <v>20</v>
      </c>
      <c r="K321" s="1">
        <f t="shared" si="143"/>
        <v>5</v>
      </c>
      <c r="L321" s="9">
        <f t="shared" si="123"/>
        <v>1.0003995000000001</v>
      </c>
      <c r="M321" s="16">
        <f t="shared" si="137"/>
        <v>1.0018993</v>
      </c>
      <c r="N321" s="16">
        <f t="shared" si="140"/>
        <v>1.0199473310959608</v>
      </c>
      <c r="O321" s="9">
        <f t="shared" si="141"/>
        <v>1.0203548</v>
      </c>
      <c r="P321" s="9">
        <f t="shared" si="124"/>
        <v>1020.3548</v>
      </c>
      <c r="Q321" s="14">
        <f t="shared" si="125"/>
        <v>0</v>
      </c>
      <c r="R321" s="44">
        <f t="shared" si="126"/>
        <v>0</v>
      </c>
      <c r="S321" s="9">
        <f t="shared" si="127"/>
        <v>0</v>
      </c>
      <c r="T321" s="10">
        <f t="shared" si="138"/>
        <v>6.2959000000000001E-2</v>
      </c>
      <c r="U321" s="14">
        <f t="shared" si="142"/>
        <v>202</v>
      </c>
      <c r="V321" s="14">
        <v>252</v>
      </c>
      <c r="W321" s="16">
        <f t="shared" si="128"/>
        <v>1.0501595850000001</v>
      </c>
      <c r="X321" s="9">
        <f t="shared" si="129"/>
        <v>51.180573320000001</v>
      </c>
      <c r="Y321" s="9">
        <v>0</v>
      </c>
      <c r="Z321" s="15">
        <f t="shared" si="130"/>
        <v>0</v>
      </c>
      <c r="AA321" s="6" t="s">
        <v>73</v>
      </c>
      <c r="AB321" s="12">
        <f t="shared" si="139"/>
        <v>43055</v>
      </c>
      <c r="AC321" s="6"/>
      <c r="AD321" s="48"/>
      <c r="AE321" s="55">
        <v>42115</v>
      </c>
      <c r="AF321" s="27" t="s">
        <v>93</v>
      </c>
      <c r="AI321" s="26"/>
      <c r="AJ321" s="26"/>
      <c r="AK321" s="26"/>
      <c r="AL321" s="26"/>
      <c r="AM321" s="26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35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8"/>
      <c r="CC321" s="1"/>
      <c r="CD321" s="1"/>
      <c r="CE321" s="1"/>
      <c r="CF321" s="1"/>
      <c r="CG321" s="1"/>
      <c r="CH321" s="1"/>
      <c r="CI321" s="1"/>
      <c r="CJ321" s="1"/>
      <c r="CK321" s="1"/>
      <c r="CL321" s="6"/>
      <c r="CM321" s="1"/>
      <c r="CN321" s="1"/>
      <c r="CO321" s="1"/>
      <c r="CP321" s="1"/>
      <c r="CQ321" s="1"/>
      <c r="CR321" s="1"/>
    </row>
    <row r="322" spans="1:96" x14ac:dyDescent="0.2">
      <c r="A322" s="159">
        <f t="shared" si="131"/>
        <v>43001</v>
      </c>
      <c r="B322" s="9">
        <f t="shared" si="120"/>
        <v>1071.8806432700001</v>
      </c>
      <c r="C322" s="9">
        <f t="shared" si="132"/>
        <v>1000</v>
      </c>
      <c r="D322" s="66">
        <f t="shared" si="133"/>
        <v>4853.07</v>
      </c>
      <c r="E322" s="15">
        <f>VLOOKUP(A321,[1]Plan1!$BO$120:$BQ$240,3)</f>
        <v>4860.83</v>
      </c>
      <c r="F322" s="12">
        <f t="shared" si="134"/>
        <v>42994</v>
      </c>
      <c r="G322" s="13">
        <f t="shared" si="121"/>
        <v>1.5989878571709415E-3</v>
      </c>
      <c r="H322" s="12">
        <f t="shared" si="135"/>
        <v>43024</v>
      </c>
      <c r="I322" s="12">
        <f t="shared" si="122"/>
        <v>43024</v>
      </c>
      <c r="J322" s="1">
        <f t="shared" si="136"/>
        <v>20</v>
      </c>
      <c r="K322" s="1">
        <f t="shared" si="143"/>
        <v>6</v>
      </c>
      <c r="L322" s="9">
        <f t="shared" si="123"/>
        <v>1.00047942</v>
      </c>
      <c r="M322" s="16">
        <f t="shared" si="137"/>
        <v>1.0018993</v>
      </c>
      <c r="N322" s="16">
        <f t="shared" si="140"/>
        <v>1.0199473310959608</v>
      </c>
      <c r="O322" s="9">
        <f t="shared" si="141"/>
        <v>1.02043631</v>
      </c>
      <c r="P322" s="9">
        <f t="shared" si="124"/>
        <v>1020.43631</v>
      </c>
      <c r="Q322" s="14">
        <f t="shared" si="125"/>
        <v>0</v>
      </c>
      <c r="R322" s="44">
        <f t="shared" si="126"/>
        <v>0</v>
      </c>
      <c r="S322" s="9">
        <f t="shared" si="127"/>
        <v>0</v>
      </c>
      <c r="T322" s="10">
        <f t="shared" si="138"/>
        <v>6.2959000000000001E-2</v>
      </c>
      <c r="U322" s="14">
        <f t="shared" si="142"/>
        <v>203</v>
      </c>
      <c r="V322" s="14">
        <v>252</v>
      </c>
      <c r="W322" s="16">
        <f t="shared" si="128"/>
        <v>1.0504140559999999</v>
      </c>
      <c r="X322" s="9">
        <f t="shared" si="129"/>
        <v>51.444333270000001</v>
      </c>
      <c r="Y322" s="9">
        <v>0</v>
      </c>
      <c r="Z322" s="15">
        <f t="shared" si="130"/>
        <v>0</v>
      </c>
      <c r="AA322" s="6" t="s">
        <v>73</v>
      </c>
      <c r="AB322" s="12">
        <f t="shared" si="139"/>
        <v>43055</v>
      </c>
      <c r="AC322" s="6"/>
      <c r="AD322" s="48"/>
      <c r="AE322" s="55">
        <v>42125</v>
      </c>
      <c r="AF322" s="27" t="s">
        <v>110</v>
      </c>
      <c r="AI322" s="26"/>
      <c r="AJ322" s="26"/>
      <c r="AK322" s="26"/>
      <c r="AL322" s="26"/>
      <c r="AM322" s="26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35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8"/>
      <c r="CC322" s="1"/>
      <c r="CD322" s="1"/>
      <c r="CE322" s="1"/>
      <c r="CF322" s="1"/>
      <c r="CG322" s="1"/>
      <c r="CH322" s="1"/>
      <c r="CI322" s="1"/>
      <c r="CJ322" s="1"/>
      <c r="CK322" s="1"/>
      <c r="CL322" s="6"/>
      <c r="CM322" s="1"/>
      <c r="CN322" s="1"/>
      <c r="CO322" s="1"/>
      <c r="CP322" s="1"/>
      <c r="CQ322" s="1"/>
      <c r="CR322" s="1"/>
    </row>
    <row r="323" spans="1:96" x14ac:dyDescent="0.2">
      <c r="A323" s="159">
        <f t="shared" si="131"/>
        <v>43002</v>
      </c>
      <c r="B323" s="9">
        <f t="shared" si="120"/>
        <v>1071.8806432700001</v>
      </c>
      <c r="C323" s="9">
        <f t="shared" si="132"/>
        <v>1000</v>
      </c>
      <c r="D323" s="66">
        <f t="shared" si="133"/>
        <v>4853.07</v>
      </c>
      <c r="E323" s="15">
        <f>VLOOKUP(A322,[1]Plan1!$BO$120:$BQ$240,3)</f>
        <v>4860.83</v>
      </c>
      <c r="F323" s="12">
        <f t="shared" si="134"/>
        <v>42994</v>
      </c>
      <c r="G323" s="13">
        <f t="shared" si="121"/>
        <v>1.5989878571709415E-3</v>
      </c>
      <c r="H323" s="12">
        <f t="shared" si="135"/>
        <v>43024</v>
      </c>
      <c r="I323" s="12">
        <f t="shared" si="122"/>
        <v>43024</v>
      </c>
      <c r="J323" s="1">
        <f t="shared" si="136"/>
        <v>20</v>
      </c>
      <c r="K323" s="1">
        <f t="shared" si="143"/>
        <v>6</v>
      </c>
      <c r="L323" s="9">
        <f t="shared" si="123"/>
        <v>1.00047942</v>
      </c>
      <c r="M323" s="16">
        <f t="shared" si="137"/>
        <v>1.0018993</v>
      </c>
      <c r="N323" s="16">
        <f t="shared" si="140"/>
        <v>1.0199473310959608</v>
      </c>
      <c r="O323" s="9">
        <f t="shared" si="141"/>
        <v>1.02043631</v>
      </c>
      <c r="P323" s="9">
        <f t="shared" si="124"/>
        <v>1020.43631</v>
      </c>
      <c r="Q323" s="14">
        <f t="shared" si="125"/>
        <v>0</v>
      </c>
      <c r="R323" s="44">
        <f t="shared" si="126"/>
        <v>0</v>
      </c>
      <c r="S323" s="9">
        <f t="shared" si="127"/>
        <v>0</v>
      </c>
      <c r="T323" s="10">
        <f t="shared" si="138"/>
        <v>6.2959000000000001E-2</v>
      </c>
      <c r="U323" s="14">
        <f t="shared" si="142"/>
        <v>203</v>
      </c>
      <c r="V323" s="14">
        <v>252</v>
      </c>
      <c r="W323" s="16">
        <f t="shared" si="128"/>
        <v>1.0504140559999999</v>
      </c>
      <c r="X323" s="9">
        <f t="shared" si="129"/>
        <v>51.444333270000001</v>
      </c>
      <c r="Y323" s="9">
        <v>0</v>
      </c>
      <c r="Z323" s="15">
        <f t="shared" si="130"/>
        <v>0</v>
      </c>
      <c r="AA323" s="6" t="s">
        <v>73</v>
      </c>
      <c r="AB323" s="12">
        <f t="shared" si="139"/>
        <v>43055</v>
      </c>
      <c r="AC323" s="6"/>
      <c r="AD323" s="48"/>
      <c r="AE323" s="55">
        <v>42159</v>
      </c>
      <c r="AF323" s="27" t="s">
        <v>109</v>
      </c>
      <c r="AI323" s="26"/>
      <c r="AJ323" s="26"/>
      <c r="AK323" s="26"/>
      <c r="AL323" s="26"/>
      <c r="AM323" s="26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35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8"/>
      <c r="CC323" s="1"/>
      <c r="CD323" s="1"/>
      <c r="CE323" s="1"/>
      <c r="CF323" s="1"/>
      <c r="CG323" s="1"/>
      <c r="CH323" s="1"/>
      <c r="CI323" s="1"/>
      <c r="CJ323" s="1"/>
      <c r="CK323" s="1"/>
      <c r="CL323" s="6"/>
      <c r="CM323" s="1"/>
      <c r="CN323" s="1"/>
      <c r="CO323" s="1"/>
      <c r="CP323" s="1"/>
      <c r="CQ323" s="1"/>
      <c r="CR323" s="1"/>
    </row>
    <row r="324" spans="1:96" x14ac:dyDescent="0.2">
      <c r="A324" s="159">
        <f t="shared" si="131"/>
        <v>43003</v>
      </c>
      <c r="B324" s="9">
        <f t="shared" si="120"/>
        <v>1071.8806432700001</v>
      </c>
      <c r="C324" s="9">
        <f t="shared" si="132"/>
        <v>1000</v>
      </c>
      <c r="D324" s="66">
        <f t="shared" si="133"/>
        <v>4853.07</v>
      </c>
      <c r="E324" s="15">
        <f>VLOOKUP(A323,[1]Plan1!$BO$120:$BQ$240,3)</f>
        <v>4860.83</v>
      </c>
      <c r="F324" s="12">
        <f t="shared" si="134"/>
        <v>42994</v>
      </c>
      <c r="G324" s="13">
        <f t="shared" si="121"/>
        <v>1.5989878571709415E-3</v>
      </c>
      <c r="H324" s="12">
        <f t="shared" si="135"/>
        <v>43024</v>
      </c>
      <c r="I324" s="12">
        <f t="shared" si="122"/>
        <v>43024</v>
      </c>
      <c r="J324" s="1">
        <f t="shared" si="136"/>
        <v>20</v>
      </c>
      <c r="K324" s="1">
        <f t="shared" si="143"/>
        <v>6</v>
      </c>
      <c r="L324" s="9">
        <f t="shared" si="123"/>
        <v>1.00047942</v>
      </c>
      <c r="M324" s="16">
        <f t="shared" si="137"/>
        <v>1.0018993</v>
      </c>
      <c r="N324" s="16">
        <f t="shared" si="140"/>
        <v>1.0199473310959608</v>
      </c>
      <c r="O324" s="9">
        <f t="shared" si="141"/>
        <v>1.02043631</v>
      </c>
      <c r="P324" s="9">
        <f t="shared" si="124"/>
        <v>1020.43631</v>
      </c>
      <c r="Q324" s="14">
        <f t="shared" si="125"/>
        <v>0</v>
      </c>
      <c r="R324" s="44">
        <f t="shared" si="126"/>
        <v>0</v>
      </c>
      <c r="S324" s="9">
        <f t="shared" si="127"/>
        <v>0</v>
      </c>
      <c r="T324" s="10">
        <f t="shared" si="138"/>
        <v>6.2959000000000001E-2</v>
      </c>
      <c r="U324" s="14">
        <f t="shared" si="142"/>
        <v>203</v>
      </c>
      <c r="V324" s="14">
        <v>252</v>
      </c>
      <c r="W324" s="16">
        <f t="shared" si="128"/>
        <v>1.0504140559999999</v>
      </c>
      <c r="X324" s="9">
        <f t="shared" si="129"/>
        <v>51.444333270000001</v>
      </c>
      <c r="Y324" s="9">
        <v>0</v>
      </c>
      <c r="Z324" s="15">
        <f t="shared" si="130"/>
        <v>0</v>
      </c>
      <c r="AA324" s="6" t="s">
        <v>73</v>
      </c>
      <c r="AB324" s="12">
        <f t="shared" si="139"/>
        <v>43055</v>
      </c>
      <c r="AC324" s="6"/>
      <c r="AD324" s="48"/>
      <c r="AE324" s="55">
        <v>42254</v>
      </c>
      <c r="AF324" s="27" t="s">
        <v>111</v>
      </c>
      <c r="AH324" s="1"/>
      <c r="AI324" s="26"/>
      <c r="AJ324" s="26"/>
      <c r="AK324" s="26"/>
      <c r="AL324" s="26"/>
      <c r="AM324" s="26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35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8"/>
      <c r="CC324" s="1"/>
      <c r="CD324" s="1"/>
      <c r="CE324" s="1"/>
      <c r="CF324" s="1"/>
      <c r="CG324" s="1"/>
      <c r="CH324" s="1"/>
      <c r="CI324" s="1"/>
      <c r="CJ324" s="1"/>
      <c r="CK324" s="1"/>
      <c r="CL324" s="6"/>
      <c r="CM324" s="1"/>
      <c r="CN324" s="1"/>
      <c r="CO324" s="1"/>
      <c r="CP324" s="1"/>
      <c r="CQ324" s="1"/>
      <c r="CR324" s="1"/>
    </row>
    <row r="325" spans="1:96" x14ac:dyDescent="0.2">
      <c r="A325" s="159">
        <f t="shared" si="131"/>
        <v>43004</v>
      </c>
      <c r="B325" s="9">
        <f t="shared" si="120"/>
        <v>1072.22602951</v>
      </c>
      <c r="C325" s="9">
        <f t="shared" si="132"/>
        <v>1000</v>
      </c>
      <c r="D325" s="66">
        <f t="shared" si="133"/>
        <v>4853.07</v>
      </c>
      <c r="E325" s="15">
        <f>VLOOKUP(A324,[1]Plan1!$BO$120:$BQ$240,3)</f>
        <v>4860.83</v>
      </c>
      <c r="F325" s="12">
        <f t="shared" si="134"/>
        <v>42994</v>
      </c>
      <c r="G325" s="13">
        <f t="shared" si="121"/>
        <v>1.5989878571709415E-3</v>
      </c>
      <c r="H325" s="12">
        <f t="shared" si="135"/>
        <v>43024</v>
      </c>
      <c r="I325" s="12">
        <f t="shared" si="122"/>
        <v>43024</v>
      </c>
      <c r="J325" s="1">
        <f t="shared" si="136"/>
        <v>20</v>
      </c>
      <c r="K325" s="1">
        <f t="shared" si="143"/>
        <v>7</v>
      </c>
      <c r="L325" s="9">
        <f t="shared" si="123"/>
        <v>1.0005593500000001</v>
      </c>
      <c r="M325" s="16">
        <f t="shared" si="137"/>
        <v>1.0018993</v>
      </c>
      <c r="N325" s="16">
        <f t="shared" si="140"/>
        <v>1.0199473310959608</v>
      </c>
      <c r="O325" s="9">
        <f t="shared" si="141"/>
        <v>1.02051783</v>
      </c>
      <c r="P325" s="9">
        <f t="shared" si="124"/>
        <v>1020.51783</v>
      </c>
      <c r="Q325" s="14">
        <f t="shared" si="125"/>
        <v>0</v>
      </c>
      <c r="R325" s="44">
        <f t="shared" si="126"/>
        <v>0</v>
      </c>
      <c r="S325" s="9">
        <f t="shared" si="127"/>
        <v>0</v>
      </c>
      <c r="T325" s="10">
        <f t="shared" si="138"/>
        <v>6.2959000000000001E-2</v>
      </c>
      <c r="U325" s="14">
        <f t="shared" si="142"/>
        <v>204</v>
      </c>
      <c r="V325" s="14">
        <v>252</v>
      </c>
      <c r="W325" s="16">
        <f t="shared" si="128"/>
        <v>1.0506685899999999</v>
      </c>
      <c r="X325" s="9">
        <f t="shared" si="129"/>
        <v>51.70819951</v>
      </c>
      <c r="Y325" s="9">
        <v>0</v>
      </c>
      <c r="Z325" s="15">
        <f t="shared" si="130"/>
        <v>0</v>
      </c>
      <c r="AA325" s="6" t="s">
        <v>73</v>
      </c>
      <c r="AB325" s="12">
        <f t="shared" si="139"/>
        <v>43055</v>
      </c>
      <c r="AC325" s="6"/>
      <c r="AD325" s="48"/>
      <c r="AE325" s="55">
        <v>42289</v>
      </c>
      <c r="AF325" s="38" t="s">
        <v>97</v>
      </c>
      <c r="AH325" s="1"/>
      <c r="AI325" s="26"/>
      <c r="AJ325" s="26"/>
      <c r="AK325" s="26"/>
      <c r="AL325" s="26"/>
      <c r="AM325" s="26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35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8"/>
      <c r="CC325" s="1"/>
      <c r="CD325" s="1"/>
      <c r="CE325" s="1"/>
      <c r="CF325" s="1"/>
      <c r="CG325" s="1"/>
      <c r="CH325" s="1"/>
      <c r="CI325" s="1"/>
      <c r="CJ325" s="1"/>
      <c r="CK325" s="1"/>
      <c r="CL325" s="6"/>
      <c r="CM325" s="1"/>
      <c r="CN325" s="1"/>
      <c r="CO325" s="1"/>
      <c r="CP325" s="1"/>
      <c r="CQ325" s="1"/>
      <c r="CR325" s="1"/>
    </row>
    <row r="326" spans="1:96" x14ac:dyDescent="0.2">
      <c r="A326" s="159">
        <f t="shared" si="131"/>
        <v>43005</v>
      </c>
      <c r="B326" s="9">
        <f t="shared" si="120"/>
        <v>1072.57153002</v>
      </c>
      <c r="C326" s="9">
        <f t="shared" si="132"/>
        <v>1000</v>
      </c>
      <c r="D326" s="66">
        <f t="shared" si="133"/>
        <v>4853.07</v>
      </c>
      <c r="E326" s="15">
        <f>VLOOKUP(A325,[1]Plan1!$BO$120:$BQ$240,3)</f>
        <v>4860.83</v>
      </c>
      <c r="F326" s="12">
        <f t="shared" si="134"/>
        <v>42994</v>
      </c>
      <c r="G326" s="13">
        <f t="shared" si="121"/>
        <v>1.5989878571709415E-3</v>
      </c>
      <c r="H326" s="12">
        <f t="shared" si="135"/>
        <v>43024</v>
      </c>
      <c r="I326" s="12">
        <f t="shared" si="122"/>
        <v>43024</v>
      </c>
      <c r="J326" s="1">
        <f t="shared" si="136"/>
        <v>20</v>
      </c>
      <c r="K326" s="1">
        <f t="shared" si="143"/>
        <v>8</v>
      </c>
      <c r="L326" s="9">
        <f t="shared" si="123"/>
        <v>1.0006392799999999</v>
      </c>
      <c r="M326" s="16">
        <f t="shared" si="137"/>
        <v>1.0018993</v>
      </c>
      <c r="N326" s="16">
        <f t="shared" si="140"/>
        <v>1.0199473310959608</v>
      </c>
      <c r="O326" s="9">
        <f t="shared" si="141"/>
        <v>1.0205993600000001</v>
      </c>
      <c r="P326" s="9">
        <f t="shared" si="124"/>
        <v>1020.59936</v>
      </c>
      <c r="Q326" s="14">
        <f t="shared" si="125"/>
        <v>0</v>
      </c>
      <c r="R326" s="44">
        <f t="shared" si="126"/>
        <v>0</v>
      </c>
      <c r="S326" s="9">
        <f t="shared" si="127"/>
        <v>0</v>
      </c>
      <c r="T326" s="10">
        <f t="shared" si="138"/>
        <v>6.2959000000000001E-2</v>
      </c>
      <c r="U326" s="14">
        <f t="shared" si="142"/>
        <v>205</v>
      </c>
      <c r="V326" s="14">
        <v>252</v>
      </c>
      <c r="W326" s="16">
        <f t="shared" si="128"/>
        <v>1.050923185</v>
      </c>
      <c r="X326" s="9">
        <f t="shared" si="129"/>
        <v>51.97217002</v>
      </c>
      <c r="Y326" s="9">
        <v>0</v>
      </c>
      <c r="Z326" s="15">
        <f t="shared" si="130"/>
        <v>0</v>
      </c>
      <c r="AA326" s="6" t="s">
        <v>73</v>
      </c>
      <c r="AB326" s="12">
        <f t="shared" si="139"/>
        <v>43055</v>
      </c>
      <c r="AC326" s="6"/>
      <c r="AD326" s="48"/>
      <c r="AE326" s="55">
        <v>42310</v>
      </c>
      <c r="AF326" s="27" t="s">
        <v>103</v>
      </c>
      <c r="AH326" s="1"/>
      <c r="AI326" s="26"/>
      <c r="AJ326" s="26"/>
      <c r="AK326" s="26"/>
      <c r="AL326" s="26"/>
      <c r="AM326" s="26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35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8"/>
      <c r="CC326" s="1"/>
      <c r="CD326" s="1"/>
      <c r="CE326" s="1"/>
      <c r="CF326" s="1"/>
      <c r="CG326" s="1"/>
      <c r="CH326" s="1"/>
      <c r="CI326" s="1"/>
      <c r="CJ326" s="1"/>
      <c r="CK326" s="1"/>
      <c r="CL326" s="6"/>
      <c r="CM326" s="1"/>
      <c r="CN326" s="1"/>
      <c r="CO326" s="1"/>
      <c r="CP326" s="1"/>
      <c r="CQ326" s="1"/>
      <c r="CR326" s="1"/>
    </row>
    <row r="327" spans="1:96" x14ac:dyDescent="0.2">
      <c r="A327" s="159">
        <f t="shared" si="131"/>
        <v>43006</v>
      </c>
      <c r="B327" s="9">
        <f t="shared" si="120"/>
        <v>1072.9171343</v>
      </c>
      <c r="C327" s="9">
        <f t="shared" si="132"/>
        <v>1000</v>
      </c>
      <c r="D327" s="66">
        <f t="shared" si="133"/>
        <v>4853.07</v>
      </c>
      <c r="E327" s="15">
        <f>VLOOKUP(A326,[1]Plan1!$BO$120:$BQ$240,3)</f>
        <v>4860.83</v>
      </c>
      <c r="F327" s="12">
        <f t="shared" si="134"/>
        <v>42994</v>
      </c>
      <c r="G327" s="13">
        <f t="shared" si="121"/>
        <v>1.5989878571709415E-3</v>
      </c>
      <c r="H327" s="12">
        <f t="shared" si="135"/>
        <v>43024</v>
      </c>
      <c r="I327" s="12">
        <f t="shared" si="122"/>
        <v>43024</v>
      </c>
      <c r="J327" s="1">
        <f t="shared" si="136"/>
        <v>20</v>
      </c>
      <c r="K327" s="1">
        <f t="shared" si="143"/>
        <v>9</v>
      </c>
      <c r="L327" s="9">
        <f t="shared" si="123"/>
        <v>1.0007192199999999</v>
      </c>
      <c r="M327" s="16">
        <f t="shared" si="137"/>
        <v>1.0018993</v>
      </c>
      <c r="N327" s="16">
        <f t="shared" si="140"/>
        <v>1.0199473310959608</v>
      </c>
      <c r="O327" s="9">
        <f t="shared" si="141"/>
        <v>1.02068089</v>
      </c>
      <c r="P327" s="9">
        <f t="shared" si="124"/>
        <v>1020.68089</v>
      </c>
      <c r="Q327" s="14">
        <f t="shared" si="125"/>
        <v>0</v>
      </c>
      <c r="R327" s="44">
        <f t="shared" si="126"/>
        <v>0</v>
      </c>
      <c r="S327" s="9">
        <f t="shared" si="127"/>
        <v>0</v>
      </c>
      <c r="T327" s="10">
        <f t="shared" si="138"/>
        <v>6.2959000000000001E-2</v>
      </c>
      <c r="U327" s="14">
        <f t="shared" si="142"/>
        <v>206</v>
      </c>
      <c r="V327" s="14">
        <v>252</v>
      </c>
      <c r="W327" s="16">
        <f t="shared" si="128"/>
        <v>1.0511778409999999</v>
      </c>
      <c r="X327" s="9">
        <f t="shared" si="129"/>
        <v>52.236244300000003</v>
      </c>
      <c r="Y327" s="9">
        <v>0</v>
      </c>
      <c r="Z327" s="15">
        <f t="shared" si="130"/>
        <v>0</v>
      </c>
      <c r="AA327" s="6" t="s">
        <v>73</v>
      </c>
      <c r="AB327" s="12">
        <f t="shared" si="139"/>
        <v>43055</v>
      </c>
      <c r="AC327" s="6"/>
      <c r="AD327" s="48"/>
      <c r="AE327" s="55">
        <v>42363</v>
      </c>
      <c r="AF327" s="27" t="s">
        <v>105</v>
      </c>
      <c r="AH327" s="1"/>
      <c r="AI327" s="26"/>
      <c r="AJ327" s="26"/>
      <c r="AK327" s="26"/>
      <c r="AL327" s="26"/>
      <c r="AM327" s="26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35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8"/>
      <c r="CC327" s="1"/>
      <c r="CD327" s="1"/>
      <c r="CE327" s="1"/>
      <c r="CF327" s="1"/>
      <c r="CG327" s="1"/>
      <c r="CH327" s="1"/>
      <c r="CI327" s="1"/>
      <c r="CJ327" s="1"/>
      <c r="CK327" s="1"/>
      <c r="CL327" s="6"/>
      <c r="CM327" s="1"/>
      <c r="CN327" s="1"/>
      <c r="CO327" s="1"/>
      <c r="CP327" s="1"/>
      <c r="CQ327" s="1"/>
      <c r="CR327" s="1"/>
    </row>
    <row r="328" spans="1:96" x14ac:dyDescent="0.2">
      <c r="A328" s="159">
        <f t="shared" si="131"/>
        <v>43007</v>
      </c>
      <c r="B328" s="9">
        <f t="shared" si="120"/>
        <v>1073.26286544</v>
      </c>
      <c r="C328" s="9">
        <f t="shared" si="132"/>
        <v>1000</v>
      </c>
      <c r="D328" s="66">
        <f t="shared" si="133"/>
        <v>4853.07</v>
      </c>
      <c r="E328" s="15">
        <f>VLOOKUP(A327,[1]Plan1!$BO$120:$BQ$240,3)</f>
        <v>4860.83</v>
      </c>
      <c r="F328" s="12">
        <f t="shared" si="134"/>
        <v>42994</v>
      </c>
      <c r="G328" s="13">
        <f t="shared" si="121"/>
        <v>1.5989878571709415E-3</v>
      </c>
      <c r="H328" s="12">
        <f t="shared" si="135"/>
        <v>43024</v>
      </c>
      <c r="I328" s="12">
        <f t="shared" si="122"/>
        <v>43024</v>
      </c>
      <c r="J328" s="1">
        <f t="shared" si="136"/>
        <v>20</v>
      </c>
      <c r="K328" s="1">
        <f t="shared" si="143"/>
        <v>10</v>
      </c>
      <c r="L328" s="9">
        <f t="shared" si="123"/>
        <v>1.0007991700000001</v>
      </c>
      <c r="M328" s="16">
        <f t="shared" si="137"/>
        <v>1.0018993</v>
      </c>
      <c r="N328" s="16">
        <f t="shared" si="140"/>
        <v>1.0199473310959608</v>
      </c>
      <c r="O328" s="9">
        <f t="shared" si="141"/>
        <v>1.0207624399999999</v>
      </c>
      <c r="P328" s="9">
        <f t="shared" si="124"/>
        <v>1020.76244</v>
      </c>
      <c r="Q328" s="14">
        <f t="shared" si="125"/>
        <v>0</v>
      </c>
      <c r="R328" s="44">
        <f t="shared" si="126"/>
        <v>0</v>
      </c>
      <c r="S328" s="9">
        <f t="shared" si="127"/>
        <v>0</v>
      </c>
      <c r="T328" s="10">
        <f t="shared" si="138"/>
        <v>6.2959000000000001E-2</v>
      </c>
      <c r="U328" s="14">
        <f t="shared" si="142"/>
        <v>207</v>
      </c>
      <c r="V328" s="14">
        <v>252</v>
      </c>
      <c r="W328" s="16">
        <f t="shared" si="128"/>
        <v>1.0514325600000001</v>
      </c>
      <c r="X328" s="9">
        <f t="shared" si="129"/>
        <v>52.500425440000001</v>
      </c>
      <c r="Y328" s="9">
        <v>0</v>
      </c>
      <c r="Z328" s="15">
        <f t="shared" si="130"/>
        <v>0</v>
      </c>
      <c r="AA328" s="6" t="s">
        <v>73</v>
      </c>
      <c r="AB328" s="12">
        <f t="shared" si="139"/>
        <v>43055</v>
      </c>
      <c r="AC328" s="6"/>
      <c r="AD328" s="48"/>
      <c r="AE328" s="55">
        <v>42370</v>
      </c>
      <c r="AF328" s="27" t="s">
        <v>107</v>
      </c>
      <c r="AH328" s="1"/>
      <c r="AI328" s="26"/>
      <c r="AJ328" s="26"/>
      <c r="AK328" s="26"/>
      <c r="AL328" s="26"/>
      <c r="AM328" s="26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35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8"/>
      <c r="CC328" s="1"/>
      <c r="CD328" s="1"/>
      <c r="CE328" s="1"/>
      <c r="CF328" s="1"/>
      <c r="CG328" s="1"/>
      <c r="CH328" s="1"/>
      <c r="CI328" s="1"/>
      <c r="CJ328" s="1"/>
      <c r="CK328" s="1"/>
      <c r="CL328" s="6"/>
      <c r="CM328" s="1"/>
      <c r="CN328" s="1"/>
      <c r="CO328" s="1"/>
      <c r="CP328" s="1"/>
      <c r="CQ328" s="1"/>
      <c r="CR328" s="1"/>
    </row>
    <row r="329" spans="1:96" x14ac:dyDescent="0.2">
      <c r="A329" s="159">
        <f t="shared" si="131"/>
        <v>43008</v>
      </c>
      <c r="B329" s="9">
        <f t="shared" si="120"/>
        <v>1073.6086898799999</v>
      </c>
      <c r="C329" s="9">
        <f t="shared" si="132"/>
        <v>1000</v>
      </c>
      <c r="D329" s="66">
        <f t="shared" si="133"/>
        <v>4853.07</v>
      </c>
      <c r="E329" s="15">
        <f>VLOOKUP(A328,[1]Plan1!$BO$120:$BQ$240,3)</f>
        <v>4860.83</v>
      </c>
      <c r="F329" s="12">
        <f t="shared" si="134"/>
        <v>42994</v>
      </c>
      <c r="G329" s="13">
        <f t="shared" si="121"/>
        <v>1.5989878571709415E-3</v>
      </c>
      <c r="H329" s="12">
        <f t="shared" si="135"/>
        <v>43024</v>
      </c>
      <c r="I329" s="12">
        <f t="shared" si="122"/>
        <v>43024</v>
      </c>
      <c r="J329" s="1">
        <f t="shared" si="136"/>
        <v>20</v>
      </c>
      <c r="K329" s="1">
        <f t="shared" si="143"/>
        <v>11</v>
      </c>
      <c r="L329" s="9">
        <f t="shared" si="123"/>
        <v>1.00087912</v>
      </c>
      <c r="M329" s="16">
        <f t="shared" si="137"/>
        <v>1.0018993</v>
      </c>
      <c r="N329" s="16">
        <f t="shared" si="140"/>
        <v>1.0199473310959608</v>
      </c>
      <c r="O329" s="9">
        <f t="shared" si="141"/>
        <v>1.02084398</v>
      </c>
      <c r="P329" s="9">
        <f t="shared" si="124"/>
        <v>1020.84398</v>
      </c>
      <c r="Q329" s="14">
        <f t="shared" si="125"/>
        <v>0</v>
      </c>
      <c r="R329" s="44">
        <f t="shared" si="126"/>
        <v>0</v>
      </c>
      <c r="S329" s="9">
        <f t="shared" si="127"/>
        <v>0</v>
      </c>
      <c r="T329" s="10">
        <f t="shared" si="138"/>
        <v>6.2959000000000001E-2</v>
      </c>
      <c r="U329" s="14">
        <f t="shared" si="142"/>
        <v>208</v>
      </c>
      <c r="V329" s="14">
        <v>252</v>
      </c>
      <c r="W329" s="16">
        <f t="shared" si="128"/>
        <v>1.05168734</v>
      </c>
      <c r="X329" s="9">
        <f t="shared" si="129"/>
        <v>52.764709879999998</v>
      </c>
      <c r="Y329" s="9">
        <v>0</v>
      </c>
      <c r="Z329" s="15">
        <f t="shared" si="130"/>
        <v>0</v>
      </c>
      <c r="AA329" s="6" t="s">
        <v>73</v>
      </c>
      <c r="AB329" s="12">
        <f t="shared" si="139"/>
        <v>43055</v>
      </c>
      <c r="AC329" s="6"/>
      <c r="AD329" s="48"/>
      <c r="AE329" s="55">
        <v>42408</v>
      </c>
      <c r="AF329" s="27" t="s">
        <v>91</v>
      </c>
      <c r="AH329" s="1"/>
      <c r="AI329" s="26"/>
      <c r="AJ329" s="26"/>
      <c r="AK329" s="26"/>
      <c r="AL329" s="26"/>
      <c r="AM329" s="26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35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8"/>
      <c r="CC329" s="1"/>
      <c r="CD329" s="1"/>
      <c r="CE329" s="1"/>
      <c r="CF329" s="1"/>
      <c r="CG329" s="1"/>
      <c r="CH329" s="1"/>
      <c r="CI329" s="1"/>
      <c r="CJ329" s="1"/>
      <c r="CK329" s="1"/>
      <c r="CL329" s="6"/>
      <c r="CM329" s="1"/>
      <c r="CN329" s="1"/>
      <c r="CO329" s="1"/>
      <c r="CP329" s="1"/>
      <c r="CQ329" s="1"/>
      <c r="CR329" s="1"/>
    </row>
    <row r="330" spans="1:96" x14ac:dyDescent="0.2">
      <c r="A330" s="159">
        <f t="shared" si="131"/>
        <v>43009</v>
      </c>
      <c r="B330" s="9">
        <f t="shared" ref="B330:B393" si="144">(P330+X330)</f>
        <v>1073.6086898799999</v>
      </c>
      <c r="C330" s="9">
        <f t="shared" si="132"/>
        <v>1000</v>
      </c>
      <c r="D330" s="66">
        <f t="shared" si="133"/>
        <v>4853.07</v>
      </c>
      <c r="E330" s="15">
        <f>VLOOKUP(A329,[1]Plan1!$BO$120:$BQ$240,3)</f>
        <v>4860.83</v>
      </c>
      <c r="F330" s="12">
        <f t="shared" si="134"/>
        <v>42994</v>
      </c>
      <c r="G330" s="13">
        <f t="shared" ref="G330:G393" si="145">(E330/D330)-1</f>
        <v>1.5989878571709415E-3</v>
      </c>
      <c r="H330" s="12">
        <f t="shared" si="135"/>
        <v>43024</v>
      </c>
      <c r="I330" s="12">
        <f t="shared" ref="I330:I393" si="146">IF(A330&gt;I329,H330,I329)</f>
        <v>43024</v>
      </c>
      <c r="J330" s="1">
        <f t="shared" si="136"/>
        <v>20</v>
      </c>
      <c r="K330" s="1">
        <f t="shared" si="143"/>
        <v>11</v>
      </c>
      <c r="L330" s="9">
        <f t="shared" ref="L330:L393" si="147">TRUNC((E330/D330)^TRUNC((K330/J330),9),8)</f>
        <v>1.00087912</v>
      </c>
      <c r="M330" s="16">
        <f t="shared" si="137"/>
        <v>1.0018993</v>
      </c>
      <c r="N330" s="16">
        <f t="shared" si="140"/>
        <v>1.0199473310959608</v>
      </c>
      <c r="O330" s="9">
        <f t="shared" si="141"/>
        <v>1.02084398</v>
      </c>
      <c r="P330" s="9">
        <f t="shared" ref="P330:P393" si="148">TRUNC(C330*O330,8)</f>
        <v>1020.84398</v>
      </c>
      <c r="Q330" s="14">
        <f t="shared" ref="Q330:Q393" si="149">IF(VLOOKUP(A330,AE$10:AL$114,8)=VLOOKUP(A329,AE$10:AL$114,8),0,VLOOKUP(A330,AE$10:AL$114,8))</f>
        <v>0</v>
      </c>
      <c r="R330" s="44">
        <f t="shared" ref="R330:R393" si="150">IF(Q330&gt;0,VLOOKUP($A330,$AE$10:$AJ$114,6),0)</f>
        <v>0</v>
      </c>
      <c r="S330" s="9">
        <f t="shared" ref="S330:S393" si="151">IF(R330&gt;0,TRUNC(R330*P330,8),0)</f>
        <v>0</v>
      </c>
      <c r="T330" s="10">
        <f t="shared" si="138"/>
        <v>6.2959000000000001E-2</v>
      </c>
      <c r="U330" s="14">
        <f t="shared" si="142"/>
        <v>208</v>
      </c>
      <c r="V330" s="14">
        <v>252</v>
      </c>
      <c r="W330" s="16">
        <f t="shared" ref="W330:W393" si="152">ROUND((1+T330)^TRUNC((U330/V330),9),9)</f>
        <v>1.05168734</v>
      </c>
      <c r="X330" s="9">
        <f t="shared" ref="X330:X393" si="153">TRUNC((P330*(W330-1)),8)</f>
        <v>52.764709879999998</v>
      </c>
      <c r="Y330" s="9">
        <v>0</v>
      </c>
      <c r="Z330" s="15">
        <f t="shared" ref="Z330:Z393" si="154">IF(S330&gt;0,S330+X330,0)</f>
        <v>0</v>
      </c>
      <c r="AA330" s="6" t="s">
        <v>73</v>
      </c>
      <c r="AB330" s="12">
        <f t="shared" si="139"/>
        <v>43055</v>
      </c>
      <c r="AC330" s="6"/>
      <c r="AD330" s="48"/>
      <c r="AE330" s="55">
        <v>42409</v>
      </c>
      <c r="AF330" s="27" t="s">
        <v>91</v>
      </c>
      <c r="AH330" s="1"/>
      <c r="AI330" s="26"/>
      <c r="AJ330" s="26"/>
      <c r="AK330" s="26"/>
      <c r="AL330" s="26"/>
      <c r="AM330" s="26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35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8"/>
      <c r="CC330" s="1"/>
      <c r="CD330" s="1"/>
      <c r="CE330" s="1"/>
      <c r="CF330" s="1"/>
      <c r="CG330" s="1"/>
      <c r="CH330" s="1"/>
      <c r="CI330" s="1"/>
      <c r="CJ330" s="1"/>
      <c r="CK330" s="1"/>
      <c r="CL330" s="6"/>
      <c r="CM330" s="1"/>
      <c r="CN330" s="1"/>
      <c r="CO330" s="1"/>
      <c r="CP330" s="1"/>
      <c r="CQ330" s="1"/>
      <c r="CR330" s="1"/>
    </row>
    <row r="331" spans="1:96" x14ac:dyDescent="0.2">
      <c r="A331" s="159">
        <f t="shared" ref="A331:A394" si="155">(A330+1)</f>
        <v>43010</v>
      </c>
      <c r="B331" s="9">
        <f t="shared" si="144"/>
        <v>1073.6086898799999</v>
      </c>
      <c r="C331" s="9">
        <f t="shared" ref="C331:C394" si="156">TRUNC(IF(Q330&gt;0,VLOOKUP(A330,$AE$12:$AF$114,2),C330),8)</f>
        <v>1000</v>
      </c>
      <c r="D331" s="66">
        <f t="shared" ref="D331:D394" si="157">IF(E331=E330,D330,E330)</f>
        <v>4853.07</v>
      </c>
      <c r="E331" s="15">
        <f>VLOOKUP(A330,[1]Plan1!$BO$120:$BQ$240,3)</f>
        <v>4860.83</v>
      </c>
      <c r="F331" s="12">
        <f t="shared" ref="F331:F394" si="158">IF(D331=D330,F330,A331)</f>
        <v>42994</v>
      </c>
      <c r="G331" s="13">
        <f t="shared" si="145"/>
        <v>1.5989878571709415E-3</v>
      </c>
      <c r="H331" s="12">
        <f t="shared" ref="H331:H394" si="159">IF(DAY(A331)=15,VLOOKUP(A331,AI$118:AN$450,4),H330)</f>
        <v>43024</v>
      </c>
      <c r="I331" s="12">
        <f t="shared" si="146"/>
        <v>43024</v>
      </c>
      <c r="J331" s="1">
        <f t="shared" ref="J331:J394" si="160">IF(I331=I330,J330,NETWORKDAYS(I330,I331,$AE$118:$AE$502)-1)</f>
        <v>20</v>
      </c>
      <c r="K331" s="1">
        <f t="shared" si="143"/>
        <v>11</v>
      </c>
      <c r="L331" s="9">
        <f t="shared" si="147"/>
        <v>1.00087912</v>
      </c>
      <c r="M331" s="16">
        <f t="shared" ref="M331:M394" si="161">IF(I331&gt;I330,L330,M330)</f>
        <v>1.0018993</v>
      </c>
      <c r="N331" s="16">
        <f t="shared" si="140"/>
        <v>1.0199473310959608</v>
      </c>
      <c r="O331" s="9">
        <f t="shared" si="141"/>
        <v>1.02084398</v>
      </c>
      <c r="P331" s="9">
        <f t="shared" si="148"/>
        <v>1020.84398</v>
      </c>
      <c r="Q331" s="14">
        <f t="shared" si="149"/>
        <v>0</v>
      </c>
      <c r="R331" s="44">
        <f t="shared" si="150"/>
        <v>0</v>
      </c>
      <c r="S331" s="9">
        <f t="shared" si="151"/>
        <v>0</v>
      </c>
      <c r="T331" s="10">
        <f t="shared" ref="T331:T394" si="162">(T330)</f>
        <v>6.2959000000000001E-2</v>
      </c>
      <c r="U331" s="14">
        <f t="shared" si="142"/>
        <v>208</v>
      </c>
      <c r="V331" s="14">
        <v>252</v>
      </c>
      <c r="W331" s="16">
        <f t="shared" si="152"/>
        <v>1.05168734</v>
      </c>
      <c r="X331" s="9">
        <f t="shared" si="153"/>
        <v>52.764709879999998</v>
      </c>
      <c r="Y331" s="9">
        <v>0</v>
      </c>
      <c r="Z331" s="15">
        <f t="shared" si="154"/>
        <v>0</v>
      </c>
      <c r="AA331" s="6" t="s">
        <v>73</v>
      </c>
      <c r="AB331" s="12">
        <f t="shared" ref="AB331:AB394" si="163">IF(Q330&gt;0,VLOOKUP(A330,$AE$10:$AM$114,9),AB330)</f>
        <v>43055</v>
      </c>
      <c r="AC331" s="6"/>
      <c r="AD331" s="48"/>
      <c r="AE331" s="55">
        <v>42454</v>
      </c>
      <c r="AF331" s="27" t="s">
        <v>108</v>
      </c>
      <c r="AH331" s="1"/>
      <c r="AI331" s="26"/>
      <c r="AJ331" s="26"/>
      <c r="AK331" s="26"/>
      <c r="AL331" s="26"/>
      <c r="AM331" s="26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35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8"/>
      <c r="CC331" s="1"/>
      <c r="CD331" s="1"/>
      <c r="CE331" s="1"/>
      <c r="CF331" s="1"/>
      <c r="CG331" s="1"/>
      <c r="CH331" s="1"/>
      <c r="CI331" s="1"/>
      <c r="CJ331" s="1"/>
      <c r="CK331" s="1"/>
      <c r="CL331" s="6"/>
      <c r="CM331" s="1"/>
      <c r="CN331" s="1"/>
      <c r="CO331" s="1"/>
      <c r="CP331" s="1"/>
      <c r="CQ331" s="1"/>
      <c r="CR331" s="1"/>
    </row>
    <row r="332" spans="1:96" x14ac:dyDescent="0.2">
      <c r="A332" s="159">
        <f t="shared" si="155"/>
        <v>43011</v>
      </c>
      <c r="B332" s="9">
        <f t="shared" si="144"/>
        <v>1073.9546401999999</v>
      </c>
      <c r="C332" s="9">
        <f t="shared" si="156"/>
        <v>1000</v>
      </c>
      <c r="D332" s="66">
        <f t="shared" si="157"/>
        <v>4853.07</v>
      </c>
      <c r="E332" s="15">
        <f>VLOOKUP(A331,[1]Plan1!$BO$120:$BQ$240,3)</f>
        <v>4860.83</v>
      </c>
      <c r="F332" s="12">
        <f t="shared" si="158"/>
        <v>42994</v>
      </c>
      <c r="G332" s="13">
        <f t="shared" si="145"/>
        <v>1.5989878571709415E-3</v>
      </c>
      <c r="H332" s="12">
        <f t="shared" si="159"/>
        <v>43024</v>
      </c>
      <c r="I332" s="12">
        <f t="shared" si="146"/>
        <v>43024</v>
      </c>
      <c r="J332" s="1">
        <f t="shared" si="160"/>
        <v>20</v>
      </c>
      <c r="K332" s="1">
        <f t="shared" si="143"/>
        <v>12</v>
      </c>
      <c r="L332" s="9">
        <f t="shared" si="147"/>
        <v>1.0009590799999999</v>
      </c>
      <c r="M332" s="16">
        <f t="shared" si="161"/>
        <v>1.0018993</v>
      </c>
      <c r="N332" s="16">
        <f t="shared" si="140"/>
        <v>1.0199473310959608</v>
      </c>
      <c r="O332" s="9">
        <f t="shared" si="141"/>
        <v>1.0209255399999999</v>
      </c>
      <c r="P332" s="9">
        <f t="shared" si="148"/>
        <v>1020.92554</v>
      </c>
      <c r="Q332" s="14">
        <f t="shared" si="149"/>
        <v>0</v>
      </c>
      <c r="R332" s="44">
        <f t="shared" si="150"/>
        <v>0</v>
      </c>
      <c r="S332" s="9">
        <f t="shared" si="151"/>
        <v>0</v>
      </c>
      <c r="T332" s="10">
        <f t="shared" si="162"/>
        <v>6.2959000000000001E-2</v>
      </c>
      <c r="U332" s="14">
        <f t="shared" si="142"/>
        <v>209</v>
      </c>
      <c r="V332" s="14">
        <v>252</v>
      </c>
      <c r="W332" s="16">
        <f t="shared" si="152"/>
        <v>1.0519421819999999</v>
      </c>
      <c r="X332" s="9">
        <f t="shared" si="153"/>
        <v>53.029100200000002</v>
      </c>
      <c r="Y332" s="9">
        <v>0</v>
      </c>
      <c r="Z332" s="15">
        <f t="shared" si="154"/>
        <v>0</v>
      </c>
      <c r="AA332" s="6" t="s">
        <v>73</v>
      </c>
      <c r="AB332" s="12">
        <f t="shared" si="163"/>
        <v>43055</v>
      </c>
      <c r="AC332" s="6"/>
      <c r="AD332" s="48"/>
      <c r="AE332" s="55">
        <v>42481</v>
      </c>
      <c r="AF332" s="27" t="s">
        <v>93</v>
      </c>
      <c r="AH332" s="1"/>
      <c r="AI332" s="26"/>
      <c r="AJ332" s="26"/>
      <c r="AK332" s="26"/>
      <c r="AL332" s="26"/>
      <c r="AM332" s="26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35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8"/>
      <c r="CC332" s="1"/>
      <c r="CD332" s="1"/>
      <c r="CE332" s="1"/>
      <c r="CF332" s="1"/>
      <c r="CG332" s="1"/>
      <c r="CH332" s="1"/>
      <c r="CI332" s="1"/>
      <c r="CJ332" s="1"/>
      <c r="CK332" s="1"/>
      <c r="CL332" s="6"/>
      <c r="CM332" s="1"/>
      <c r="CN332" s="1"/>
      <c r="CO332" s="1"/>
      <c r="CP332" s="1"/>
      <c r="CQ332" s="1"/>
      <c r="CR332" s="1"/>
    </row>
    <row r="333" spans="1:96" x14ac:dyDescent="0.2">
      <c r="A333" s="159">
        <f t="shared" si="155"/>
        <v>43012</v>
      </c>
      <c r="B333" s="9">
        <f t="shared" si="144"/>
        <v>1074.3006954</v>
      </c>
      <c r="C333" s="9">
        <f t="shared" si="156"/>
        <v>1000</v>
      </c>
      <c r="D333" s="66">
        <f t="shared" si="157"/>
        <v>4853.07</v>
      </c>
      <c r="E333" s="15">
        <f>VLOOKUP(A332,[1]Plan1!$BO$120:$BQ$240,3)</f>
        <v>4860.83</v>
      </c>
      <c r="F333" s="12">
        <f t="shared" si="158"/>
        <v>42994</v>
      </c>
      <c r="G333" s="13">
        <f t="shared" si="145"/>
        <v>1.5989878571709415E-3</v>
      </c>
      <c r="H333" s="12">
        <f t="shared" si="159"/>
        <v>43024</v>
      </c>
      <c r="I333" s="12">
        <f t="shared" si="146"/>
        <v>43024</v>
      </c>
      <c r="J333" s="1">
        <f t="shared" si="160"/>
        <v>20</v>
      </c>
      <c r="K333" s="1">
        <f t="shared" si="143"/>
        <v>13</v>
      </c>
      <c r="L333" s="9">
        <f t="shared" si="147"/>
        <v>1.0010390499999999</v>
      </c>
      <c r="M333" s="16">
        <f t="shared" si="161"/>
        <v>1.0018993</v>
      </c>
      <c r="N333" s="16">
        <f t="shared" si="140"/>
        <v>1.0199473310959608</v>
      </c>
      <c r="O333" s="9">
        <f t="shared" si="141"/>
        <v>1.0210071000000001</v>
      </c>
      <c r="P333" s="9">
        <f t="shared" si="148"/>
        <v>1021.0071</v>
      </c>
      <c r="Q333" s="14">
        <f t="shared" si="149"/>
        <v>0</v>
      </c>
      <c r="R333" s="44">
        <f t="shared" si="150"/>
        <v>0</v>
      </c>
      <c r="S333" s="9">
        <f t="shared" si="151"/>
        <v>0</v>
      </c>
      <c r="T333" s="10">
        <f t="shared" si="162"/>
        <v>6.2959000000000001E-2</v>
      </c>
      <c r="U333" s="14">
        <f t="shared" si="142"/>
        <v>210</v>
      </c>
      <c r="V333" s="14">
        <v>252</v>
      </c>
      <c r="W333" s="16">
        <f t="shared" si="152"/>
        <v>1.0521970860000001</v>
      </c>
      <c r="X333" s="9">
        <f t="shared" si="153"/>
        <v>53.293595400000001</v>
      </c>
      <c r="Y333" s="9">
        <v>0</v>
      </c>
      <c r="Z333" s="15">
        <f t="shared" si="154"/>
        <v>0</v>
      </c>
      <c r="AA333" s="6" t="s">
        <v>73</v>
      </c>
      <c r="AB333" s="12">
        <f t="shared" si="163"/>
        <v>43055</v>
      </c>
      <c r="AC333" s="6"/>
      <c r="AD333" s="48"/>
      <c r="AE333" s="55">
        <v>42516</v>
      </c>
      <c r="AF333" s="27" t="s">
        <v>109</v>
      </c>
      <c r="AH333" s="1"/>
      <c r="AI333" s="26"/>
      <c r="AJ333" s="26"/>
      <c r="AK333" s="26"/>
      <c r="AL333" s="26"/>
      <c r="AM333" s="26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35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8"/>
      <c r="CC333" s="1"/>
      <c r="CD333" s="1"/>
      <c r="CE333" s="1"/>
      <c r="CF333" s="1"/>
      <c r="CG333" s="1"/>
      <c r="CH333" s="1"/>
      <c r="CI333" s="1"/>
      <c r="CJ333" s="1"/>
      <c r="CK333" s="1"/>
      <c r="CL333" s="6"/>
      <c r="CM333" s="1"/>
      <c r="CN333" s="1"/>
      <c r="CO333" s="1"/>
      <c r="CP333" s="1"/>
      <c r="CQ333" s="1"/>
      <c r="CR333" s="1"/>
    </row>
    <row r="334" spans="1:96" x14ac:dyDescent="0.2">
      <c r="A334" s="159">
        <f t="shared" si="155"/>
        <v>43013</v>
      </c>
      <c r="B334" s="9">
        <f t="shared" si="144"/>
        <v>1074.64686499</v>
      </c>
      <c r="C334" s="9">
        <f t="shared" si="156"/>
        <v>1000</v>
      </c>
      <c r="D334" s="66">
        <f t="shared" si="157"/>
        <v>4853.07</v>
      </c>
      <c r="E334" s="15">
        <f>VLOOKUP(A333,[1]Plan1!$BO$120:$BQ$240,3)</f>
        <v>4860.83</v>
      </c>
      <c r="F334" s="12">
        <f t="shared" si="158"/>
        <v>42994</v>
      </c>
      <c r="G334" s="13">
        <f t="shared" si="145"/>
        <v>1.5989878571709415E-3</v>
      </c>
      <c r="H334" s="12">
        <f t="shared" si="159"/>
        <v>43024</v>
      </c>
      <c r="I334" s="12">
        <f t="shared" si="146"/>
        <v>43024</v>
      </c>
      <c r="J334" s="1">
        <f t="shared" si="160"/>
        <v>20</v>
      </c>
      <c r="K334" s="1">
        <f t="shared" si="143"/>
        <v>14</v>
      </c>
      <c r="L334" s="9">
        <f t="shared" si="147"/>
        <v>1.00111902</v>
      </c>
      <c r="M334" s="16">
        <f t="shared" si="161"/>
        <v>1.0018993</v>
      </c>
      <c r="N334" s="16">
        <f t="shared" si="140"/>
        <v>1.0199473310959608</v>
      </c>
      <c r="O334" s="9">
        <f t="shared" si="141"/>
        <v>1.0210886699999999</v>
      </c>
      <c r="P334" s="9">
        <f t="shared" si="148"/>
        <v>1021.08867</v>
      </c>
      <c r="Q334" s="14">
        <f t="shared" si="149"/>
        <v>0</v>
      </c>
      <c r="R334" s="44">
        <f t="shared" si="150"/>
        <v>0</v>
      </c>
      <c r="S334" s="9">
        <f t="shared" si="151"/>
        <v>0</v>
      </c>
      <c r="T334" s="10">
        <f t="shared" si="162"/>
        <v>6.2959000000000001E-2</v>
      </c>
      <c r="U334" s="14">
        <f t="shared" si="142"/>
        <v>211</v>
      </c>
      <c r="V334" s="14">
        <v>252</v>
      </c>
      <c r="W334" s="16">
        <f t="shared" si="152"/>
        <v>1.0524520509999999</v>
      </c>
      <c r="X334" s="9">
        <f t="shared" si="153"/>
        <v>53.558194989999997</v>
      </c>
      <c r="Y334" s="9">
        <v>0</v>
      </c>
      <c r="Z334" s="15">
        <f t="shared" si="154"/>
        <v>0</v>
      </c>
      <c r="AA334" s="6" t="s">
        <v>73</v>
      </c>
      <c r="AB334" s="12">
        <f t="shared" si="163"/>
        <v>43055</v>
      </c>
      <c r="AC334" s="6"/>
      <c r="AD334" s="48"/>
      <c r="AE334" s="55">
        <v>42620</v>
      </c>
      <c r="AF334" s="27" t="s">
        <v>111</v>
      </c>
      <c r="AH334" s="1"/>
      <c r="AI334" s="26"/>
      <c r="AJ334" s="26"/>
      <c r="AK334" s="26"/>
      <c r="AL334" s="26"/>
      <c r="AM334" s="26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35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8"/>
      <c r="CC334" s="1"/>
      <c r="CD334" s="1"/>
      <c r="CE334" s="1"/>
      <c r="CF334" s="1"/>
      <c r="CG334" s="1"/>
      <c r="CH334" s="1"/>
      <c r="CI334" s="1"/>
      <c r="CJ334" s="1"/>
      <c r="CK334" s="1"/>
      <c r="CL334" s="6"/>
      <c r="CM334" s="1"/>
      <c r="CN334" s="1"/>
      <c r="CO334" s="1"/>
      <c r="CP334" s="1"/>
      <c r="CQ334" s="1"/>
      <c r="CR334" s="1"/>
    </row>
    <row r="335" spans="1:96" x14ac:dyDescent="0.2">
      <c r="A335" s="159">
        <f t="shared" si="155"/>
        <v>43014</v>
      </c>
      <c r="B335" s="9">
        <f t="shared" si="144"/>
        <v>1074.99313949</v>
      </c>
      <c r="C335" s="9">
        <f t="shared" si="156"/>
        <v>1000</v>
      </c>
      <c r="D335" s="66">
        <f t="shared" si="157"/>
        <v>4853.07</v>
      </c>
      <c r="E335" s="15">
        <f>VLOOKUP(A334,[1]Plan1!$BO$120:$BQ$240,3)</f>
        <v>4860.83</v>
      </c>
      <c r="F335" s="12">
        <f t="shared" si="158"/>
        <v>42994</v>
      </c>
      <c r="G335" s="13">
        <f t="shared" si="145"/>
        <v>1.5989878571709415E-3</v>
      </c>
      <c r="H335" s="12">
        <f t="shared" si="159"/>
        <v>43024</v>
      </c>
      <c r="I335" s="12">
        <f t="shared" si="146"/>
        <v>43024</v>
      </c>
      <c r="J335" s="1">
        <f t="shared" si="160"/>
        <v>20</v>
      </c>
      <c r="K335" s="1">
        <f t="shared" si="143"/>
        <v>15</v>
      </c>
      <c r="L335" s="9">
        <f t="shared" si="147"/>
        <v>1.001199</v>
      </c>
      <c r="M335" s="16">
        <f t="shared" si="161"/>
        <v>1.0018993</v>
      </c>
      <c r="N335" s="16">
        <f t="shared" si="140"/>
        <v>1.0199473310959608</v>
      </c>
      <c r="O335" s="9">
        <f t="shared" si="141"/>
        <v>1.02117024</v>
      </c>
      <c r="P335" s="9">
        <f t="shared" si="148"/>
        <v>1021.17024</v>
      </c>
      <c r="Q335" s="14">
        <f t="shared" si="149"/>
        <v>0</v>
      </c>
      <c r="R335" s="44">
        <f t="shared" si="150"/>
        <v>0</v>
      </c>
      <c r="S335" s="9">
        <f t="shared" si="151"/>
        <v>0</v>
      </c>
      <c r="T335" s="10">
        <f t="shared" si="162"/>
        <v>6.2959000000000001E-2</v>
      </c>
      <c r="U335" s="14">
        <f t="shared" si="142"/>
        <v>212</v>
      </c>
      <c r="V335" s="14">
        <v>252</v>
      </c>
      <c r="W335" s="16">
        <f t="shared" si="152"/>
        <v>1.0527070780000001</v>
      </c>
      <c r="X335" s="9">
        <f t="shared" si="153"/>
        <v>53.822899489999998</v>
      </c>
      <c r="Y335" s="9">
        <v>0</v>
      </c>
      <c r="Z335" s="15">
        <f t="shared" si="154"/>
        <v>0</v>
      </c>
      <c r="AA335" s="6" t="s">
        <v>73</v>
      </c>
      <c r="AB335" s="12">
        <f t="shared" si="163"/>
        <v>43055</v>
      </c>
      <c r="AC335" s="6"/>
      <c r="AD335" s="48"/>
      <c r="AE335" s="55">
        <v>42655</v>
      </c>
      <c r="AF335" s="38" t="s">
        <v>97</v>
      </c>
      <c r="AH335" s="1"/>
      <c r="AI335" s="26"/>
      <c r="AJ335" s="26"/>
      <c r="AK335" s="26"/>
      <c r="AL335" s="26"/>
      <c r="AM335" s="26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35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8"/>
      <c r="CC335" s="1"/>
      <c r="CD335" s="1"/>
      <c r="CE335" s="1"/>
      <c r="CF335" s="1"/>
      <c r="CG335" s="1"/>
      <c r="CH335" s="1"/>
      <c r="CI335" s="1"/>
      <c r="CJ335" s="1"/>
      <c r="CK335" s="1"/>
      <c r="CL335" s="6"/>
      <c r="CM335" s="1"/>
      <c r="CN335" s="1"/>
      <c r="CO335" s="1"/>
      <c r="CP335" s="1"/>
      <c r="CQ335" s="1"/>
      <c r="CR335" s="1"/>
    </row>
    <row r="336" spans="1:96" x14ac:dyDescent="0.2">
      <c r="A336" s="159">
        <f t="shared" si="155"/>
        <v>43015</v>
      </c>
      <c r="B336" s="9">
        <f t="shared" si="144"/>
        <v>1075.3395294299999</v>
      </c>
      <c r="C336" s="9">
        <f t="shared" si="156"/>
        <v>1000</v>
      </c>
      <c r="D336" s="66">
        <f t="shared" si="157"/>
        <v>4853.07</v>
      </c>
      <c r="E336" s="15">
        <f>VLOOKUP(A335,[1]Plan1!$BO$120:$BQ$240,3)</f>
        <v>4860.83</v>
      </c>
      <c r="F336" s="12">
        <f t="shared" si="158"/>
        <v>42994</v>
      </c>
      <c r="G336" s="13">
        <f t="shared" si="145"/>
        <v>1.5989878571709415E-3</v>
      </c>
      <c r="H336" s="12">
        <f t="shared" si="159"/>
        <v>43024</v>
      </c>
      <c r="I336" s="12">
        <f t="shared" si="146"/>
        <v>43024</v>
      </c>
      <c r="J336" s="1">
        <f t="shared" si="160"/>
        <v>20</v>
      </c>
      <c r="K336" s="1">
        <f t="shared" si="143"/>
        <v>16</v>
      </c>
      <c r="L336" s="9">
        <f t="shared" si="147"/>
        <v>1.0012789799999999</v>
      </c>
      <c r="M336" s="16">
        <f t="shared" si="161"/>
        <v>1.0018993</v>
      </c>
      <c r="N336" s="16">
        <f t="shared" si="140"/>
        <v>1.0199473310959608</v>
      </c>
      <c r="O336" s="9">
        <f t="shared" si="141"/>
        <v>1.02125182</v>
      </c>
      <c r="P336" s="9">
        <f t="shared" si="148"/>
        <v>1021.25182</v>
      </c>
      <c r="Q336" s="14">
        <f t="shared" si="149"/>
        <v>0</v>
      </c>
      <c r="R336" s="44">
        <f t="shared" si="150"/>
        <v>0</v>
      </c>
      <c r="S336" s="9">
        <f t="shared" si="151"/>
        <v>0</v>
      </c>
      <c r="T336" s="10">
        <f t="shared" si="162"/>
        <v>6.2959000000000001E-2</v>
      </c>
      <c r="U336" s="14">
        <f t="shared" si="142"/>
        <v>213</v>
      </c>
      <c r="V336" s="14">
        <v>252</v>
      </c>
      <c r="W336" s="16">
        <f t="shared" si="152"/>
        <v>1.052962167</v>
      </c>
      <c r="X336" s="9">
        <f t="shared" si="153"/>
        <v>54.087709429999997</v>
      </c>
      <c r="Y336" s="9">
        <v>0</v>
      </c>
      <c r="Z336" s="15">
        <f t="shared" si="154"/>
        <v>0</v>
      </c>
      <c r="AA336" s="6" t="s">
        <v>73</v>
      </c>
      <c r="AB336" s="12">
        <f t="shared" si="163"/>
        <v>43055</v>
      </c>
      <c r="AC336" s="6"/>
      <c r="AD336" s="48"/>
      <c r="AE336" s="55">
        <v>42676</v>
      </c>
      <c r="AF336" s="27" t="s">
        <v>103</v>
      </c>
      <c r="AH336" s="1"/>
      <c r="AI336" s="26"/>
      <c r="AJ336" s="26"/>
      <c r="AK336" s="26"/>
      <c r="AL336" s="26"/>
      <c r="AM336" s="26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35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8"/>
      <c r="CC336" s="1"/>
      <c r="CD336" s="1"/>
      <c r="CE336" s="1"/>
      <c r="CF336" s="1"/>
      <c r="CG336" s="1"/>
      <c r="CH336" s="1"/>
      <c r="CI336" s="1"/>
      <c r="CJ336" s="1"/>
      <c r="CK336" s="1"/>
      <c r="CL336" s="6"/>
      <c r="CM336" s="1"/>
      <c r="CN336" s="1"/>
      <c r="CO336" s="1"/>
      <c r="CP336" s="1"/>
      <c r="CQ336" s="1"/>
      <c r="CR336" s="1"/>
    </row>
    <row r="337" spans="1:96" x14ac:dyDescent="0.2">
      <c r="A337" s="159">
        <f t="shared" si="155"/>
        <v>43016</v>
      </c>
      <c r="B337" s="9">
        <f t="shared" si="144"/>
        <v>1075.3395294299999</v>
      </c>
      <c r="C337" s="9">
        <f t="shared" si="156"/>
        <v>1000</v>
      </c>
      <c r="D337" s="66">
        <f t="shared" si="157"/>
        <v>4853.07</v>
      </c>
      <c r="E337" s="15">
        <f>VLOOKUP(A336,[1]Plan1!$BO$120:$BQ$240,3)</f>
        <v>4860.83</v>
      </c>
      <c r="F337" s="12">
        <f t="shared" si="158"/>
        <v>42994</v>
      </c>
      <c r="G337" s="13">
        <f t="shared" si="145"/>
        <v>1.5989878571709415E-3</v>
      </c>
      <c r="H337" s="12">
        <f t="shared" si="159"/>
        <v>43024</v>
      </c>
      <c r="I337" s="12">
        <f t="shared" si="146"/>
        <v>43024</v>
      </c>
      <c r="J337" s="1">
        <f t="shared" si="160"/>
        <v>20</v>
      </c>
      <c r="K337" s="1">
        <f t="shared" si="143"/>
        <v>16</v>
      </c>
      <c r="L337" s="9">
        <f t="shared" si="147"/>
        <v>1.0012789799999999</v>
      </c>
      <c r="M337" s="16">
        <f t="shared" si="161"/>
        <v>1.0018993</v>
      </c>
      <c r="N337" s="16">
        <f t="shared" si="140"/>
        <v>1.0199473310959608</v>
      </c>
      <c r="O337" s="9">
        <f t="shared" si="141"/>
        <v>1.02125182</v>
      </c>
      <c r="P337" s="9">
        <f t="shared" si="148"/>
        <v>1021.25182</v>
      </c>
      <c r="Q337" s="14">
        <f t="shared" si="149"/>
        <v>0</v>
      </c>
      <c r="R337" s="44">
        <f t="shared" si="150"/>
        <v>0</v>
      </c>
      <c r="S337" s="9">
        <f t="shared" si="151"/>
        <v>0</v>
      </c>
      <c r="T337" s="10">
        <f t="shared" si="162"/>
        <v>6.2959000000000001E-2</v>
      </c>
      <c r="U337" s="14">
        <f t="shared" si="142"/>
        <v>213</v>
      </c>
      <c r="V337" s="14">
        <v>252</v>
      </c>
      <c r="W337" s="16">
        <f t="shared" si="152"/>
        <v>1.052962167</v>
      </c>
      <c r="X337" s="9">
        <f t="shared" si="153"/>
        <v>54.087709429999997</v>
      </c>
      <c r="Y337" s="9">
        <v>0</v>
      </c>
      <c r="Z337" s="15">
        <f t="shared" si="154"/>
        <v>0</v>
      </c>
      <c r="AA337" s="6" t="s">
        <v>73</v>
      </c>
      <c r="AB337" s="12">
        <f t="shared" si="163"/>
        <v>43055</v>
      </c>
      <c r="AC337" s="6"/>
      <c r="AD337" s="48"/>
      <c r="AE337" s="55">
        <v>42689</v>
      </c>
      <c r="AF337" s="27" t="s">
        <v>112</v>
      </c>
      <c r="AH337" s="1"/>
      <c r="AI337" s="26"/>
      <c r="AJ337" s="26"/>
      <c r="AK337" s="26"/>
      <c r="AL337" s="26"/>
      <c r="AM337" s="26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35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8"/>
      <c r="CC337" s="1"/>
      <c r="CD337" s="1"/>
      <c r="CE337" s="1"/>
      <c r="CF337" s="1"/>
      <c r="CG337" s="1"/>
      <c r="CH337" s="1"/>
      <c r="CI337" s="1"/>
      <c r="CJ337" s="1"/>
      <c r="CK337" s="1"/>
      <c r="CL337" s="6"/>
      <c r="CM337" s="1"/>
      <c r="CN337" s="1"/>
      <c r="CO337" s="1"/>
      <c r="CP337" s="1"/>
      <c r="CQ337" s="1"/>
      <c r="CR337" s="1"/>
    </row>
    <row r="338" spans="1:96" x14ac:dyDescent="0.2">
      <c r="A338" s="159">
        <f t="shared" si="155"/>
        <v>43017</v>
      </c>
      <c r="B338" s="9">
        <f t="shared" si="144"/>
        <v>1075.3395294299999</v>
      </c>
      <c r="C338" s="9">
        <f t="shared" si="156"/>
        <v>1000</v>
      </c>
      <c r="D338" s="66">
        <f t="shared" si="157"/>
        <v>4853.07</v>
      </c>
      <c r="E338" s="15">
        <f>VLOOKUP(A337,[1]Plan1!$BO$120:$BQ$240,3)</f>
        <v>4860.83</v>
      </c>
      <c r="F338" s="12">
        <f t="shared" si="158"/>
        <v>42994</v>
      </c>
      <c r="G338" s="13">
        <f t="shared" si="145"/>
        <v>1.5989878571709415E-3</v>
      </c>
      <c r="H338" s="12">
        <f t="shared" si="159"/>
        <v>43024</v>
      </c>
      <c r="I338" s="12">
        <f t="shared" si="146"/>
        <v>43024</v>
      </c>
      <c r="J338" s="1">
        <f t="shared" si="160"/>
        <v>20</v>
      </c>
      <c r="K338" s="1">
        <f t="shared" si="143"/>
        <v>16</v>
      </c>
      <c r="L338" s="9">
        <f t="shared" si="147"/>
        <v>1.0012789799999999</v>
      </c>
      <c r="M338" s="16">
        <f t="shared" si="161"/>
        <v>1.0018993</v>
      </c>
      <c r="N338" s="16">
        <f t="shared" si="140"/>
        <v>1.0199473310959608</v>
      </c>
      <c r="O338" s="9">
        <f t="shared" si="141"/>
        <v>1.02125182</v>
      </c>
      <c r="P338" s="9">
        <f t="shared" si="148"/>
        <v>1021.25182</v>
      </c>
      <c r="Q338" s="14">
        <f t="shared" si="149"/>
        <v>0</v>
      </c>
      <c r="R338" s="44">
        <f t="shared" si="150"/>
        <v>0</v>
      </c>
      <c r="S338" s="9">
        <f t="shared" si="151"/>
        <v>0</v>
      </c>
      <c r="T338" s="10">
        <f t="shared" si="162"/>
        <v>6.2959000000000001E-2</v>
      </c>
      <c r="U338" s="14">
        <f t="shared" si="142"/>
        <v>213</v>
      </c>
      <c r="V338" s="14">
        <v>252</v>
      </c>
      <c r="W338" s="16">
        <f t="shared" si="152"/>
        <v>1.052962167</v>
      </c>
      <c r="X338" s="9">
        <f t="shared" si="153"/>
        <v>54.087709429999997</v>
      </c>
      <c r="Y338" s="9">
        <v>0</v>
      </c>
      <c r="Z338" s="15">
        <f t="shared" si="154"/>
        <v>0</v>
      </c>
      <c r="AA338" s="6" t="s">
        <v>73</v>
      </c>
      <c r="AB338" s="12">
        <f t="shared" si="163"/>
        <v>43055</v>
      </c>
      <c r="AC338" s="6"/>
      <c r="AD338" s="48"/>
      <c r="AE338" s="55">
        <v>42793</v>
      </c>
      <c r="AF338" s="27" t="s">
        <v>91</v>
      </c>
      <c r="AH338" s="1"/>
      <c r="AI338" s="26"/>
      <c r="AJ338" s="26"/>
      <c r="AK338" s="26"/>
      <c r="AL338" s="26"/>
      <c r="AM338" s="26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35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8"/>
      <c r="CC338" s="1"/>
      <c r="CD338" s="1"/>
      <c r="CE338" s="1"/>
      <c r="CF338" s="1"/>
      <c r="CG338" s="1"/>
      <c r="CH338" s="1"/>
      <c r="CI338" s="1"/>
      <c r="CJ338" s="1"/>
      <c r="CK338" s="1"/>
      <c r="CL338" s="6"/>
      <c r="CM338" s="1"/>
      <c r="CN338" s="1"/>
      <c r="CO338" s="1"/>
      <c r="CP338" s="1"/>
      <c r="CQ338" s="1"/>
      <c r="CR338" s="1"/>
    </row>
    <row r="339" spans="1:96" x14ac:dyDescent="0.2">
      <c r="A339" s="159">
        <f t="shared" si="155"/>
        <v>43018</v>
      </c>
      <c r="B339" s="9">
        <f t="shared" si="144"/>
        <v>1075.68602433</v>
      </c>
      <c r="C339" s="9">
        <f t="shared" si="156"/>
        <v>1000</v>
      </c>
      <c r="D339" s="66">
        <f t="shared" si="157"/>
        <v>4853.07</v>
      </c>
      <c r="E339" s="15">
        <f>VLOOKUP(A338,[1]Plan1!$BO$120:$BQ$240,3)</f>
        <v>4860.83</v>
      </c>
      <c r="F339" s="12">
        <f t="shared" si="158"/>
        <v>42994</v>
      </c>
      <c r="G339" s="13">
        <f t="shared" si="145"/>
        <v>1.5989878571709415E-3</v>
      </c>
      <c r="H339" s="12">
        <f t="shared" si="159"/>
        <v>43024</v>
      </c>
      <c r="I339" s="12">
        <f t="shared" si="146"/>
        <v>43024</v>
      </c>
      <c r="J339" s="1">
        <f t="shared" si="160"/>
        <v>20</v>
      </c>
      <c r="K339" s="1">
        <f t="shared" si="143"/>
        <v>17</v>
      </c>
      <c r="L339" s="9">
        <f t="shared" si="147"/>
        <v>1.0013589700000001</v>
      </c>
      <c r="M339" s="16">
        <f t="shared" si="161"/>
        <v>1.0018993</v>
      </c>
      <c r="N339" s="16">
        <f t="shared" si="140"/>
        <v>1.0199473310959608</v>
      </c>
      <c r="O339" s="9">
        <f t="shared" si="141"/>
        <v>1.0213334000000001</v>
      </c>
      <c r="P339" s="9">
        <f t="shared" si="148"/>
        <v>1021.3334</v>
      </c>
      <c r="Q339" s="14">
        <f t="shared" si="149"/>
        <v>0</v>
      </c>
      <c r="R339" s="44">
        <f t="shared" si="150"/>
        <v>0</v>
      </c>
      <c r="S339" s="9">
        <f t="shared" si="151"/>
        <v>0</v>
      </c>
      <c r="T339" s="10">
        <f t="shared" si="162"/>
        <v>6.2959000000000001E-2</v>
      </c>
      <c r="U339" s="14">
        <f t="shared" si="142"/>
        <v>214</v>
      </c>
      <c r="V339" s="14">
        <v>252</v>
      </c>
      <c r="W339" s="16">
        <f t="shared" si="152"/>
        <v>1.053217318</v>
      </c>
      <c r="X339" s="9">
        <f t="shared" si="153"/>
        <v>54.352624329999998</v>
      </c>
      <c r="Y339" s="9">
        <v>0</v>
      </c>
      <c r="Z339" s="15">
        <f t="shared" si="154"/>
        <v>0</v>
      </c>
      <c r="AA339" s="6" t="s">
        <v>73</v>
      </c>
      <c r="AB339" s="12">
        <f t="shared" si="163"/>
        <v>43055</v>
      </c>
      <c r="AC339" s="6"/>
      <c r="AD339" s="48"/>
      <c r="AE339" s="55">
        <v>42794</v>
      </c>
      <c r="AF339" s="27" t="s">
        <v>91</v>
      </c>
      <c r="AH339" s="1"/>
      <c r="AI339" s="26"/>
      <c r="AJ339" s="26"/>
      <c r="AK339" s="26"/>
      <c r="AL339" s="26"/>
      <c r="AM339" s="26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35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8"/>
      <c r="CC339" s="1"/>
      <c r="CD339" s="1"/>
      <c r="CE339" s="1"/>
      <c r="CF339" s="1"/>
      <c r="CG339" s="1"/>
      <c r="CH339" s="1"/>
      <c r="CI339" s="1"/>
      <c r="CJ339" s="1"/>
      <c r="CK339" s="1"/>
      <c r="CL339" s="6"/>
      <c r="CM339" s="1"/>
      <c r="CN339" s="1"/>
      <c r="CO339" s="1"/>
      <c r="CP339" s="1"/>
      <c r="CQ339" s="1"/>
      <c r="CR339" s="1"/>
    </row>
    <row r="340" spans="1:96" x14ac:dyDescent="0.2">
      <c r="A340" s="159">
        <f t="shared" si="155"/>
        <v>43019</v>
      </c>
      <c r="B340" s="9">
        <f t="shared" si="144"/>
        <v>1076.0326452499999</v>
      </c>
      <c r="C340" s="9">
        <f t="shared" si="156"/>
        <v>1000</v>
      </c>
      <c r="D340" s="66">
        <f t="shared" si="157"/>
        <v>4853.07</v>
      </c>
      <c r="E340" s="15">
        <f>VLOOKUP(A339,[1]Plan1!$BO$120:$BQ$240,3)</f>
        <v>4860.83</v>
      </c>
      <c r="F340" s="12">
        <f t="shared" si="158"/>
        <v>42994</v>
      </c>
      <c r="G340" s="13">
        <f t="shared" si="145"/>
        <v>1.5989878571709415E-3</v>
      </c>
      <c r="H340" s="12">
        <f t="shared" si="159"/>
        <v>43024</v>
      </c>
      <c r="I340" s="12">
        <f t="shared" si="146"/>
        <v>43024</v>
      </c>
      <c r="J340" s="1">
        <f t="shared" si="160"/>
        <v>20</v>
      </c>
      <c r="K340" s="1">
        <f t="shared" si="143"/>
        <v>18</v>
      </c>
      <c r="L340" s="9">
        <f t="shared" si="147"/>
        <v>1.0014389699999999</v>
      </c>
      <c r="M340" s="16">
        <f t="shared" si="161"/>
        <v>1.0018993</v>
      </c>
      <c r="N340" s="16">
        <f t="shared" si="140"/>
        <v>1.0199473310959608</v>
      </c>
      <c r="O340" s="9">
        <f t="shared" si="141"/>
        <v>1.021415</v>
      </c>
      <c r="P340" s="9">
        <f t="shared" si="148"/>
        <v>1021.415</v>
      </c>
      <c r="Q340" s="14">
        <f t="shared" si="149"/>
        <v>0</v>
      </c>
      <c r="R340" s="44">
        <f t="shared" si="150"/>
        <v>0</v>
      </c>
      <c r="S340" s="9">
        <f t="shared" si="151"/>
        <v>0</v>
      </c>
      <c r="T340" s="10">
        <f t="shared" si="162"/>
        <v>6.2959000000000001E-2</v>
      </c>
      <c r="U340" s="14">
        <f t="shared" si="142"/>
        <v>215</v>
      </c>
      <c r="V340" s="14">
        <v>252</v>
      </c>
      <c r="W340" s="16">
        <f t="shared" si="152"/>
        <v>1.0534725309999999</v>
      </c>
      <c r="X340" s="9">
        <f t="shared" si="153"/>
        <v>54.617645250000002</v>
      </c>
      <c r="Y340" s="9">
        <v>0</v>
      </c>
      <c r="Z340" s="15">
        <f t="shared" si="154"/>
        <v>0</v>
      </c>
      <c r="AA340" s="6" t="s">
        <v>73</v>
      </c>
      <c r="AB340" s="12">
        <f t="shared" si="163"/>
        <v>43055</v>
      </c>
      <c r="AC340" s="6"/>
      <c r="AD340" s="48"/>
      <c r="AE340" s="55">
        <v>42839</v>
      </c>
      <c r="AF340" s="27" t="s">
        <v>108</v>
      </c>
      <c r="AH340" s="1"/>
      <c r="AI340" s="26"/>
      <c r="AJ340" s="26"/>
      <c r="AK340" s="26"/>
      <c r="AL340" s="26"/>
      <c r="AM340" s="26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35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8"/>
      <c r="CC340" s="1"/>
      <c r="CD340" s="1"/>
      <c r="CE340" s="1"/>
      <c r="CF340" s="1"/>
      <c r="CG340" s="1"/>
      <c r="CH340" s="1"/>
      <c r="CI340" s="1"/>
      <c r="CJ340" s="1"/>
      <c r="CK340" s="1"/>
      <c r="CL340" s="6"/>
      <c r="CM340" s="1"/>
      <c r="CN340" s="1"/>
      <c r="CO340" s="1"/>
      <c r="CP340" s="1"/>
      <c r="CQ340" s="1"/>
      <c r="CR340" s="1"/>
    </row>
    <row r="341" spans="1:96" x14ac:dyDescent="0.2">
      <c r="A341" s="159">
        <f t="shared" si="155"/>
        <v>43020</v>
      </c>
      <c r="B341" s="9">
        <f t="shared" si="144"/>
        <v>1076.3793701299999</v>
      </c>
      <c r="C341" s="9">
        <f t="shared" si="156"/>
        <v>1000</v>
      </c>
      <c r="D341" s="66">
        <f t="shared" si="157"/>
        <v>4853.07</v>
      </c>
      <c r="E341" s="15">
        <f>VLOOKUP(A340,[1]Plan1!$BO$120:$BQ$240,3)</f>
        <v>4860.83</v>
      </c>
      <c r="F341" s="12">
        <f t="shared" si="158"/>
        <v>42994</v>
      </c>
      <c r="G341" s="13">
        <f t="shared" si="145"/>
        <v>1.5989878571709415E-3</v>
      </c>
      <c r="H341" s="12">
        <f t="shared" si="159"/>
        <v>43024</v>
      </c>
      <c r="I341" s="12">
        <f t="shared" si="146"/>
        <v>43024</v>
      </c>
      <c r="J341" s="1">
        <f t="shared" si="160"/>
        <v>20</v>
      </c>
      <c r="K341" s="1">
        <f t="shared" si="143"/>
        <v>19</v>
      </c>
      <c r="L341" s="9">
        <f t="shared" si="147"/>
        <v>1.00151897</v>
      </c>
      <c r="M341" s="16">
        <f t="shared" si="161"/>
        <v>1.0018993</v>
      </c>
      <c r="N341" s="16">
        <f t="shared" si="140"/>
        <v>1.0199473310959608</v>
      </c>
      <c r="O341" s="9">
        <f t="shared" si="141"/>
        <v>1.0214966000000001</v>
      </c>
      <c r="P341" s="9">
        <f t="shared" si="148"/>
        <v>1021.4965999999999</v>
      </c>
      <c r="Q341" s="14">
        <f t="shared" si="149"/>
        <v>0</v>
      </c>
      <c r="R341" s="44">
        <f t="shared" si="150"/>
        <v>0</v>
      </c>
      <c r="S341" s="9">
        <f t="shared" si="151"/>
        <v>0</v>
      </c>
      <c r="T341" s="10">
        <f t="shared" si="162"/>
        <v>6.2959000000000001E-2</v>
      </c>
      <c r="U341" s="14">
        <f t="shared" si="142"/>
        <v>216</v>
      </c>
      <c r="V341" s="14">
        <v>252</v>
      </c>
      <c r="W341" s="16">
        <f t="shared" si="152"/>
        <v>1.0537278050000001</v>
      </c>
      <c r="X341" s="9">
        <f t="shared" si="153"/>
        <v>54.882770129999997</v>
      </c>
      <c r="Y341" s="9">
        <v>0</v>
      </c>
      <c r="Z341" s="15">
        <f t="shared" si="154"/>
        <v>0</v>
      </c>
      <c r="AA341" s="6" t="s">
        <v>73</v>
      </c>
      <c r="AB341" s="12">
        <f t="shared" si="163"/>
        <v>43055</v>
      </c>
      <c r="AC341" s="6"/>
      <c r="AD341" s="48"/>
      <c r="AE341" s="55">
        <v>42846</v>
      </c>
      <c r="AF341" s="27" t="s">
        <v>93</v>
      </c>
      <c r="AH341" s="1"/>
      <c r="AI341" s="26"/>
      <c r="AJ341" s="26"/>
      <c r="AK341" s="26"/>
      <c r="AL341" s="26"/>
      <c r="AM341" s="26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35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8"/>
      <c r="CC341" s="1"/>
      <c r="CD341" s="1"/>
      <c r="CE341" s="1"/>
      <c r="CF341" s="1"/>
      <c r="CG341" s="1"/>
      <c r="CH341" s="1"/>
      <c r="CI341" s="1"/>
      <c r="CJ341" s="1"/>
      <c r="CK341" s="1"/>
      <c r="CL341" s="6"/>
      <c r="CM341" s="1"/>
      <c r="CN341" s="1"/>
      <c r="CO341" s="1"/>
      <c r="CP341" s="1"/>
      <c r="CQ341" s="1"/>
      <c r="CR341" s="1"/>
    </row>
    <row r="342" spans="1:96" x14ac:dyDescent="0.2">
      <c r="A342" s="159">
        <f t="shared" si="155"/>
        <v>43021</v>
      </c>
      <c r="B342" s="9">
        <f t="shared" si="144"/>
        <v>1076.3793701299999</v>
      </c>
      <c r="C342" s="9">
        <f t="shared" si="156"/>
        <v>1000</v>
      </c>
      <c r="D342" s="66">
        <f t="shared" si="157"/>
        <v>4853.07</v>
      </c>
      <c r="E342" s="15">
        <f>VLOOKUP(A341,[1]Plan1!$BO$120:$BQ$240,3)</f>
        <v>4860.83</v>
      </c>
      <c r="F342" s="12">
        <f t="shared" si="158"/>
        <v>42994</v>
      </c>
      <c r="G342" s="13">
        <f t="shared" si="145"/>
        <v>1.5989878571709415E-3</v>
      </c>
      <c r="H342" s="12">
        <f t="shared" si="159"/>
        <v>43024</v>
      </c>
      <c r="I342" s="12">
        <f t="shared" si="146"/>
        <v>43024</v>
      </c>
      <c r="J342" s="1">
        <f t="shared" si="160"/>
        <v>20</v>
      </c>
      <c r="K342" s="1">
        <f t="shared" si="143"/>
        <v>19</v>
      </c>
      <c r="L342" s="9">
        <f t="shared" si="147"/>
        <v>1.00151897</v>
      </c>
      <c r="M342" s="16">
        <f t="shared" si="161"/>
        <v>1.0018993</v>
      </c>
      <c r="N342" s="16">
        <f t="shared" si="140"/>
        <v>1.0199473310959608</v>
      </c>
      <c r="O342" s="9">
        <f t="shared" si="141"/>
        <v>1.0214966000000001</v>
      </c>
      <c r="P342" s="9">
        <f t="shared" si="148"/>
        <v>1021.4965999999999</v>
      </c>
      <c r="Q342" s="14">
        <f t="shared" si="149"/>
        <v>0</v>
      </c>
      <c r="R342" s="44">
        <f t="shared" si="150"/>
        <v>0</v>
      </c>
      <c r="S342" s="9">
        <f t="shared" si="151"/>
        <v>0</v>
      </c>
      <c r="T342" s="10">
        <f t="shared" si="162"/>
        <v>6.2959000000000001E-2</v>
      </c>
      <c r="U342" s="14">
        <f t="shared" si="142"/>
        <v>216</v>
      </c>
      <c r="V342" s="14">
        <v>252</v>
      </c>
      <c r="W342" s="16">
        <f t="shared" si="152"/>
        <v>1.0537278050000001</v>
      </c>
      <c r="X342" s="9">
        <f t="shared" si="153"/>
        <v>54.882770129999997</v>
      </c>
      <c r="Y342" s="9">
        <v>0</v>
      </c>
      <c r="Z342" s="15">
        <f t="shared" si="154"/>
        <v>0</v>
      </c>
      <c r="AA342" s="6" t="s">
        <v>73</v>
      </c>
      <c r="AB342" s="12">
        <f t="shared" si="163"/>
        <v>43055</v>
      </c>
      <c r="AC342" s="6"/>
      <c r="AD342" s="48"/>
      <c r="AE342" s="55">
        <v>42856</v>
      </c>
      <c r="AF342" s="27" t="s">
        <v>110</v>
      </c>
      <c r="AH342" s="1"/>
      <c r="AI342" s="26"/>
      <c r="AJ342" s="26"/>
      <c r="AK342" s="26"/>
      <c r="AL342" s="26"/>
      <c r="AM342" s="26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35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8"/>
      <c r="CC342" s="1"/>
      <c r="CD342" s="1"/>
      <c r="CE342" s="1"/>
      <c r="CF342" s="1"/>
      <c r="CG342" s="1"/>
      <c r="CH342" s="1"/>
      <c r="CI342" s="1"/>
      <c r="CJ342" s="1"/>
      <c r="CK342" s="1"/>
      <c r="CL342" s="6"/>
      <c r="CM342" s="1"/>
      <c r="CN342" s="1"/>
      <c r="CO342" s="1"/>
      <c r="CP342" s="1"/>
      <c r="CQ342" s="1"/>
      <c r="CR342" s="1"/>
    </row>
    <row r="343" spans="1:96" x14ac:dyDescent="0.2">
      <c r="A343" s="159">
        <f t="shared" si="155"/>
        <v>43022</v>
      </c>
      <c r="B343" s="9">
        <f t="shared" si="144"/>
        <v>1076.72620001</v>
      </c>
      <c r="C343" s="9">
        <f t="shared" si="156"/>
        <v>1000</v>
      </c>
      <c r="D343" s="66">
        <f t="shared" si="157"/>
        <v>4853.07</v>
      </c>
      <c r="E343" s="15">
        <f>VLOOKUP(A342,[1]Plan1!$BO$120:$BQ$240,3)</f>
        <v>4860.83</v>
      </c>
      <c r="F343" s="12">
        <f t="shared" si="158"/>
        <v>42994</v>
      </c>
      <c r="G343" s="13">
        <f t="shared" si="145"/>
        <v>1.5989878571709415E-3</v>
      </c>
      <c r="H343" s="12">
        <f t="shared" si="159"/>
        <v>43024</v>
      </c>
      <c r="I343" s="12">
        <f t="shared" si="146"/>
        <v>43024</v>
      </c>
      <c r="J343" s="1">
        <f t="shared" si="160"/>
        <v>20</v>
      </c>
      <c r="K343" s="1">
        <f t="shared" si="143"/>
        <v>20</v>
      </c>
      <c r="L343" s="9">
        <f t="shared" si="147"/>
        <v>1.00159898</v>
      </c>
      <c r="M343" s="16">
        <f t="shared" si="161"/>
        <v>1.0018993</v>
      </c>
      <c r="N343" s="16">
        <f t="shared" si="140"/>
        <v>1.0199473310959608</v>
      </c>
      <c r="O343" s="9">
        <f t="shared" si="141"/>
        <v>1.0215782</v>
      </c>
      <c r="P343" s="9">
        <f t="shared" si="148"/>
        <v>1021.5782</v>
      </c>
      <c r="Q343" s="14">
        <f t="shared" si="149"/>
        <v>0</v>
      </c>
      <c r="R343" s="44">
        <f t="shared" si="150"/>
        <v>0</v>
      </c>
      <c r="S343" s="9">
        <f t="shared" si="151"/>
        <v>0</v>
      </c>
      <c r="T343" s="10">
        <f t="shared" si="162"/>
        <v>6.2959000000000001E-2</v>
      </c>
      <c r="U343" s="14">
        <f t="shared" si="142"/>
        <v>217</v>
      </c>
      <c r="V343" s="14">
        <v>252</v>
      </c>
      <c r="W343" s="16">
        <f t="shared" si="152"/>
        <v>1.053983141</v>
      </c>
      <c r="X343" s="9">
        <f t="shared" si="153"/>
        <v>55.148000009999997</v>
      </c>
      <c r="Y343" s="9">
        <v>0</v>
      </c>
      <c r="Z343" s="15">
        <f t="shared" si="154"/>
        <v>0</v>
      </c>
      <c r="AA343" s="6" t="s">
        <v>73</v>
      </c>
      <c r="AB343" s="12">
        <f t="shared" si="163"/>
        <v>43055</v>
      </c>
      <c r="AC343" s="6"/>
      <c r="AD343" s="48"/>
      <c r="AE343" s="55">
        <v>42901</v>
      </c>
      <c r="AF343" s="27" t="s">
        <v>109</v>
      </c>
      <c r="AH343" s="1"/>
      <c r="AI343" s="26"/>
      <c r="AJ343" s="26"/>
      <c r="AK343" s="26"/>
      <c r="AL343" s="26"/>
      <c r="AM343" s="26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35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8"/>
      <c r="CC343" s="1"/>
      <c r="CD343" s="1"/>
      <c r="CE343" s="1"/>
      <c r="CF343" s="1"/>
      <c r="CG343" s="1"/>
      <c r="CH343" s="1"/>
      <c r="CI343" s="1"/>
      <c r="CJ343" s="1"/>
      <c r="CK343" s="1"/>
      <c r="CL343" s="6"/>
      <c r="CM343" s="1"/>
      <c r="CN343" s="1"/>
      <c r="CO343" s="1"/>
      <c r="CP343" s="1"/>
      <c r="CQ343" s="1"/>
      <c r="CR343" s="1"/>
    </row>
    <row r="344" spans="1:96" x14ac:dyDescent="0.2">
      <c r="A344" s="159">
        <f t="shared" si="155"/>
        <v>43023</v>
      </c>
      <c r="B344" s="9">
        <f t="shared" si="144"/>
        <v>1076.72620001</v>
      </c>
      <c r="C344" s="9">
        <f t="shared" si="156"/>
        <v>1000</v>
      </c>
      <c r="D344" s="66">
        <f t="shared" si="157"/>
        <v>4853.07</v>
      </c>
      <c r="E344" s="15">
        <f>VLOOKUP(A343,[1]Plan1!$BO$120:$BQ$240,3)</f>
        <v>4860.83</v>
      </c>
      <c r="F344" s="12">
        <f t="shared" si="158"/>
        <v>42994</v>
      </c>
      <c r="G344" s="13">
        <f t="shared" si="145"/>
        <v>1.5989878571709415E-3</v>
      </c>
      <c r="H344" s="12">
        <f t="shared" si="159"/>
        <v>43055</v>
      </c>
      <c r="I344" s="12">
        <f t="shared" si="146"/>
        <v>43024</v>
      </c>
      <c r="J344" s="1">
        <f t="shared" si="160"/>
        <v>20</v>
      </c>
      <c r="K344" s="1">
        <f t="shared" si="143"/>
        <v>20</v>
      </c>
      <c r="L344" s="9">
        <f t="shared" si="147"/>
        <v>1.00159898</v>
      </c>
      <c r="M344" s="16">
        <f t="shared" si="161"/>
        <v>1.0018993</v>
      </c>
      <c r="N344" s="16">
        <f t="shared" si="140"/>
        <v>1.0199473310959608</v>
      </c>
      <c r="O344" s="9">
        <f t="shared" si="141"/>
        <v>1.0215782</v>
      </c>
      <c r="P344" s="9">
        <f t="shared" si="148"/>
        <v>1021.5782</v>
      </c>
      <c r="Q344" s="14">
        <f t="shared" si="149"/>
        <v>0</v>
      </c>
      <c r="R344" s="44">
        <f t="shared" si="150"/>
        <v>0</v>
      </c>
      <c r="S344" s="9">
        <f t="shared" si="151"/>
        <v>0</v>
      </c>
      <c r="T344" s="10">
        <f t="shared" si="162"/>
        <v>6.2959000000000001E-2</v>
      </c>
      <c r="U344" s="14">
        <f t="shared" si="142"/>
        <v>217</v>
      </c>
      <c r="V344" s="14">
        <v>252</v>
      </c>
      <c r="W344" s="16">
        <f t="shared" si="152"/>
        <v>1.053983141</v>
      </c>
      <c r="X344" s="9">
        <f t="shared" si="153"/>
        <v>55.148000009999997</v>
      </c>
      <c r="Y344" s="9">
        <v>0</v>
      </c>
      <c r="Z344" s="15">
        <f t="shared" si="154"/>
        <v>0</v>
      </c>
      <c r="AA344" s="6" t="s">
        <v>73</v>
      </c>
      <c r="AB344" s="12">
        <f t="shared" si="163"/>
        <v>43055</v>
      </c>
      <c r="AC344" s="6"/>
      <c r="AD344" s="48"/>
      <c r="AE344" s="55">
        <v>42985</v>
      </c>
      <c r="AF344" s="27" t="s">
        <v>111</v>
      </c>
      <c r="AH344" s="1"/>
      <c r="AI344" s="26"/>
      <c r="AJ344" s="26"/>
      <c r="AK344" s="26"/>
      <c r="AL344" s="26"/>
      <c r="AM344" s="26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35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8"/>
      <c r="CC344" s="1"/>
      <c r="CD344" s="1"/>
      <c r="CE344" s="1"/>
      <c r="CF344" s="1"/>
      <c r="CG344" s="1"/>
      <c r="CH344" s="1"/>
      <c r="CI344" s="1"/>
      <c r="CJ344" s="1"/>
      <c r="CK344" s="1"/>
      <c r="CL344" s="6"/>
      <c r="CM344" s="1"/>
      <c r="CN344" s="1"/>
      <c r="CO344" s="1"/>
      <c r="CP344" s="1"/>
      <c r="CQ344" s="1"/>
      <c r="CR344" s="1"/>
    </row>
    <row r="345" spans="1:96" x14ac:dyDescent="0.2">
      <c r="A345" s="159">
        <f t="shared" si="155"/>
        <v>43024</v>
      </c>
      <c r="B345" s="9">
        <f t="shared" si="144"/>
        <v>1076.72620001</v>
      </c>
      <c r="C345" s="9">
        <f t="shared" si="156"/>
        <v>1000</v>
      </c>
      <c r="D345" s="66">
        <f t="shared" si="157"/>
        <v>4853.07</v>
      </c>
      <c r="E345" s="15">
        <f>VLOOKUP(A344,[1]Plan1!$BO$120:$BQ$240,3)</f>
        <v>4860.83</v>
      </c>
      <c r="F345" s="12">
        <f t="shared" si="158"/>
        <v>42994</v>
      </c>
      <c r="G345" s="13">
        <f t="shared" si="145"/>
        <v>1.5989878571709415E-3</v>
      </c>
      <c r="H345" s="12">
        <f t="shared" si="159"/>
        <v>43055</v>
      </c>
      <c r="I345" s="12">
        <f t="shared" si="146"/>
        <v>43024</v>
      </c>
      <c r="J345" s="1">
        <f t="shared" si="160"/>
        <v>20</v>
      </c>
      <c r="K345" s="1">
        <f t="shared" si="143"/>
        <v>20</v>
      </c>
      <c r="L345" s="9">
        <f t="shared" si="147"/>
        <v>1.00159898</v>
      </c>
      <c r="M345" s="16">
        <f t="shared" si="161"/>
        <v>1.0018993</v>
      </c>
      <c r="N345" s="16">
        <f t="shared" si="140"/>
        <v>1.0199473310959608</v>
      </c>
      <c r="O345" s="9">
        <f t="shared" si="141"/>
        <v>1.0215782</v>
      </c>
      <c r="P345" s="9">
        <f t="shared" si="148"/>
        <v>1021.5782</v>
      </c>
      <c r="Q345" s="14">
        <f t="shared" si="149"/>
        <v>0</v>
      </c>
      <c r="R345" s="44">
        <f t="shared" si="150"/>
        <v>0</v>
      </c>
      <c r="S345" s="9">
        <f t="shared" si="151"/>
        <v>0</v>
      </c>
      <c r="T345" s="10">
        <f t="shared" si="162"/>
        <v>6.2959000000000001E-2</v>
      </c>
      <c r="U345" s="14">
        <f t="shared" si="142"/>
        <v>217</v>
      </c>
      <c r="V345" s="14">
        <v>252</v>
      </c>
      <c r="W345" s="16">
        <f t="shared" si="152"/>
        <v>1.053983141</v>
      </c>
      <c r="X345" s="9">
        <f t="shared" si="153"/>
        <v>55.148000009999997</v>
      </c>
      <c r="Y345" s="9">
        <v>0</v>
      </c>
      <c r="Z345" s="15">
        <f t="shared" si="154"/>
        <v>0</v>
      </c>
      <c r="AA345" s="6" t="s">
        <v>73</v>
      </c>
      <c r="AB345" s="12">
        <f t="shared" si="163"/>
        <v>43055</v>
      </c>
      <c r="AC345" s="6"/>
      <c r="AD345" s="48"/>
      <c r="AE345" s="55">
        <v>43020</v>
      </c>
      <c r="AF345" s="38" t="s">
        <v>97</v>
      </c>
      <c r="AH345" s="1"/>
      <c r="AI345" s="26"/>
      <c r="AJ345" s="26"/>
      <c r="AK345" s="26"/>
      <c r="AL345" s="26"/>
      <c r="AM345" s="26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35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8"/>
      <c r="CC345" s="1"/>
      <c r="CD345" s="1"/>
      <c r="CE345" s="1"/>
      <c r="CF345" s="1"/>
      <c r="CG345" s="1"/>
      <c r="CH345" s="1"/>
      <c r="CI345" s="1"/>
      <c r="CJ345" s="1"/>
      <c r="CK345" s="1"/>
      <c r="CL345" s="6"/>
      <c r="CM345" s="1"/>
      <c r="CN345" s="1"/>
      <c r="CO345" s="1"/>
      <c r="CP345" s="1"/>
      <c r="CQ345" s="1"/>
      <c r="CR345" s="1"/>
    </row>
    <row r="346" spans="1:96" x14ac:dyDescent="0.2">
      <c r="A346" s="159">
        <f t="shared" si="155"/>
        <v>43025</v>
      </c>
      <c r="B346" s="9">
        <f t="shared" si="144"/>
        <v>1077.20212201</v>
      </c>
      <c r="C346" s="9">
        <f t="shared" si="156"/>
        <v>1000</v>
      </c>
      <c r="D346" s="66">
        <f t="shared" si="157"/>
        <v>4860.83</v>
      </c>
      <c r="E346" s="15">
        <f>VLOOKUP(A345,[1]Plan1!$BO$120:$BQ$240,3)</f>
        <v>4881.25</v>
      </c>
      <c r="F346" s="12">
        <f t="shared" si="158"/>
        <v>43025</v>
      </c>
      <c r="G346" s="13">
        <f t="shared" si="145"/>
        <v>4.2009286479880448E-3</v>
      </c>
      <c r="H346" s="12">
        <f t="shared" si="159"/>
        <v>43055</v>
      </c>
      <c r="I346" s="12">
        <f t="shared" si="146"/>
        <v>43055</v>
      </c>
      <c r="J346" s="1">
        <f t="shared" si="160"/>
        <v>21</v>
      </c>
      <c r="K346" s="1">
        <f t="shared" si="143"/>
        <v>1</v>
      </c>
      <c r="L346" s="9">
        <f t="shared" si="147"/>
        <v>1.0001996399999999</v>
      </c>
      <c r="M346" s="16">
        <f t="shared" si="161"/>
        <v>1.00159898</v>
      </c>
      <c r="N346" s="16">
        <f t="shared" si="140"/>
        <v>1.0215782064794368</v>
      </c>
      <c r="O346" s="9">
        <f t="shared" si="141"/>
        <v>1.0217821499999999</v>
      </c>
      <c r="P346" s="9">
        <f t="shared" si="148"/>
        <v>1021.78215</v>
      </c>
      <c r="Q346" s="14">
        <f t="shared" si="149"/>
        <v>0</v>
      </c>
      <c r="R346" s="44">
        <f t="shared" si="150"/>
        <v>0</v>
      </c>
      <c r="S346" s="9">
        <f t="shared" si="151"/>
        <v>0</v>
      </c>
      <c r="T346" s="10">
        <f t="shared" si="162"/>
        <v>6.2959000000000001E-2</v>
      </c>
      <c r="U346" s="14">
        <f t="shared" si="142"/>
        <v>218</v>
      </c>
      <c r="V346" s="14">
        <v>252</v>
      </c>
      <c r="W346" s="16">
        <f t="shared" si="152"/>
        <v>1.0542385400000001</v>
      </c>
      <c r="X346" s="9">
        <f t="shared" si="153"/>
        <v>55.419972010000002</v>
      </c>
      <c r="Y346" s="9">
        <v>0</v>
      </c>
      <c r="Z346" s="15">
        <f t="shared" si="154"/>
        <v>0</v>
      </c>
      <c r="AA346" s="6" t="s">
        <v>73</v>
      </c>
      <c r="AB346" s="12">
        <f t="shared" si="163"/>
        <v>43055</v>
      </c>
      <c r="AC346" s="6"/>
      <c r="AD346" s="48"/>
      <c r="AE346" s="55">
        <v>43041</v>
      </c>
      <c r="AF346" s="27" t="s">
        <v>103</v>
      </c>
      <c r="AH346" s="1"/>
      <c r="AI346" s="26"/>
      <c r="AJ346" s="26"/>
      <c r="AK346" s="26"/>
      <c r="AL346" s="26"/>
      <c r="AM346" s="26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35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8"/>
      <c r="CC346" s="1"/>
      <c r="CD346" s="1"/>
      <c r="CE346" s="1"/>
      <c r="CF346" s="1"/>
      <c r="CG346" s="1"/>
      <c r="CH346" s="1"/>
      <c r="CI346" s="1"/>
      <c r="CJ346" s="1"/>
      <c r="CK346" s="1"/>
      <c r="CL346" s="6"/>
      <c r="CM346" s="1"/>
      <c r="CN346" s="1"/>
      <c r="CO346" s="1"/>
      <c r="CP346" s="1"/>
      <c r="CQ346" s="1"/>
      <c r="CR346" s="1"/>
    </row>
    <row r="347" spans="1:96" x14ac:dyDescent="0.2">
      <c r="A347" s="159">
        <f t="shared" si="155"/>
        <v>43026</v>
      </c>
      <c r="B347" s="9">
        <f t="shared" si="144"/>
        <v>1077.6782632499999</v>
      </c>
      <c r="C347" s="9">
        <f t="shared" si="156"/>
        <v>1000</v>
      </c>
      <c r="D347" s="66">
        <f t="shared" si="157"/>
        <v>4860.83</v>
      </c>
      <c r="E347" s="15">
        <f>VLOOKUP(A346,[1]Plan1!$BO$120:$BQ$240,3)</f>
        <v>4881.25</v>
      </c>
      <c r="F347" s="12">
        <f t="shared" si="158"/>
        <v>43025</v>
      </c>
      <c r="G347" s="13">
        <f t="shared" si="145"/>
        <v>4.2009286479880448E-3</v>
      </c>
      <c r="H347" s="12">
        <f t="shared" si="159"/>
        <v>43055</v>
      </c>
      <c r="I347" s="12">
        <f t="shared" si="146"/>
        <v>43055</v>
      </c>
      <c r="J347" s="1">
        <f t="shared" si="160"/>
        <v>21</v>
      </c>
      <c r="K347" s="1">
        <f t="shared" si="143"/>
        <v>2</v>
      </c>
      <c r="L347" s="9">
        <f t="shared" si="147"/>
        <v>1.00039933</v>
      </c>
      <c r="M347" s="16">
        <f t="shared" si="161"/>
        <v>1.00159898</v>
      </c>
      <c r="N347" s="16">
        <f t="shared" si="140"/>
        <v>1.0215782064794368</v>
      </c>
      <c r="O347" s="9">
        <f t="shared" si="141"/>
        <v>1.02198615</v>
      </c>
      <c r="P347" s="9">
        <f t="shared" si="148"/>
        <v>1021.98615</v>
      </c>
      <c r="Q347" s="14">
        <f t="shared" si="149"/>
        <v>0</v>
      </c>
      <c r="R347" s="44">
        <f t="shared" si="150"/>
        <v>0</v>
      </c>
      <c r="S347" s="9">
        <f t="shared" si="151"/>
        <v>0</v>
      </c>
      <c r="T347" s="10">
        <f t="shared" si="162"/>
        <v>6.2959000000000001E-2</v>
      </c>
      <c r="U347" s="14">
        <f t="shared" si="142"/>
        <v>219</v>
      </c>
      <c r="V347" s="14">
        <v>252</v>
      </c>
      <c r="W347" s="16">
        <f t="shared" si="152"/>
        <v>1.054494</v>
      </c>
      <c r="X347" s="9">
        <f t="shared" si="153"/>
        <v>55.692113249999998</v>
      </c>
      <c r="Y347" s="9">
        <v>0</v>
      </c>
      <c r="Z347" s="15">
        <f t="shared" si="154"/>
        <v>0</v>
      </c>
      <c r="AA347" s="6" t="s">
        <v>73</v>
      </c>
      <c r="AB347" s="12">
        <f t="shared" si="163"/>
        <v>43055</v>
      </c>
      <c r="AC347" s="6"/>
      <c r="AD347" s="48"/>
      <c r="AE347" s="55">
        <v>43054</v>
      </c>
      <c r="AF347" s="27" t="s">
        <v>112</v>
      </c>
      <c r="AH347" s="1"/>
      <c r="AI347" s="26"/>
      <c r="AJ347" s="26"/>
      <c r="AK347" s="26"/>
      <c r="AL347" s="26"/>
      <c r="AM347" s="26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35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8"/>
      <c r="CC347" s="1"/>
      <c r="CD347" s="1"/>
      <c r="CE347" s="1"/>
      <c r="CF347" s="1"/>
      <c r="CG347" s="1"/>
      <c r="CH347" s="1"/>
      <c r="CI347" s="1"/>
      <c r="CJ347" s="1"/>
      <c r="CK347" s="1"/>
      <c r="CL347" s="6"/>
      <c r="CM347" s="1"/>
      <c r="CN347" s="1"/>
      <c r="CO347" s="1"/>
      <c r="CP347" s="1"/>
      <c r="CQ347" s="1"/>
      <c r="CR347" s="1"/>
    </row>
    <row r="348" spans="1:96" x14ac:dyDescent="0.2">
      <c r="A348" s="159">
        <f t="shared" si="155"/>
        <v>43027</v>
      </c>
      <c r="B348" s="9">
        <f t="shared" si="144"/>
        <v>1078.1546037400001</v>
      </c>
      <c r="C348" s="9">
        <f t="shared" si="156"/>
        <v>1000</v>
      </c>
      <c r="D348" s="66">
        <f t="shared" si="157"/>
        <v>4860.83</v>
      </c>
      <c r="E348" s="15">
        <f>VLOOKUP(A347,[1]Plan1!$BO$120:$BQ$240,3)</f>
        <v>4881.25</v>
      </c>
      <c r="F348" s="12">
        <f t="shared" si="158"/>
        <v>43025</v>
      </c>
      <c r="G348" s="13">
        <f t="shared" si="145"/>
        <v>4.2009286479880448E-3</v>
      </c>
      <c r="H348" s="12">
        <f t="shared" si="159"/>
        <v>43055</v>
      </c>
      <c r="I348" s="12">
        <f t="shared" si="146"/>
        <v>43055</v>
      </c>
      <c r="J348" s="1">
        <f t="shared" si="160"/>
        <v>21</v>
      </c>
      <c r="K348" s="1">
        <f t="shared" si="143"/>
        <v>3</v>
      </c>
      <c r="L348" s="9">
        <f t="shared" si="147"/>
        <v>1.0005990499999999</v>
      </c>
      <c r="M348" s="16">
        <f t="shared" si="161"/>
        <v>1.00159898</v>
      </c>
      <c r="N348" s="16">
        <f t="shared" si="140"/>
        <v>1.0215782064794368</v>
      </c>
      <c r="O348" s="9">
        <f t="shared" si="141"/>
        <v>1.0221901799999999</v>
      </c>
      <c r="P348" s="9">
        <f t="shared" si="148"/>
        <v>1022.1901800000001</v>
      </c>
      <c r="Q348" s="14">
        <f t="shared" si="149"/>
        <v>0</v>
      </c>
      <c r="R348" s="44">
        <f t="shared" si="150"/>
        <v>0</v>
      </c>
      <c r="S348" s="9">
        <f t="shared" si="151"/>
        <v>0</v>
      </c>
      <c r="T348" s="10">
        <f t="shared" si="162"/>
        <v>6.2959000000000001E-2</v>
      </c>
      <c r="U348" s="14">
        <f t="shared" si="142"/>
        <v>220</v>
      </c>
      <c r="V348" s="14">
        <v>252</v>
      </c>
      <c r="W348" s="16">
        <f t="shared" si="152"/>
        <v>1.0547495220000001</v>
      </c>
      <c r="X348" s="9">
        <f t="shared" si="153"/>
        <v>55.964423740000001</v>
      </c>
      <c r="Y348" s="9">
        <v>0</v>
      </c>
      <c r="Z348" s="15">
        <f t="shared" si="154"/>
        <v>0</v>
      </c>
      <c r="AA348" s="6" t="s">
        <v>73</v>
      </c>
      <c r="AB348" s="12">
        <f t="shared" si="163"/>
        <v>43055</v>
      </c>
      <c r="AC348" s="6"/>
      <c r="AD348" s="48"/>
      <c r="AE348" s="55">
        <v>43094</v>
      </c>
      <c r="AF348" s="27" t="s">
        <v>105</v>
      </c>
      <c r="AH348" s="1"/>
      <c r="AI348" s="26"/>
      <c r="AJ348" s="26"/>
      <c r="AK348" s="26"/>
      <c r="AL348" s="26"/>
      <c r="AM348" s="26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35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8"/>
      <c r="CC348" s="1"/>
      <c r="CD348" s="1"/>
      <c r="CE348" s="1"/>
      <c r="CF348" s="1"/>
      <c r="CG348" s="1"/>
      <c r="CH348" s="1"/>
      <c r="CI348" s="1"/>
      <c r="CJ348" s="1"/>
      <c r="CK348" s="1"/>
      <c r="CL348" s="6"/>
      <c r="CM348" s="1"/>
      <c r="CN348" s="1"/>
      <c r="CO348" s="1"/>
      <c r="CP348" s="1"/>
      <c r="CQ348" s="1"/>
      <c r="CR348" s="1"/>
    </row>
    <row r="349" spans="1:96" x14ac:dyDescent="0.2">
      <c r="A349" s="159">
        <f t="shared" si="155"/>
        <v>43028</v>
      </c>
      <c r="B349" s="9">
        <f t="shared" si="144"/>
        <v>1078.6311540900001</v>
      </c>
      <c r="C349" s="9">
        <f t="shared" si="156"/>
        <v>1000</v>
      </c>
      <c r="D349" s="66">
        <f t="shared" si="157"/>
        <v>4860.83</v>
      </c>
      <c r="E349" s="15">
        <f>VLOOKUP(A348,[1]Plan1!$BO$120:$BQ$240,3)</f>
        <v>4881.25</v>
      </c>
      <c r="F349" s="12">
        <f t="shared" si="158"/>
        <v>43025</v>
      </c>
      <c r="G349" s="13">
        <f t="shared" si="145"/>
        <v>4.2009286479880448E-3</v>
      </c>
      <c r="H349" s="12">
        <f t="shared" si="159"/>
        <v>43055</v>
      </c>
      <c r="I349" s="12">
        <f t="shared" si="146"/>
        <v>43055</v>
      </c>
      <c r="J349" s="1">
        <f t="shared" si="160"/>
        <v>21</v>
      </c>
      <c r="K349" s="1">
        <f t="shared" si="143"/>
        <v>4</v>
      </c>
      <c r="L349" s="9">
        <f t="shared" si="147"/>
        <v>1.00079881</v>
      </c>
      <c r="M349" s="16">
        <f t="shared" si="161"/>
        <v>1.00159898</v>
      </c>
      <c r="N349" s="16">
        <f t="shared" si="140"/>
        <v>1.0215782064794368</v>
      </c>
      <c r="O349" s="9">
        <f t="shared" si="141"/>
        <v>1.0223942500000001</v>
      </c>
      <c r="P349" s="9">
        <f t="shared" si="148"/>
        <v>1022.3942500000001</v>
      </c>
      <c r="Q349" s="14">
        <f t="shared" si="149"/>
        <v>0</v>
      </c>
      <c r="R349" s="44">
        <f t="shared" si="150"/>
        <v>0</v>
      </c>
      <c r="S349" s="9">
        <f t="shared" si="151"/>
        <v>0</v>
      </c>
      <c r="T349" s="10">
        <f t="shared" si="162"/>
        <v>6.2959000000000001E-2</v>
      </c>
      <c r="U349" s="14">
        <f t="shared" si="142"/>
        <v>221</v>
      </c>
      <c r="V349" s="14">
        <v>252</v>
      </c>
      <c r="W349" s="16">
        <f t="shared" si="152"/>
        <v>1.0550051060000001</v>
      </c>
      <c r="X349" s="9">
        <f t="shared" si="153"/>
        <v>56.236904090000003</v>
      </c>
      <c r="Y349" s="9">
        <v>0</v>
      </c>
      <c r="Z349" s="15">
        <f t="shared" si="154"/>
        <v>0</v>
      </c>
      <c r="AA349" s="6" t="s">
        <v>73</v>
      </c>
      <c r="AB349" s="12">
        <f t="shared" si="163"/>
        <v>43055</v>
      </c>
      <c r="AC349" s="6"/>
      <c r="AD349" s="48"/>
      <c r="AE349" s="55">
        <v>43101</v>
      </c>
      <c r="AF349" s="27" t="s">
        <v>107</v>
      </c>
      <c r="AH349" s="1"/>
      <c r="AI349" s="26"/>
      <c r="AJ349" s="26"/>
      <c r="AK349" s="26"/>
      <c r="AL349" s="26"/>
      <c r="AM349" s="26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35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8"/>
      <c r="CC349" s="1"/>
      <c r="CD349" s="1"/>
      <c r="CE349" s="1"/>
      <c r="CF349" s="1"/>
      <c r="CG349" s="1"/>
      <c r="CH349" s="1"/>
      <c r="CI349" s="1"/>
      <c r="CJ349" s="1"/>
      <c r="CK349" s="1"/>
      <c r="CL349" s="6"/>
      <c r="CM349" s="1"/>
      <c r="CN349" s="1"/>
      <c r="CO349" s="1"/>
      <c r="CP349" s="1"/>
      <c r="CQ349" s="1"/>
      <c r="CR349" s="1"/>
    </row>
    <row r="350" spans="1:96" x14ac:dyDescent="0.2">
      <c r="A350" s="159">
        <f t="shared" si="155"/>
        <v>43029</v>
      </c>
      <c r="B350" s="9">
        <f t="shared" si="144"/>
        <v>1079.1079238899999</v>
      </c>
      <c r="C350" s="9">
        <f t="shared" si="156"/>
        <v>1000</v>
      </c>
      <c r="D350" s="66">
        <f t="shared" si="157"/>
        <v>4860.83</v>
      </c>
      <c r="E350" s="15">
        <f>VLOOKUP(A349,[1]Plan1!$BO$120:$BQ$240,3)</f>
        <v>4881.25</v>
      </c>
      <c r="F350" s="12">
        <f t="shared" si="158"/>
        <v>43025</v>
      </c>
      <c r="G350" s="13">
        <f t="shared" si="145"/>
        <v>4.2009286479880448E-3</v>
      </c>
      <c r="H350" s="12">
        <f t="shared" si="159"/>
        <v>43055</v>
      </c>
      <c r="I350" s="12">
        <f t="shared" si="146"/>
        <v>43055</v>
      </c>
      <c r="J350" s="1">
        <f t="shared" si="160"/>
        <v>21</v>
      </c>
      <c r="K350" s="1">
        <f t="shared" si="143"/>
        <v>5</v>
      </c>
      <c r="L350" s="9">
        <f t="shared" si="147"/>
        <v>1.0009986200000001</v>
      </c>
      <c r="M350" s="16">
        <f t="shared" si="161"/>
        <v>1.00159898</v>
      </c>
      <c r="N350" s="16">
        <f t="shared" si="140"/>
        <v>1.0215782064794368</v>
      </c>
      <c r="O350" s="9">
        <f t="shared" si="141"/>
        <v>1.0225983700000001</v>
      </c>
      <c r="P350" s="9">
        <f t="shared" si="148"/>
        <v>1022.59837</v>
      </c>
      <c r="Q350" s="14">
        <f t="shared" si="149"/>
        <v>0</v>
      </c>
      <c r="R350" s="44">
        <f t="shared" si="150"/>
        <v>0</v>
      </c>
      <c r="S350" s="9">
        <f t="shared" si="151"/>
        <v>0</v>
      </c>
      <c r="T350" s="10">
        <f t="shared" si="162"/>
        <v>6.2959000000000001E-2</v>
      </c>
      <c r="U350" s="14">
        <f t="shared" si="142"/>
        <v>222</v>
      </c>
      <c r="V350" s="14">
        <v>252</v>
      </c>
      <c r="W350" s="16">
        <f t="shared" si="152"/>
        <v>1.0552607510000001</v>
      </c>
      <c r="X350" s="9">
        <f t="shared" si="153"/>
        <v>56.509553889999999</v>
      </c>
      <c r="Y350" s="9">
        <v>0</v>
      </c>
      <c r="Z350" s="15">
        <f t="shared" si="154"/>
        <v>0</v>
      </c>
      <c r="AA350" s="6" t="s">
        <v>73</v>
      </c>
      <c r="AB350" s="12">
        <f t="shared" si="163"/>
        <v>43055</v>
      </c>
      <c r="AC350" s="6"/>
      <c r="AD350" s="48"/>
      <c r="AE350" s="55">
        <v>43143</v>
      </c>
      <c r="AF350" s="27" t="s">
        <v>91</v>
      </c>
      <c r="AH350" s="1"/>
      <c r="AI350" s="26"/>
      <c r="AJ350" s="26"/>
      <c r="AK350" s="26"/>
      <c r="AL350" s="26"/>
      <c r="AM350" s="26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35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8"/>
      <c r="CC350" s="1"/>
      <c r="CD350" s="1"/>
      <c r="CE350" s="1"/>
      <c r="CF350" s="1"/>
      <c r="CG350" s="1"/>
      <c r="CH350" s="1"/>
      <c r="CI350" s="1"/>
      <c r="CJ350" s="1"/>
      <c r="CK350" s="1"/>
      <c r="CL350" s="6"/>
      <c r="CM350" s="1"/>
      <c r="CN350" s="1"/>
      <c r="CO350" s="1"/>
      <c r="CP350" s="1"/>
      <c r="CQ350" s="1"/>
      <c r="CR350" s="1"/>
    </row>
    <row r="351" spans="1:96" x14ac:dyDescent="0.2">
      <c r="A351" s="159">
        <f t="shared" si="155"/>
        <v>43030</v>
      </c>
      <c r="B351" s="9">
        <f t="shared" si="144"/>
        <v>1079.1079238899999</v>
      </c>
      <c r="C351" s="9">
        <f t="shared" si="156"/>
        <v>1000</v>
      </c>
      <c r="D351" s="66">
        <f t="shared" si="157"/>
        <v>4860.83</v>
      </c>
      <c r="E351" s="15">
        <f>VLOOKUP(A350,[1]Plan1!$BO$120:$BQ$240,3)</f>
        <v>4881.25</v>
      </c>
      <c r="F351" s="12">
        <f t="shared" si="158"/>
        <v>43025</v>
      </c>
      <c r="G351" s="13">
        <f t="shared" si="145"/>
        <v>4.2009286479880448E-3</v>
      </c>
      <c r="H351" s="12">
        <f t="shared" si="159"/>
        <v>43055</v>
      </c>
      <c r="I351" s="12">
        <f t="shared" si="146"/>
        <v>43055</v>
      </c>
      <c r="J351" s="1">
        <f t="shared" si="160"/>
        <v>21</v>
      </c>
      <c r="K351" s="1">
        <f t="shared" si="143"/>
        <v>5</v>
      </c>
      <c r="L351" s="9">
        <f t="shared" si="147"/>
        <v>1.0009986200000001</v>
      </c>
      <c r="M351" s="16">
        <f t="shared" si="161"/>
        <v>1.00159898</v>
      </c>
      <c r="N351" s="16">
        <f t="shared" ref="N351:N414" si="164">IF(I351&gt;I350,N350*M351,N350)</f>
        <v>1.0215782064794368</v>
      </c>
      <c r="O351" s="9">
        <f t="shared" ref="O351:O414" si="165">TRUNC(TRUNC((L351*N351),15),8)</f>
        <v>1.0225983700000001</v>
      </c>
      <c r="P351" s="9">
        <f t="shared" si="148"/>
        <v>1022.59837</v>
      </c>
      <c r="Q351" s="14">
        <f t="shared" si="149"/>
        <v>0</v>
      </c>
      <c r="R351" s="44">
        <f t="shared" si="150"/>
        <v>0</v>
      </c>
      <c r="S351" s="9">
        <f t="shared" si="151"/>
        <v>0</v>
      </c>
      <c r="T351" s="10">
        <f t="shared" si="162"/>
        <v>6.2959000000000001E-2</v>
      </c>
      <c r="U351" s="14">
        <f t="shared" si="142"/>
        <v>222</v>
      </c>
      <c r="V351" s="14">
        <v>252</v>
      </c>
      <c r="W351" s="16">
        <f t="shared" si="152"/>
        <v>1.0552607510000001</v>
      </c>
      <c r="X351" s="9">
        <f t="shared" si="153"/>
        <v>56.509553889999999</v>
      </c>
      <c r="Y351" s="9">
        <v>0</v>
      </c>
      <c r="Z351" s="15">
        <f t="shared" si="154"/>
        <v>0</v>
      </c>
      <c r="AA351" s="6" t="s">
        <v>73</v>
      </c>
      <c r="AB351" s="12">
        <f t="shared" si="163"/>
        <v>43055</v>
      </c>
      <c r="AC351" s="6"/>
      <c r="AD351" s="48"/>
      <c r="AE351" s="55">
        <v>43144</v>
      </c>
      <c r="AF351" s="27" t="s">
        <v>91</v>
      </c>
      <c r="AH351" s="1"/>
      <c r="AI351" s="26"/>
      <c r="AJ351" s="26"/>
      <c r="AK351" s="26"/>
      <c r="AL351" s="26"/>
      <c r="AM351" s="26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35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8"/>
      <c r="CC351" s="1"/>
      <c r="CD351" s="1"/>
      <c r="CE351" s="1"/>
      <c r="CF351" s="1"/>
      <c r="CG351" s="1"/>
      <c r="CH351" s="1"/>
      <c r="CI351" s="1"/>
      <c r="CJ351" s="1"/>
      <c r="CK351" s="1"/>
      <c r="CL351" s="6"/>
      <c r="CM351" s="1"/>
      <c r="CN351" s="1"/>
      <c r="CO351" s="1"/>
      <c r="CP351" s="1"/>
      <c r="CQ351" s="1"/>
      <c r="CR351" s="1"/>
    </row>
    <row r="352" spans="1:96" x14ac:dyDescent="0.2">
      <c r="A352" s="159">
        <f t="shared" si="155"/>
        <v>43031</v>
      </c>
      <c r="B352" s="9">
        <f t="shared" si="144"/>
        <v>1079.1079238899999</v>
      </c>
      <c r="C352" s="9">
        <f t="shared" si="156"/>
        <v>1000</v>
      </c>
      <c r="D352" s="66">
        <f t="shared" si="157"/>
        <v>4860.83</v>
      </c>
      <c r="E352" s="15">
        <f>VLOOKUP(A351,[1]Plan1!$BO$120:$BQ$240,3)</f>
        <v>4881.25</v>
      </c>
      <c r="F352" s="12">
        <f t="shared" si="158"/>
        <v>43025</v>
      </c>
      <c r="G352" s="13">
        <f t="shared" si="145"/>
        <v>4.2009286479880448E-3</v>
      </c>
      <c r="H352" s="12">
        <f t="shared" si="159"/>
        <v>43055</v>
      </c>
      <c r="I352" s="12">
        <f t="shared" si="146"/>
        <v>43055</v>
      </c>
      <c r="J352" s="1">
        <f t="shared" si="160"/>
        <v>21</v>
      </c>
      <c r="K352" s="1">
        <f t="shared" si="143"/>
        <v>5</v>
      </c>
      <c r="L352" s="9">
        <f t="shared" si="147"/>
        <v>1.0009986200000001</v>
      </c>
      <c r="M352" s="16">
        <f t="shared" si="161"/>
        <v>1.00159898</v>
      </c>
      <c r="N352" s="16">
        <f t="shared" si="164"/>
        <v>1.0215782064794368</v>
      </c>
      <c r="O352" s="9">
        <f t="shared" si="165"/>
        <v>1.0225983700000001</v>
      </c>
      <c r="P352" s="9">
        <f t="shared" si="148"/>
        <v>1022.59837</v>
      </c>
      <c r="Q352" s="14">
        <f t="shared" si="149"/>
        <v>0</v>
      </c>
      <c r="R352" s="44">
        <f t="shared" si="150"/>
        <v>0</v>
      </c>
      <c r="S352" s="9">
        <f t="shared" si="151"/>
        <v>0</v>
      </c>
      <c r="T352" s="10">
        <f t="shared" si="162"/>
        <v>6.2959000000000001E-2</v>
      </c>
      <c r="U352" s="14">
        <f t="shared" si="142"/>
        <v>222</v>
      </c>
      <c r="V352" s="14">
        <v>252</v>
      </c>
      <c r="W352" s="16">
        <f t="shared" si="152"/>
        <v>1.0552607510000001</v>
      </c>
      <c r="X352" s="9">
        <f t="shared" si="153"/>
        <v>56.509553889999999</v>
      </c>
      <c r="Y352" s="9">
        <v>0</v>
      </c>
      <c r="Z352" s="15">
        <f t="shared" si="154"/>
        <v>0</v>
      </c>
      <c r="AA352" s="6" t="s">
        <v>73</v>
      </c>
      <c r="AB352" s="12">
        <f t="shared" si="163"/>
        <v>43055</v>
      </c>
      <c r="AC352" s="6"/>
      <c r="AD352" s="48"/>
      <c r="AE352" s="55">
        <v>43189</v>
      </c>
      <c r="AF352" s="27" t="s">
        <v>108</v>
      </c>
      <c r="AH352" s="1"/>
      <c r="AI352" s="26"/>
      <c r="AJ352" s="26"/>
      <c r="AK352" s="26"/>
      <c r="AL352" s="26"/>
      <c r="AM352" s="26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35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8"/>
      <c r="CC352" s="1"/>
      <c r="CD352" s="1"/>
      <c r="CE352" s="1"/>
      <c r="CF352" s="1"/>
      <c r="CG352" s="1"/>
      <c r="CH352" s="1"/>
      <c r="CI352" s="1"/>
      <c r="CJ352" s="1"/>
      <c r="CK352" s="1"/>
      <c r="CL352" s="6"/>
      <c r="CM352" s="1"/>
      <c r="CN352" s="1"/>
      <c r="CO352" s="1"/>
      <c r="CP352" s="1"/>
      <c r="CQ352" s="1"/>
      <c r="CR352" s="1"/>
    </row>
    <row r="353" spans="1:96" x14ac:dyDescent="0.2">
      <c r="A353" s="159">
        <f t="shared" si="155"/>
        <v>43032</v>
      </c>
      <c r="B353" s="9">
        <f t="shared" si="144"/>
        <v>1079.58489416</v>
      </c>
      <c r="C353" s="9">
        <f t="shared" si="156"/>
        <v>1000</v>
      </c>
      <c r="D353" s="66">
        <f t="shared" si="157"/>
        <v>4860.83</v>
      </c>
      <c r="E353" s="15">
        <f>VLOOKUP(A352,[1]Plan1!$BO$120:$BQ$240,3)</f>
        <v>4881.25</v>
      </c>
      <c r="F353" s="12">
        <f t="shared" si="158"/>
        <v>43025</v>
      </c>
      <c r="G353" s="13">
        <f t="shared" si="145"/>
        <v>4.2009286479880448E-3</v>
      </c>
      <c r="H353" s="12">
        <f t="shared" si="159"/>
        <v>43055</v>
      </c>
      <c r="I353" s="12">
        <f t="shared" si="146"/>
        <v>43055</v>
      </c>
      <c r="J353" s="1">
        <f t="shared" si="160"/>
        <v>21</v>
      </c>
      <c r="K353" s="1">
        <f t="shared" si="143"/>
        <v>6</v>
      </c>
      <c r="L353" s="9">
        <f t="shared" si="147"/>
        <v>1.0011984599999999</v>
      </c>
      <c r="M353" s="16">
        <f t="shared" si="161"/>
        <v>1.00159898</v>
      </c>
      <c r="N353" s="16">
        <f t="shared" si="164"/>
        <v>1.0215782064794368</v>
      </c>
      <c r="O353" s="9">
        <f t="shared" si="165"/>
        <v>1.0228025199999999</v>
      </c>
      <c r="P353" s="9">
        <f t="shared" si="148"/>
        <v>1022.80252</v>
      </c>
      <c r="Q353" s="14">
        <f t="shared" si="149"/>
        <v>0</v>
      </c>
      <c r="R353" s="44">
        <f t="shared" si="150"/>
        <v>0</v>
      </c>
      <c r="S353" s="9">
        <f t="shared" si="151"/>
        <v>0</v>
      </c>
      <c r="T353" s="10">
        <f t="shared" si="162"/>
        <v>6.2959000000000001E-2</v>
      </c>
      <c r="U353" s="14">
        <f t="shared" si="142"/>
        <v>223</v>
      </c>
      <c r="V353" s="14">
        <v>252</v>
      </c>
      <c r="W353" s="16">
        <f t="shared" si="152"/>
        <v>1.0555164589999999</v>
      </c>
      <c r="X353" s="9">
        <f t="shared" si="153"/>
        <v>56.782374160000003</v>
      </c>
      <c r="Y353" s="9">
        <v>0</v>
      </c>
      <c r="Z353" s="15">
        <f t="shared" si="154"/>
        <v>0</v>
      </c>
      <c r="AA353" s="6" t="s">
        <v>73</v>
      </c>
      <c r="AB353" s="12">
        <f t="shared" si="163"/>
        <v>43055</v>
      </c>
      <c r="AC353" s="6"/>
      <c r="AD353" s="48"/>
      <c r="AE353" s="55">
        <v>43221</v>
      </c>
      <c r="AF353" s="27" t="s">
        <v>110</v>
      </c>
      <c r="AH353" s="1"/>
      <c r="AI353" s="26"/>
      <c r="AJ353" s="26"/>
      <c r="AK353" s="26"/>
      <c r="AL353" s="26"/>
      <c r="AM353" s="26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35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8"/>
      <c r="CC353" s="1"/>
      <c r="CD353" s="1"/>
      <c r="CE353" s="1"/>
      <c r="CF353" s="1"/>
      <c r="CG353" s="1"/>
      <c r="CH353" s="1"/>
      <c r="CI353" s="1"/>
      <c r="CJ353" s="1"/>
      <c r="CK353" s="1"/>
      <c r="CL353" s="6"/>
      <c r="CM353" s="1"/>
      <c r="CN353" s="1"/>
      <c r="CO353" s="1"/>
      <c r="CP353" s="1"/>
      <c r="CQ353" s="1"/>
      <c r="CR353" s="1"/>
    </row>
    <row r="354" spans="1:96" x14ac:dyDescent="0.2">
      <c r="A354" s="159">
        <f t="shared" si="155"/>
        <v>43033</v>
      </c>
      <c r="B354" s="9">
        <f t="shared" si="144"/>
        <v>1080.0620956099999</v>
      </c>
      <c r="C354" s="9">
        <f t="shared" si="156"/>
        <v>1000</v>
      </c>
      <c r="D354" s="66">
        <f t="shared" si="157"/>
        <v>4860.83</v>
      </c>
      <c r="E354" s="15">
        <f>VLOOKUP(A353,[1]Plan1!$BO$120:$BQ$240,3)</f>
        <v>4881.25</v>
      </c>
      <c r="F354" s="12">
        <f t="shared" si="158"/>
        <v>43025</v>
      </c>
      <c r="G354" s="13">
        <f t="shared" si="145"/>
        <v>4.2009286479880448E-3</v>
      </c>
      <c r="H354" s="12">
        <f t="shared" si="159"/>
        <v>43055</v>
      </c>
      <c r="I354" s="12">
        <f t="shared" si="146"/>
        <v>43055</v>
      </c>
      <c r="J354" s="1">
        <f t="shared" si="160"/>
        <v>21</v>
      </c>
      <c r="K354" s="1">
        <f t="shared" si="143"/>
        <v>7</v>
      </c>
      <c r="L354" s="9">
        <f t="shared" si="147"/>
        <v>1.0013983500000001</v>
      </c>
      <c r="M354" s="16">
        <f t="shared" si="161"/>
        <v>1.00159898</v>
      </c>
      <c r="N354" s="16">
        <f t="shared" si="164"/>
        <v>1.0215782064794368</v>
      </c>
      <c r="O354" s="9">
        <f t="shared" si="165"/>
        <v>1.0230067300000001</v>
      </c>
      <c r="P354" s="9">
        <f t="shared" si="148"/>
        <v>1023.0067299999999</v>
      </c>
      <c r="Q354" s="14">
        <f t="shared" si="149"/>
        <v>0</v>
      </c>
      <c r="R354" s="44">
        <f t="shared" si="150"/>
        <v>0</v>
      </c>
      <c r="S354" s="9">
        <f t="shared" si="151"/>
        <v>0</v>
      </c>
      <c r="T354" s="10">
        <f t="shared" si="162"/>
        <v>6.2959000000000001E-2</v>
      </c>
      <c r="U354" s="14">
        <f t="shared" si="142"/>
        <v>224</v>
      </c>
      <c r="V354" s="14">
        <v>252</v>
      </c>
      <c r="W354" s="16">
        <f t="shared" si="152"/>
        <v>1.055772229</v>
      </c>
      <c r="X354" s="9">
        <f t="shared" si="153"/>
        <v>57.055365610000003</v>
      </c>
      <c r="Y354" s="9">
        <v>0</v>
      </c>
      <c r="Z354" s="15">
        <f t="shared" si="154"/>
        <v>0</v>
      </c>
      <c r="AA354" s="6" t="s">
        <v>73</v>
      </c>
      <c r="AB354" s="12">
        <f t="shared" si="163"/>
        <v>43055</v>
      </c>
      <c r="AC354" s="6"/>
      <c r="AD354" s="48"/>
      <c r="AE354" s="55">
        <v>43251</v>
      </c>
      <c r="AF354" s="27" t="s">
        <v>109</v>
      </c>
      <c r="AH354" s="1"/>
      <c r="AI354" s="26"/>
      <c r="AJ354" s="26"/>
      <c r="AK354" s="26"/>
      <c r="AL354" s="26"/>
      <c r="AM354" s="26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35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8"/>
      <c r="CC354" s="1"/>
      <c r="CD354" s="1"/>
      <c r="CE354" s="1"/>
      <c r="CF354" s="1"/>
      <c r="CG354" s="1"/>
      <c r="CH354" s="1"/>
      <c r="CI354" s="1"/>
      <c r="CJ354" s="1"/>
      <c r="CK354" s="1"/>
      <c r="CL354" s="6"/>
      <c r="CM354" s="1"/>
      <c r="CN354" s="1"/>
      <c r="CO354" s="1"/>
      <c r="CP354" s="1"/>
      <c r="CQ354" s="1"/>
      <c r="CR354" s="1"/>
    </row>
    <row r="355" spans="1:96" x14ac:dyDescent="0.2">
      <c r="A355" s="159">
        <f t="shared" si="155"/>
        <v>43034</v>
      </c>
      <c r="B355" s="9">
        <f t="shared" si="144"/>
        <v>1080.53948608</v>
      </c>
      <c r="C355" s="9">
        <f t="shared" si="156"/>
        <v>1000</v>
      </c>
      <c r="D355" s="66">
        <f t="shared" si="157"/>
        <v>4860.83</v>
      </c>
      <c r="E355" s="15">
        <f>VLOOKUP(A354,[1]Plan1!$BO$120:$BQ$240,3)</f>
        <v>4881.25</v>
      </c>
      <c r="F355" s="12">
        <f t="shared" si="158"/>
        <v>43025</v>
      </c>
      <c r="G355" s="13">
        <f t="shared" si="145"/>
        <v>4.2009286479880448E-3</v>
      </c>
      <c r="H355" s="12">
        <f t="shared" si="159"/>
        <v>43055</v>
      </c>
      <c r="I355" s="12">
        <f t="shared" si="146"/>
        <v>43055</v>
      </c>
      <c r="J355" s="1">
        <f t="shared" si="160"/>
        <v>21</v>
      </c>
      <c r="K355" s="1">
        <f t="shared" si="143"/>
        <v>8</v>
      </c>
      <c r="L355" s="9">
        <f t="shared" si="147"/>
        <v>1.0015982699999999</v>
      </c>
      <c r="M355" s="16">
        <f t="shared" si="161"/>
        <v>1.00159898</v>
      </c>
      <c r="N355" s="16">
        <f t="shared" si="164"/>
        <v>1.0215782064794368</v>
      </c>
      <c r="O355" s="9">
        <f t="shared" si="165"/>
        <v>1.0232109599999999</v>
      </c>
      <c r="P355" s="9">
        <f t="shared" si="148"/>
        <v>1023.21096</v>
      </c>
      <c r="Q355" s="14">
        <f t="shared" si="149"/>
        <v>0</v>
      </c>
      <c r="R355" s="44">
        <f t="shared" si="150"/>
        <v>0</v>
      </c>
      <c r="S355" s="9">
        <f t="shared" si="151"/>
        <v>0</v>
      </c>
      <c r="T355" s="10">
        <f t="shared" si="162"/>
        <v>6.2959000000000001E-2</v>
      </c>
      <c r="U355" s="14">
        <f t="shared" si="142"/>
        <v>225</v>
      </c>
      <c r="V355" s="14">
        <v>252</v>
      </c>
      <c r="W355" s="16">
        <f t="shared" si="152"/>
        <v>1.0560280609999999</v>
      </c>
      <c r="X355" s="9">
        <f t="shared" si="153"/>
        <v>57.328526080000003</v>
      </c>
      <c r="Y355" s="9">
        <v>0</v>
      </c>
      <c r="Z355" s="15">
        <f t="shared" si="154"/>
        <v>0</v>
      </c>
      <c r="AA355" s="6" t="s">
        <v>73</v>
      </c>
      <c r="AB355" s="12">
        <f t="shared" si="163"/>
        <v>43055</v>
      </c>
      <c r="AC355" s="6"/>
      <c r="AD355" s="48"/>
      <c r="AE355" s="55">
        <v>43350</v>
      </c>
      <c r="AF355" s="27" t="s">
        <v>111</v>
      </c>
      <c r="AH355" s="1"/>
      <c r="AI355" s="26"/>
      <c r="AJ355" s="26"/>
      <c r="AK355" s="26"/>
      <c r="AL355" s="26"/>
      <c r="AM355" s="26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35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8"/>
      <c r="CC355" s="1"/>
      <c r="CD355" s="1"/>
      <c r="CE355" s="1"/>
      <c r="CF355" s="1"/>
      <c r="CG355" s="1"/>
      <c r="CH355" s="1"/>
      <c r="CI355" s="1"/>
      <c r="CJ355" s="1"/>
      <c r="CK355" s="1"/>
      <c r="CL355" s="6"/>
      <c r="CM355" s="1"/>
      <c r="CN355" s="1"/>
      <c r="CO355" s="1"/>
      <c r="CP355" s="1"/>
      <c r="CQ355" s="1"/>
      <c r="CR355" s="1"/>
    </row>
    <row r="356" spans="1:96" x14ac:dyDescent="0.2">
      <c r="A356" s="159">
        <f t="shared" si="155"/>
        <v>43035</v>
      </c>
      <c r="B356" s="9">
        <f t="shared" si="144"/>
        <v>1081.0170962900002</v>
      </c>
      <c r="C356" s="9">
        <f t="shared" si="156"/>
        <v>1000</v>
      </c>
      <c r="D356" s="66">
        <f t="shared" si="157"/>
        <v>4860.83</v>
      </c>
      <c r="E356" s="15">
        <f>VLOOKUP(A355,[1]Plan1!$BO$120:$BQ$240,3)</f>
        <v>4881.25</v>
      </c>
      <c r="F356" s="12">
        <f t="shared" si="158"/>
        <v>43025</v>
      </c>
      <c r="G356" s="13">
        <f t="shared" si="145"/>
        <v>4.2009286479880448E-3</v>
      </c>
      <c r="H356" s="12">
        <f t="shared" si="159"/>
        <v>43055</v>
      </c>
      <c r="I356" s="12">
        <f t="shared" si="146"/>
        <v>43055</v>
      </c>
      <c r="J356" s="1">
        <f t="shared" si="160"/>
        <v>21</v>
      </c>
      <c r="K356" s="1">
        <f t="shared" si="143"/>
        <v>9</v>
      </c>
      <c r="L356" s="9">
        <f t="shared" si="147"/>
        <v>1.0017982400000001</v>
      </c>
      <c r="M356" s="16">
        <f t="shared" si="161"/>
        <v>1.00159898</v>
      </c>
      <c r="N356" s="16">
        <f t="shared" si="164"/>
        <v>1.0215782064794368</v>
      </c>
      <c r="O356" s="9">
        <f t="shared" si="165"/>
        <v>1.0234152400000001</v>
      </c>
      <c r="P356" s="9">
        <f t="shared" si="148"/>
        <v>1023.41524</v>
      </c>
      <c r="Q356" s="14">
        <f t="shared" si="149"/>
        <v>0</v>
      </c>
      <c r="R356" s="44">
        <f t="shared" si="150"/>
        <v>0</v>
      </c>
      <c r="S356" s="9">
        <f t="shared" si="151"/>
        <v>0</v>
      </c>
      <c r="T356" s="10">
        <f t="shared" si="162"/>
        <v>6.2959000000000001E-2</v>
      </c>
      <c r="U356" s="14">
        <f t="shared" si="142"/>
        <v>226</v>
      </c>
      <c r="V356" s="14">
        <v>252</v>
      </c>
      <c r="W356" s="16">
        <f t="shared" si="152"/>
        <v>1.056283954</v>
      </c>
      <c r="X356" s="9">
        <f t="shared" si="153"/>
        <v>57.601856290000001</v>
      </c>
      <c r="Y356" s="9">
        <v>0</v>
      </c>
      <c r="Z356" s="15">
        <f t="shared" si="154"/>
        <v>0</v>
      </c>
      <c r="AA356" s="6" t="s">
        <v>73</v>
      </c>
      <c r="AB356" s="12">
        <f t="shared" si="163"/>
        <v>43055</v>
      </c>
      <c r="AC356" s="6"/>
      <c r="AD356" s="48"/>
      <c r="AE356" s="55">
        <v>43385</v>
      </c>
      <c r="AF356" s="38" t="s">
        <v>97</v>
      </c>
      <c r="AH356" s="1"/>
      <c r="AI356" s="26"/>
      <c r="AJ356" s="26"/>
      <c r="AK356" s="26"/>
      <c r="AL356" s="26"/>
      <c r="AM356" s="26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35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8"/>
      <c r="CC356" s="1"/>
      <c r="CD356" s="1"/>
      <c r="CE356" s="1"/>
      <c r="CF356" s="1"/>
      <c r="CG356" s="1"/>
      <c r="CH356" s="1"/>
      <c r="CI356" s="1"/>
      <c r="CJ356" s="1"/>
      <c r="CK356" s="1"/>
      <c r="CL356" s="6"/>
      <c r="CM356" s="1"/>
      <c r="CN356" s="1"/>
      <c r="CO356" s="1"/>
      <c r="CP356" s="1"/>
      <c r="CQ356" s="1"/>
      <c r="CR356" s="1"/>
    </row>
    <row r="357" spans="1:96" x14ac:dyDescent="0.2">
      <c r="A357" s="159">
        <f t="shared" si="155"/>
        <v>43036</v>
      </c>
      <c r="B357" s="9">
        <f t="shared" si="144"/>
        <v>1081.49491779</v>
      </c>
      <c r="C357" s="9">
        <f t="shared" si="156"/>
        <v>1000</v>
      </c>
      <c r="D357" s="66">
        <f t="shared" si="157"/>
        <v>4860.83</v>
      </c>
      <c r="E357" s="15">
        <f>VLOOKUP(A356,[1]Plan1!$BO$120:$BQ$240,3)</f>
        <v>4881.25</v>
      </c>
      <c r="F357" s="12">
        <f t="shared" si="158"/>
        <v>43025</v>
      </c>
      <c r="G357" s="13">
        <f t="shared" si="145"/>
        <v>4.2009286479880448E-3</v>
      </c>
      <c r="H357" s="12">
        <f t="shared" si="159"/>
        <v>43055</v>
      </c>
      <c r="I357" s="12">
        <f t="shared" si="146"/>
        <v>43055</v>
      </c>
      <c r="J357" s="1">
        <f t="shared" si="160"/>
        <v>21</v>
      </c>
      <c r="K357" s="1">
        <f t="shared" si="143"/>
        <v>10</v>
      </c>
      <c r="L357" s="9">
        <f t="shared" si="147"/>
        <v>1.00199824</v>
      </c>
      <c r="M357" s="16">
        <f t="shared" si="161"/>
        <v>1.00159898</v>
      </c>
      <c r="N357" s="16">
        <f t="shared" si="164"/>
        <v>1.0215782064794368</v>
      </c>
      <c r="O357" s="9">
        <f t="shared" si="165"/>
        <v>1.02361956</v>
      </c>
      <c r="P357" s="9">
        <f t="shared" si="148"/>
        <v>1023.61956</v>
      </c>
      <c r="Q357" s="14">
        <f t="shared" si="149"/>
        <v>0</v>
      </c>
      <c r="R357" s="44">
        <f t="shared" si="150"/>
        <v>0</v>
      </c>
      <c r="S357" s="9">
        <f t="shared" si="151"/>
        <v>0</v>
      </c>
      <c r="T357" s="10">
        <f t="shared" si="162"/>
        <v>6.2959000000000001E-2</v>
      </c>
      <c r="U357" s="14">
        <f t="shared" ref="U357:U420" si="166">IF(Q356&gt;0,1,IF(K357=K356,U356,U356+1))</f>
        <v>227</v>
      </c>
      <c r="V357" s="14">
        <v>252</v>
      </c>
      <c r="W357" s="16">
        <f t="shared" si="152"/>
        <v>1.0565399099999999</v>
      </c>
      <c r="X357" s="9">
        <f t="shared" si="153"/>
        <v>57.875357790000002</v>
      </c>
      <c r="Y357" s="9">
        <v>0</v>
      </c>
      <c r="Z357" s="15">
        <f t="shared" si="154"/>
        <v>0</v>
      </c>
      <c r="AA357" s="6" t="s">
        <v>73</v>
      </c>
      <c r="AB357" s="12">
        <f t="shared" si="163"/>
        <v>43055</v>
      </c>
      <c r="AC357" s="6"/>
      <c r="AD357" s="48"/>
      <c r="AE357" s="55">
        <v>43406</v>
      </c>
      <c r="AF357" s="27" t="s">
        <v>103</v>
      </c>
      <c r="AH357" s="1"/>
      <c r="AI357" s="1"/>
      <c r="AJ357" s="10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35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8"/>
      <c r="CC357" s="1"/>
      <c r="CD357" s="1"/>
      <c r="CE357" s="1"/>
      <c r="CF357" s="1"/>
      <c r="CG357" s="1"/>
      <c r="CH357" s="1"/>
      <c r="CI357" s="1"/>
      <c r="CJ357" s="1"/>
      <c r="CK357" s="1"/>
      <c r="CL357" s="6"/>
      <c r="CM357" s="1"/>
      <c r="CN357" s="1"/>
      <c r="CO357" s="1"/>
      <c r="CP357" s="1"/>
      <c r="CQ357" s="1"/>
      <c r="CR357" s="1"/>
    </row>
    <row r="358" spans="1:96" x14ac:dyDescent="0.2">
      <c r="A358" s="159">
        <f t="shared" si="155"/>
        <v>43037</v>
      </c>
      <c r="B358" s="9">
        <f t="shared" si="144"/>
        <v>1081.49491779</v>
      </c>
      <c r="C358" s="9">
        <f t="shared" si="156"/>
        <v>1000</v>
      </c>
      <c r="D358" s="66">
        <f t="shared" si="157"/>
        <v>4860.83</v>
      </c>
      <c r="E358" s="15">
        <f>VLOOKUP(A357,[1]Plan1!$BO$120:$BQ$240,3)</f>
        <v>4881.25</v>
      </c>
      <c r="F358" s="12">
        <f t="shared" si="158"/>
        <v>43025</v>
      </c>
      <c r="G358" s="13">
        <f t="shared" si="145"/>
        <v>4.2009286479880448E-3</v>
      </c>
      <c r="H358" s="12">
        <f t="shared" si="159"/>
        <v>43055</v>
      </c>
      <c r="I358" s="12">
        <f t="shared" si="146"/>
        <v>43055</v>
      </c>
      <c r="J358" s="1">
        <f t="shared" si="160"/>
        <v>21</v>
      </c>
      <c r="K358" s="1">
        <f t="shared" si="143"/>
        <v>10</v>
      </c>
      <c r="L358" s="9">
        <f t="shared" si="147"/>
        <v>1.00199824</v>
      </c>
      <c r="M358" s="16">
        <f t="shared" si="161"/>
        <v>1.00159898</v>
      </c>
      <c r="N358" s="16">
        <f t="shared" si="164"/>
        <v>1.0215782064794368</v>
      </c>
      <c r="O358" s="9">
        <f t="shared" si="165"/>
        <v>1.02361956</v>
      </c>
      <c r="P358" s="9">
        <f t="shared" si="148"/>
        <v>1023.61956</v>
      </c>
      <c r="Q358" s="14">
        <f t="shared" si="149"/>
        <v>0</v>
      </c>
      <c r="R358" s="44">
        <f t="shared" si="150"/>
        <v>0</v>
      </c>
      <c r="S358" s="9">
        <f t="shared" si="151"/>
        <v>0</v>
      </c>
      <c r="T358" s="10">
        <f t="shared" si="162"/>
        <v>6.2959000000000001E-2</v>
      </c>
      <c r="U358" s="14">
        <f t="shared" si="166"/>
        <v>227</v>
      </c>
      <c r="V358" s="14">
        <v>252</v>
      </c>
      <c r="W358" s="16">
        <f t="shared" si="152"/>
        <v>1.0565399099999999</v>
      </c>
      <c r="X358" s="9">
        <f t="shared" si="153"/>
        <v>57.875357790000002</v>
      </c>
      <c r="Y358" s="9">
        <v>0</v>
      </c>
      <c r="Z358" s="15">
        <f t="shared" si="154"/>
        <v>0</v>
      </c>
      <c r="AA358" s="6" t="s">
        <v>73</v>
      </c>
      <c r="AB358" s="12">
        <f t="shared" si="163"/>
        <v>43055</v>
      </c>
      <c r="AC358" s="6"/>
      <c r="AD358" s="48"/>
      <c r="AE358" s="55">
        <v>43419</v>
      </c>
      <c r="AF358" s="27" t="s">
        <v>112</v>
      </c>
      <c r="AH358" s="1"/>
      <c r="AI358" s="1"/>
      <c r="AJ358" s="10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35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8"/>
      <c r="CC358" s="1"/>
      <c r="CD358" s="1"/>
      <c r="CE358" s="1"/>
      <c r="CF358" s="1"/>
      <c r="CG358" s="1"/>
      <c r="CH358" s="1"/>
      <c r="CI358" s="1"/>
      <c r="CJ358" s="1"/>
      <c r="CK358" s="1"/>
      <c r="CL358" s="6"/>
      <c r="CM358" s="1"/>
      <c r="CN358" s="1"/>
      <c r="CO358" s="1"/>
      <c r="CP358" s="1"/>
      <c r="CQ358" s="1"/>
      <c r="CR358" s="1"/>
    </row>
    <row r="359" spans="1:96" x14ac:dyDescent="0.2">
      <c r="A359" s="159">
        <f t="shared" si="155"/>
        <v>43038</v>
      </c>
      <c r="B359" s="9">
        <f t="shared" si="144"/>
        <v>1081.49491779</v>
      </c>
      <c r="C359" s="9">
        <f t="shared" si="156"/>
        <v>1000</v>
      </c>
      <c r="D359" s="66">
        <f t="shared" si="157"/>
        <v>4860.83</v>
      </c>
      <c r="E359" s="15">
        <f>VLOOKUP(A358,[1]Plan1!$BO$120:$BQ$240,3)</f>
        <v>4881.25</v>
      </c>
      <c r="F359" s="12">
        <f t="shared" si="158"/>
        <v>43025</v>
      </c>
      <c r="G359" s="13">
        <f t="shared" si="145"/>
        <v>4.2009286479880448E-3</v>
      </c>
      <c r="H359" s="12">
        <f t="shared" si="159"/>
        <v>43055</v>
      </c>
      <c r="I359" s="12">
        <f t="shared" si="146"/>
        <v>43055</v>
      </c>
      <c r="J359" s="1">
        <f t="shared" si="160"/>
        <v>21</v>
      </c>
      <c r="K359" s="1">
        <f t="shared" si="143"/>
        <v>10</v>
      </c>
      <c r="L359" s="9">
        <f t="shared" si="147"/>
        <v>1.00199824</v>
      </c>
      <c r="M359" s="16">
        <f t="shared" si="161"/>
        <v>1.00159898</v>
      </c>
      <c r="N359" s="16">
        <f t="shared" si="164"/>
        <v>1.0215782064794368</v>
      </c>
      <c r="O359" s="9">
        <f t="shared" si="165"/>
        <v>1.02361956</v>
      </c>
      <c r="P359" s="9">
        <f t="shared" si="148"/>
        <v>1023.61956</v>
      </c>
      <c r="Q359" s="14">
        <f t="shared" si="149"/>
        <v>0</v>
      </c>
      <c r="R359" s="44">
        <f t="shared" si="150"/>
        <v>0</v>
      </c>
      <c r="S359" s="9">
        <f t="shared" si="151"/>
        <v>0</v>
      </c>
      <c r="T359" s="10">
        <f t="shared" si="162"/>
        <v>6.2959000000000001E-2</v>
      </c>
      <c r="U359" s="14">
        <f t="shared" si="166"/>
        <v>227</v>
      </c>
      <c r="V359" s="14">
        <v>252</v>
      </c>
      <c r="W359" s="16">
        <f t="shared" si="152"/>
        <v>1.0565399099999999</v>
      </c>
      <c r="X359" s="9">
        <f t="shared" si="153"/>
        <v>57.875357790000002</v>
      </c>
      <c r="Y359" s="9">
        <v>0</v>
      </c>
      <c r="Z359" s="15">
        <f t="shared" si="154"/>
        <v>0</v>
      </c>
      <c r="AA359" s="6" t="s">
        <v>73</v>
      </c>
      <c r="AB359" s="12">
        <f t="shared" si="163"/>
        <v>43055</v>
      </c>
      <c r="AC359" s="6"/>
      <c r="AD359" s="48"/>
      <c r="AE359" s="55">
        <v>43459</v>
      </c>
      <c r="AF359" s="27" t="s">
        <v>105</v>
      </c>
      <c r="AH359" s="1"/>
      <c r="AI359" s="1"/>
      <c r="AJ359" s="10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35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8"/>
      <c r="CC359" s="1"/>
      <c r="CD359" s="1"/>
      <c r="CE359" s="1"/>
      <c r="CF359" s="1"/>
      <c r="CG359" s="1"/>
      <c r="CH359" s="1"/>
      <c r="CI359" s="1"/>
      <c r="CJ359" s="1"/>
      <c r="CK359" s="1"/>
      <c r="CL359" s="6"/>
      <c r="CM359" s="1"/>
      <c r="CN359" s="1"/>
      <c r="CO359" s="1"/>
      <c r="CP359" s="1"/>
      <c r="CQ359" s="1"/>
      <c r="CR359" s="1"/>
    </row>
    <row r="360" spans="1:96" x14ac:dyDescent="0.2">
      <c r="A360" s="159">
        <f t="shared" si="155"/>
        <v>43039</v>
      </c>
      <c r="B360" s="9">
        <f t="shared" si="144"/>
        <v>1081.97294964</v>
      </c>
      <c r="C360" s="9">
        <f t="shared" si="156"/>
        <v>1000</v>
      </c>
      <c r="D360" s="66">
        <f t="shared" si="157"/>
        <v>4860.83</v>
      </c>
      <c r="E360" s="15">
        <f>VLOOKUP(A359,[1]Plan1!$BO$120:$BQ$240,3)</f>
        <v>4881.25</v>
      </c>
      <c r="F360" s="12">
        <f t="shared" si="158"/>
        <v>43025</v>
      </c>
      <c r="G360" s="13">
        <f t="shared" si="145"/>
        <v>4.2009286479880448E-3</v>
      </c>
      <c r="H360" s="12">
        <f t="shared" si="159"/>
        <v>43055</v>
      </c>
      <c r="I360" s="12">
        <f t="shared" si="146"/>
        <v>43055</v>
      </c>
      <c r="J360" s="1">
        <f t="shared" si="160"/>
        <v>21</v>
      </c>
      <c r="K360" s="1">
        <f t="shared" si="143"/>
        <v>11</v>
      </c>
      <c r="L360" s="9">
        <f t="shared" si="147"/>
        <v>1.00219828</v>
      </c>
      <c r="M360" s="16">
        <f t="shared" si="161"/>
        <v>1.00159898</v>
      </c>
      <c r="N360" s="16">
        <f t="shared" si="164"/>
        <v>1.0215782064794368</v>
      </c>
      <c r="O360" s="9">
        <f t="shared" si="165"/>
        <v>1.0238239200000001</v>
      </c>
      <c r="P360" s="9">
        <f t="shared" si="148"/>
        <v>1023.82392</v>
      </c>
      <c r="Q360" s="14">
        <f t="shared" si="149"/>
        <v>0</v>
      </c>
      <c r="R360" s="44">
        <f t="shared" si="150"/>
        <v>0</v>
      </c>
      <c r="S360" s="9">
        <f t="shared" si="151"/>
        <v>0</v>
      </c>
      <c r="T360" s="10">
        <f t="shared" si="162"/>
        <v>6.2959000000000001E-2</v>
      </c>
      <c r="U360" s="14">
        <f t="shared" si="166"/>
        <v>228</v>
      </c>
      <c r="V360" s="14">
        <v>252</v>
      </c>
      <c r="W360" s="16">
        <f t="shared" si="152"/>
        <v>1.0567959280000001</v>
      </c>
      <c r="X360" s="9">
        <f t="shared" si="153"/>
        <v>58.149029640000002</v>
      </c>
      <c r="Y360" s="9">
        <v>0</v>
      </c>
      <c r="Z360" s="15">
        <f t="shared" si="154"/>
        <v>0</v>
      </c>
      <c r="AA360" s="6" t="s">
        <v>73</v>
      </c>
      <c r="AB360" s="12">
        <f t="shared" si="163"/>
        <v>43055</v>
      </c>
      <c r="AC360" s="6"/>
      <c r="AD360" s="48"/>
      <c r="AE360" s="55">
        <v>43466</v>
      </c>
      <c r="AF360" s="27" t="s">
        <v>107</v>
      </c>
      <c r="AH360" s="1"/>
      <c r="AI360" s="1"/>
      <c r="AJ360" s="10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35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8"/>
      <c r="CC360" s="1"/>
      <c r="CD360" s="1"/>
      <c r="CE360" s="1"/>
      <c r="CF360" s="1"/>
      <c r="CG360" s="1"/>
      <c r="CH360" s="1"/>
      <c r="CI360" s="1"/>
      <c r="CJ360" s="1"/>
      <c r="CK360" s="1"/>
      <c r="CL360" s="6"/>
      <c r="CM360" s="1"/>
      <c r="CN360" s="1"/>
      <c r="CO360" s="1"/>
      <c r="CP360" s="1"/>
      <c r="CQ360" s="1"/>
      <c r="CR360" s="1"/>
    </row>
    <row r="361" spans="1:96" x14ac:dyDescent="0.2">
      <c r="A361" s="159">
        <f t="shared" si="155"/>
        <v>43040</v>
      </c>
      <c r="B361" s="9">
        <f t="shared" si="144"/>
        <v>1082.4511918999999</v>
      </c>
      <c r="C361" s="9">
        <f t="shared" si="156"/>
        <v>1000</v>
      </c>
      <c r="D361" s="66">
        <f t="shared" si="157"/>
        <v>4860.83</v>
      </c>
      <c r="E361" s="15">
        <f>VLOOKUP(A360,[1]Plan1!$BO$120:$BQ$240,3)</f>
        <v>4881.25</v>
      </c>
      <c r="F361" s="12">
        <f t="shared" si="158"/>
        <v>43025</v>
      </c>
      <c r="G361" s="13">
        <f t="shared" si="145"/>
        <v>4.2009286479880448E-3</v>
      </c>
      <c r="H361" s="12">
        <f t="shared" si="159"/>
        <v>43055</v>
      </c>
      <c r="I361" s="12">
        <f t="shared" si="146"/>
        <v>43055</v>
      </c>
      <c r="J361" s="1">
        <f t="shared" si="160"/>
        <v>21</v>
      </c>
      <c r="K361" s="1">
        <f t="shared" ref="K361:K424" si="167">(J361-(NETWORKDAYS(A361,I361,AE$118:AE$502)-1))</f>
        <v>12</v>
      </c>
      <c r="L361" s="9">
        <f t="shared" si="147"/>
        <v>1.0023983700000001</v>
      </c>
      <c r="M361" s="16">
        <f t="shared" si="161"/>
        <v>1.00159898</v>
      </c>
      <c r="N361" s="16">
        <f t="shared" si="164"/>
        <v>1.0215782064794368</v>
      </c>
      <c r="O361" s="9">
        <f t="shared" si="165"/>
        <v>1.02402832</v>
      </c>
      <c r="P361" s="9">
        <f t="shared" si="148"/>
        <v>1024.0283199999999</v>
      </c>
      <c r="Q361" s="14">
        <f t="shared" si="149"/>
        <v>0</v>
      </c>
      <c r="R361" s="44">
        <f t="shared" si="150"/>
        <v>0</v>
      </c>
      <c r="S361" s="9">
        <f t="shared" si="151"/>
        <v>0</v>
      </c>
      <c r="T361" s="10">
        <f t="shared" si="162"/>
        <v>6.2959000000000001E-2</v>
      </c>
      <c r="U361" s="14">
        <f t="shared" si="166"/>
        <v>229</v>
      </c>
      <c r="V361" s="14">
        <v>252</v>
      </c>
      <c r="W361" s="16">
        <f t="shared" si="152"/>
        <v>1.0570520080000001</v>
      </c>
      <c r="X361" s="9">
        <f t="shared" si="153"/>
        <v>58.422871899999997</v>
      </c>
      <c r="Y361" s="9">
        <v>0</v>
      </c>
      <c r="Z361" s="15">
        <f t="shared" si="154"/>
        <v>0</v>
      </c>
      <c r="AA361" s="6" t="s">
        <v>73</v>
      </c>
      <c r="AB361" s="12">
        <f t="shared" si="163"/>
        <v>43055</v>
      </c>
      <c r="AC361" s="6"/>
      <c r="AD361" s="48"/>
      <c r="AE361" s="55">
        <v>43528</v>
      </c>
      <c r="AF361" s="27" t="s">
        <v>91</v>
      </c>
      <c r="AH361" s="1"/>
      <c r="AI361" s="1"/>
      <c r="AJ361" s="10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35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8"/>
      <c r="CC361" s="1"/>
      <c r="CD361" s="1"/>
      <c r="CE361" s="1"/>
      <c r="CF361" s="1"/>
      <c r="CG361" s="1"/>
      <c r="CH361" s="1"/>
      <c r="CI361" s="1"/>
      <c r="CJ361" s="1"/>
      <c r="CK361" s="1"/>
      <c r="CL361" s="6"/>
      <c r="CM361" s="1"/>
      <c r="CN361" s="1"/>
      <c r="CO361" s="1"/>
      <c r="CP361" s="1"/>
      <c r="CQ361" s="1"/>
      <c r="CR361" s="1"/>
    </row>
    <row r="362" spans="1:96" x14ac:dyDescent="0.2">
      <c r="A362" s="159">
        <f t="shared" si="155"/>
        <v>43041</v>
      </c>
      <c r="B362" s="9">
        <f t="shared" si="144"/>
        <v>1082.9296446400001</v>
      </c>
      <c r="C362" s="9">
        <f t="shared" si="156"/>
        <v>1000</v>
      </c>
      <c r="D362" s="66">
        <f t="shared" si="157"/>
        <v>4860.83</v>
      </c>
      <c r="E362" s="15">
        <f>VLOOKUP(A361,[1]Plan1!$BO$120:$BQ$240,3)</f>
        <v>4881.25</v>
      </c>
      <c r="F362" s="12">
        <f t="shared" si="158"/>
        <v>43025</v>
      </c>
      <c r="G362" s="13">
        <f t="shared" si="145"/>
        <v>4.2009286479880448E-3</v>
      </c>
      <c r="H362" s="12">
        <f t="shared" si="159"/>
        <v>43055</v>
      </c>
      <c r="I362" s="12">
        <f t="shared" si="146"/>
        <v>43055</v>
      </c>
      <c r="J362" s="1">
        <f t="shared" si="160"/>
        <v>21</v>
      </c>
      <c r="K362" s="1">
        <f t="shared" si="167"/>
        <v>13</v>
      </c>
      <c r="L362" s="9">
        <f t="shared" si="147"/>
        <v>1.00259849</v>
      </c>
      <c r="M362" s="16">
        <f t="shared" si="161"/>
        <v>1.00159898</v>
      </c>
      <c r="N362" s="16">
        <f t="shared" si="164"/>
        <v>1.0215782064794368</v>
      </c>
      <c r="O362" s="9">
        <f t="shared" si="165"/>
        <v>1.0242327600000001</v>
      </c>
      <c r="P362" s="9">
        <f t="shared" si="148"/>
        <v>1024.2327600000001</v>
      </c>
      <c r="Q362" s="14">
        <f t="shared" si="149"/>
        <v>0</v>
      </c>
      <c r="R362" s="44">
        <f t="shared" si="150"/>
        <v>0</v>
      </c>
      <c r="S362" s="9">
        <f t="shared" si="151"/>
        <v>0</v>
      </c>
      <c r="T362" s="10">
        <f t="shared" si="162"/>
        <v>6.2959000000000001E-2</v>
      </c>
      <c r="U362" s="14">
        <f t="shared" si="166"/>
        <v>230</v>
      </c>
      <c r="V362" s="14">
        <v>252</v>
      </c>
      <c r="W362" s="16">
        <f t="shared" si="152"/>
        <v>1.0573081499999999</v>
      </c>
      <c r="X362" s="9">
        <f t="shared" si="153"/>
        <v>58.69688464</v>
      </c>
      <c r="Y362" s="9">
        <v>0</v>
      </c>
      <c r="Z362" s="15">
        <f t="shared" si="154"/>
        <v>0</v>
      </c>
      <c r="AA362" s="6" t="s">
        <v>73</v>
      </c>
      <c r="AB362" s="12">
        <f t="shared" si="163"/>
        <v>43055</v>
      </c>
      <c r="AC362" s="6"/>
      <c r="AD362" s="48"/>
      <c r="AE362" s="55">
        <v>43529</v>
      </c>
      <c r="AF362" s="27" t="s">
        <v>91</v>
      </c>
      <c r="AH362" s="1"/>
      <c r="AI362" s="1"/>
      <c r="AJ362" s="10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35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8"/>
      <c r="CC362" s="1"/>
      <c r="CD362" s="1"/>
      <c r="CE362" s="1"/>
      <c r="CF362" s="1"/>
      <c r="CG362" s="1"/>
      <c r="CH362" s="1"/>
      <c r="CI362" s="1"/>
      <c r="CJ362" s="1"/>
      <c r="CK362" s="1"/>
      <c r="CL362" s="6"/>
      <c r="CM362" s="1"/>
      <c r="CN362" s="1"/>
      <c r="CO362" s="1"/>
      <c r="CP362" s="1"/>
      <c r="CQ362" s="1"/>
      <c r="CR362" s="1"/>
    </row>
    <row r="363" spans="1:96" x14ac:dyDescent="0.2">
      <c r="A363" s="159">
        <f t="shared" si="155"/>
        <v>43042</v>
      </c>
      <c r="B363" s="9">
        <f t="shared" si="144"/>
        <v>1082.9296446400001</v>
      </c>
      <c r="C363" s="9">
        <f t="shared" si="156"/>
        <v>1000</v>
      </c>
      <c r="D363" s="66">
        <f t="shared" si="157"/>
        <v>4860.83</v>
      </c>
      <c r="E363" s="15">
        <f>VLOOKUP(A362,[1]Plan1!$BO$120:$BQ$240,3)</f>
        <v>4881.25</v>
      </c>
      <c r="F363" s="12">
        <f t="shared" si="158"/>
        <v>43025</v>
      </c>
      <c r="G363" s="13">
        <f t="shared" si="145"/>
        <v>4.2009286479880448E-3</v>
      </c>
      <c r="H363" s="12">
        <f t="shared" si="159"/>
        <v>43055</v>
      </c>
      <c r="I363" s="12">
        <f t="shared" si="146"/>
        <v>43055</v>
      </c>
      <c r="J363" s="1">
        <f t="shared" si="160"/>
        <v>21</v>
      </c>
      <c r="K363" s="1">
        <f t="shared" si="167"/>
        <v>13</v>
      </c>
      <c r="L363" s="9">
        <f t="shared" si="147"/>
        <v>1.00259849</v>
      </c>
      <c r="M363" s="16">
        <f t="shared" si="161"/>
        <v>1.00159898</v>
      </c>
      <c r="N363" s="16">
        <f t="shared" si="164"/>
        <v>1.0215782064794368</v>
      </c>
      <c r="O363" s="9">
        <f t="shared" si="165"/>
        <v>1.0242327600000001</v>
      </c>
      <c r="P363" s="9">
        <f t="shared" si="148"/>
        <v>1024.2327600000001</v>
      </c>
      <c r="Q363" s="14">
        <f t="shared" si="149"/>
        <v>0</v>
      </c>
      <c r="R363" s="44">
        <f t="shared" si="150"/>
        <v>0</v>
      </c>
      <c r="S363" s="9">
        <f t="shared" si="151"/>
        <v>0</v>
      </c>
      <c r="T363" s="10">
        <f t="shared" si="162"/>
        <v>6.2959000000000001E-2</v>
      </c>
      <c r="U363" s="14">
        <f t="shared" si="166"/>
        <v>230</v>
      </c>
      <c r="V363" s="14">
        <v>252</v>
      </c>
      <c r="W363" s="16">
        <f t="shared" si="152"/>
        <v>1.0573081499999999</v>
      </c>
      <c r="X363" s="9">
        <f t="shared" si="153"/>
        <v>58.69688464</v>
      </c>
      <c r="Y363" s="9">
        <v>0</v>
      </c>
      <c r="Z363" s="15">
        <f t="shared" si="154"/>
        <v>0</v>
      </c>
      <c r="AA363" s="6" t="s">
        <v>73</v>
      </c>
      <c r="AB363" s="12">
        <f t="shared" si="163"/>
        <v>43055</v>
      </c>
      <c r="AC363" s="6"/>
      <c r="AD363" s="48"/>
      <c r="AE363" s="55">
        <v>43574</v>
      </c>
      <c r="AF363" s="27" t="s">
        <v>108</v>
      </c>
      <c r="AH363" s="1"/>
      <c r="AI363" s="1"/>
      <c r="AJ363" s="10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35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8"/>
      <c r="CC363" s="1"/>
      <c r="CD363" s="1"/>
      <c r="CE363" s="1"/>
      <c r="CF363" s="1"/>
      <c r="CG363" s="1"/>
      <c r="CH363" s="1"/>
      <c r="CI363" s="1"/>
      <c r="CJ363" s="1"/>
      <c r="CK363" s="1"/>
      <c r="CL363" s="6"/>
      <c r="CM363" s="1"/>
      <c r="CN363" s="1"/>
      <c r="CO363" s="1"/>
      <c r="CP363" s="1"/>
      <c r="CQ363" s="1"/>
      <c r="CR363" s="1"/>
    </row>
    <row r="364" spans="1:96" x14ac:dyDescent="0.2">
      <c r="A364" s="159">
        <f t="shared" si="155"/>
        <v>43043</v>
      </c>
      <c r="B364" s="9">
        <f t="shared" si="144"/>
        <v>1083.4083174800001</v>
      </c>
      <c r="C364" s="9">
        <f t="shared" si="156"/>
        <v>1000</v>
      </c>
      <c r="D364" s="66">
        <f t="shared" si="157"/>
        <v>4860.83</v>
      </c>
      <c r="E364" s="15">
        <f>VLOOKUP(A363,[1]Plan1!$BO$120:$BQ$240,3)</f>
        <v>4881.25</v>
      </c>
      <c r="F364" s="12">
        <f t="shared" si="158"/>
        <v>43025</v>
      </c>
      <c r="G364" s="13">
        <f t="shared" si="145"/>
        <v>4.2009286479880448E-3</v>
      </c>
      <c r="H364" s="12">
        <f t="shared" si="159"/>
        <v>43055</v>
      </c>
      <c r="I364" s="12">
        <f t="shared" si="146"/>
        <v>43055</v>
      </c>
      <c r="J364" s="1">
        <f t="shared" si="160"/>
        <v>21</v>
      </c>
      <c r="K364" s="1">
        <f t="shared" si="167"/>
        <v>14</v>
      </c>
      <c r="L364" s="9">
        <f t="shared" si="147"/>
        <v>1.0027986600000001</v>
      </c>
      <c r="M364" s="16">
        <f t="shared" si="161"/>
        <v>1.00159898</v>
      </c>
      <c r="N364" s="16">
        <f t="shared" si="164"/>
        <v>1.0215782064794368</v>
      </c>
      <c r="O364" s="9">
        <f t="shared" si="165"/>
        <v>1.0244372500000001</v>
      </c>
      <c r="P364" s="9">
        <f t="shared" si="148"/>
        <v>1024.4372499999999</v>
      </c>
      <c r="Q364" s="14">
        <f t="shared" si="149"/>
        <v>0</v>
      </c>
      <c r="R364" s="44">
        <f t="shared" si="150"/>
        <v>0</v>
      </c>
      <c r="S364" s="9">
        <f t="shared" si="151"/>
        <v>0</v>
      </c>
      <c r="T364" s="10">
        <f t="shared" si="162"/>
        <v>6.2959000000000001E-2</v>
      </c>
      <c r="U364" s="14">
        <f t="shared" si="166"/>
        <v>231</v>
      </c>
      <c r="V364" s="14">
        <v>252</v>
      </c>
      <c r="W364" s="16">
        <f t="shared" si="152"/>
        <v>1.0575643530000001</v>
      </c>
      <c r="X364" s="9">
        <f t="shared" si="153"/>
        <v>58.971067480000002</v>
      </c>
      <c r="Y364" s="9">
        <v>0</v>
      </c>
      <c r="Z364" s="15">
        <f t="shared" si="154"/>
        <v>0</v>
      </c>
      <c r="AA364" s="6" t="s">
        <v>73</v>
      </c>
      <c r="AB364" s="12">
        <f t="shared" si="163"/>
        <v>43055</v>
      </c>
      <c r="AC364" s="6"/>
      <c r="AD364" s="48"/>
      <c r="AE364" s="55">
        <v>43586</v>
      </c>
      <c r="AF364" s="27" t="s">
        <v>110</v>
      </c>
      <c r="AH364" s="1"/>
      <c r="AI364" s="1"/>
      <c r="AJ364" s="10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35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8"/>
      <c r="CC364" s="1"/>
      <c r="CD364" s="1"/>
      <c r="CE364" s="1"/>
      <c r="CF364" s="1"/>
      <c r="CG364" s="1"/>
      <c r="CH364" s="1"/>
      <c r="CI364" s="1"/>
      <c r="CJ364" s="1"/>
      <c r="CK364" s="1"/>
      <c r="CL364" s="6"/>
      <c r="CM364" s="1"/>
      <c r="CN364" s="1"/>
      <c r="CO364" s="1"/>
      <c r="CP364" s="1"/>
      <c r="CQ364" s="1"/>
      <c r="CR364" s="1"/>
    </row>
    <row r="365" spans="1:96" x14ac:dyDescent="0.2">
      <c r="A365" s="159">
        <f t="shared" si="155"/>
        <v>43044</v>
      </c>
      <c r="B365" s="9">
        <f t="shared" si="144"/>
        <v>1083.4083174800001</v>
      </c>
      <c r="C365" s="9">
        <f t="shared" si="156"/>
        <v>1000</v>
      </c>
      <c r="D365" s="66">
        <f t="shared" si="157"/>
        <v>4860.83</v>
      </c>
      <c r="E365" s="15">
        <f>VLOOKUP(A364,[1]Plan1!$BO$120:$BQ$240,3)</f>
        <v>4881.25</v>
      </c>
      <c r="F365" s="12">
        <f t="shared" si="158"/>
        <v>43025</v>
      </c>
      <c r="G365" s="13">
        <f t="shared" si="145"/>
        <v>4.2009286479880448E-3</v>
      </c>
      <c r="H365" s="12">
        <f t="shared" si="159"/>
        <v>43055</v>
      </c>
      <c r="I365" s="12">
        <f t="shared" si="146"/>
        <v>43055</v>
      </c>
      <c r="J365" s="1">
        <f t="shared" si="160"/>
        <v>21</v>
      </c>
      <c r="K365" s="1">
        <f t="shared" si="167"/>
        <v>14</v>
      </c>
      <c r="L365" s="9">
        <f t="shared" si="147"/>
        <v>1.0027986600000001</v>
      </c>
      <c r="M365" s="16">
        <f t="shared" si="161"/>
        <v>1.00159898</v>
      </c>
      <c r="N365" s="16">
        <f t="shared" si="164"/>
        <v>1.0215782064794368</v>
      </c>
      <c r="O365" s="9">
        <f t="shared" si="165"/>
        <v>1.0244372500000001</v>
      </c>
      <c r="P365" s="9">
        <f t="shared" si="148"/>
        <v>1024.4372499999999</v>
      </c>
      <c r="Q365" s="14">
        <f t="shared" si="149"/>
        <v>0</v>
      </c>
      <c r="R365" s="44">
        <f t="shared" si="150"/>
        <v>0</v>
      </c>
      <c r="S365" s="9">
        <f t="shared" si="151"/>
        <v>0</v>
      </c>
      <c r="T365" s="10">
        <f t="shared" si="162"/>
        <v>6.2959000000000001E-2</v>
      </c>
      <c r="U365" s="14">
        <f t="shared" si="166"/>
        <v>231</v>
      </c>
      <c r="V365" s="14">
        <v>252</v>
      </c>
      <c r="W365" s="16">
        <f t="shared" si="152"/>
        <v>1.0575643530000001</v>
      </c>
      <c r="X365" s="9">
        <f t="shared" si="153"/>
        <v>58.971067480000002</v>
      </c>
      <c r="Y365" s="9">
        <v>0</v>
      </c>
      <c r="Z365" s="15">
        <f t="shared" si="154"/>
        <v>0</v>
      </c>
      <c r="AA365" s="6" t="s">
        <v>73</v>
      </c>
      <c r="AB365" s="12">
        <f t="shared" si="163"/>
        <v>43055</v>
      </c>
      <c r="AC365" s="6"/>
      <c r="AD365" s="48"/>
      <c r="AE365" s="55">
        <v>43636</v>
      </c>
      <c r="AF365" s="27" t="s">
        <v>109</v>
      </c>
      <c r="AH365" s="1"/>
      <c r="AI365" s="1"/>
      <c r="AJ365" s="10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35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8"/>
      <c r="CC365" s="1"/>
      <c r="CD365" s="1"/>
      <c r="CE365" s="1"/>
      <c r="CF365" s="1"/>
      <c r="CG365" s="1"/>
      <c r="CH365" s="1"/>
      <c r="CI365" s="1"/>
      <c r="CJ365" s="1"/>
      <c r="CK365" s="1"/>
      <c r="CL365" s="6"/>
      <c r="CM365" s="1"/>
      <c r="CN365" s="1"/>
      <c r="CO365" s="1"/>
      <c r="CP365" s="1"/>
      <c r="CQ365" s="1"/>
      <c r="CR365" s="1"/>
    </row>
    <row r="366" spans="1:96" x14ac:dyDescent="0.2">
      <c r="A366" s="159">
        <f t="shared" si="155"/>
        <v>43045</v>
      </c>
      <c r="B366" s="9">
        <f t="shared" si="144"/>
        <v>1083.4083174800001</v>
      </c>
      <c r="C366" s="9">
        <f t="shared" si="156"/>
        <v>1000</v>
      </c>
      <c r="D366" s="66">
        <f t="shared" si="157"/>
        <v>4860.83</v>
      </c>
      <c r="E366" s="15">
        <f>VLOOKUP(A365,[1]Plan1!$BO$120:$BQ$240,3)</f>
        <v>4881.25</v>
      </c>
      <c r="F366" s="12">
        <f t="shared" si="158"/>
        <v>43025</v>
      </c>
      <c r="G366" s="13">
        <f t="shared" si="145"/>
        <v>4.2009286479880448E-3</v>
      </c>
      <c r="H366" s="12">
        <f t="shared" si="159"/>
        <v>43055</v>
      </c>
      <c r="I366" s="12">
        <f t="shared" si="146"/>
        <v>43055</v>
      </c>
      <c r="J366" s="1">
        <f t="shared" si="160"/>
        <v>21</v>
      </c>
      <c r="K366" s="1">
        <f t="shared" si="167"/>
        <v>14</v>
      </c>
      <c r="L366" s="9">
        <f t="shared" si="147"/>
        <v>1.0027986600000001</v>
      </c>
      <c r="M366" s="16">
        <f t="shared" si="161"/>
        <v>1.00159898</v>
      </c>
      <c r="N366" s="16">
        <f t="shared" si="164"/>
        <v>1.0215782064794368</v>
      </c>
      <c r="O366" s="9">
        <f t="shared" si="165"/>
        <v>1.0244372500000001</v>
      </c>
      <c r="P366" s="9">
        <f t="shared" si="148"/>
        <v>1024.4372499999999</v>
      </c>
      <c r="Q366" s="14">
        <f t="shared" si="149"/>
        <v>0</v>
      </c>
      <c r="R366" s="44">
        <f t="shared" si="150"/>
        <v>0</v>
      </c>
      <c r="S366" s="9">
        <f t="shared" si="151"/>
        <v>0</v>
      </c>
      <c r="T366" s="10">
        <f t="shared" si="162"/>
        <v>6.2959000000000001E-2</v>
      </c>
      <c r="U366" s="14">
        <f t="shared" si="166"/>
        <v>231</v>
      </c>
      <c r="V366" s="14">
        <v>252</v>
      </c>
      <c r="W366" s="16">
        <f t="shared" si="152"/>
        <v>1.0575643530000001</v>
      </c>
      <c r="X366" s="9">
        <f t="shared" si="153"/>
        <v>58.971067480000002</v>
      </c>
      <c r="Y366" s="9">
        <v>0</v>
      </c>
      <c r="Z366" s="15">
        <f t="shared" si="154"/>
        <v>0</v>
      </c>
      <c r="AA366" s="6" t="s">
        <v>73</v>
      </c>
      <c r="AB366" s="12">
        <f t="shared" si="163"/>
        <v>43055</v>
      </c>
      <c r="AC366" s="6"/>
      <c r="AD366" s="48"/>
      <c r="AE366" s="55">
        <v>43784</v>
      </c>
      <c r="AF366" s="27" t="s">
        <v>112</v>
      </c>
      <c r="AH366" s="1"/>
      <c r="AI366" s="1"/>
      <c r="AJ366" s="10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35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8"/>
      <c r="CC366" s="1"/>
      <c r="CD366" s="1"/>
      <c r="CE366" s="1"/>
      <c r="CF366" s="1"/>
      <c r="CG366" s="1"/>
      <c r="CH366" s="1"/>
      <c r="CI366" s="1"/>
      <c r="CJ366" s="1"/>
      <c r="CK366" s="1"/>
      <c r="CL366" s="6"/>
      <c r="CM366" s="1"/>
      <c r="CN366" s="1"/>
      <c r="CO366" s="1"/>
      <c r="CP366" s="1"/>
      <c r="CQ366" s="1"/>
      <c r="CR366" s="1"/>
    </row>
    <row r="367" spans="1:96" x14ac:dyDescent="0.2">
      <c r="A367" s="159">
        <f t="shared" si="155"/>
        <v>43046</v>
      </c>
      <c r="B367" s="9">
        <f t="shared" si="144"/>
        <v>1083.88719139</v>
      </c>
      <c r="C367" s="9">
        <f t="shared" si="156"/>
        <v>1000</v>
      </c>
      <c r="D367" s="66">
        <f t="shared" si="157"/>
        <v>4860.83</v>
      </c>
      <c r="E367" s="15">
        <f>VLOOKUP(A366,[1]Plan1!$BO$120:$BQ$240,3)</f>
        <v>4881.25</v>
      </c>
      <c r="F367" s="12">
        <f t="shared" si="158"/>
        <v>43025</v>
      </c>
      <c r="G367" s="13">
        <f t="shared" si="145"/>
        <v>4.2009286479880448E-3</v>
      </c>
      <c r="H367" s="12">
        <f t="shared" si="159"/>
        <v>43055</v>
      </c>
      <c r="I367" s="12">
        <f t="shared" si="146"/>
        <v>43055</v>
      </c>
      <c r="J367" s="1">
        <f t="shared" si="160"/>
        <v>21</v>
      </c>
      <c r="K367" s="1">
        <f t="shared" si="167"/>
        <v>15</v>
      </c>
      <c r="L367" s="9">
        <f t="shared" si="147"/>
        <v>1.0029988599999999</v>
      </c>
      <c r="M367" s="16">
        <f t="shared" si="161"/>
        <v>1.00159898</v>
      </c>
      <c r="N367" s="16">
        <f t="shared" si="164"/>
        <v>1.0215782064794368</v>
      </c>
      <c r="O367" s="9">
        <f t="shared" si="165"/>
        <v>1.0246417699999999</v>
      </c>
      <c r="P367" s="9">
        <f t="shared" si="148"/>
        <v>1024.64177</v>
      </c>
      <c r="Q367" s="14">
        <f t="shared" si="149"/>
        <v>0</v>
      </c>
      <c r="R367" s="44">
        <f t="shared" si="150"/>
        <v>0</v>
      </c>
      <c r="S367" s="9">
        <f t="shared" si="151"/>
        <v>0</v>
      </c>
      <c r="T367" s="10">
        <f t="shared" si="162"/>
        <v>6.2959000000000001E-2</v>
      </c>
      <c r="U367" s="14">
        <f t="shared" si="166"/>
        <v>232</v>
      </c>
      <c r="V367" s="14">
        <v>252</v>
      </c>
      <c r="W367" s="16">
        <f t="shared" si="152"/>
        <v>1.0578206189999999</v>
      </c>
      <c r="X367" s="9">
        <f t="shared" si="153"/>
        <v>59.245421389999997</v>
      </c>
      <c r="Y367" s="9">
        <v>0</v>
      </c>
      <c r="Z367" s="15">
        <f t="shared" si="154"/>
        <v>0</v>
      </c>
      <c r="AA367" s="6" t="s">
        <v>73</v>
      </c>
      <c r="AB367" s="12">
        <f t="shared" si="163"/>
        <v>43055</v>
      </c>
      <c r="AC367" s="6"/>
      <c r="AD367" s="48"/>
      <c r="AE367" s="55">
        <v>43824</v>
      </c>
      <c r="AF367" s="27" t="s">
        <v>105</v>
      </c>
      <c r="AH367" s="1"/>
      <c r="AI367" s="1"/>
      <c r="AJ367" s="10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35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8"/>
      <c r="CC367" s="1"/>
      <c r="CD367" s="1"/>
      <c r="CE367" s="1"/>
      <c r="CF367" s="1"/>
      <c r="CG367" s="1"/>
      <c r="CH367" s="1"/>
      <c r="CI367" s="1"/>
      <c r="CJ367" s="1"/>
      <c r="CK367" s="1"/>
      <c r="CL367" s="6"/>
      <c r="CM367" s="1"/>
      <c r="CN367" s="1"/>
      <c r="CO367" s="1"/>
      <c r="CP367" s="1"/>
      <c r="CQ367" s="1"/>
      <c r="CR367" s="1"/>
    </row>
    <row r="368" spans="1:96" x14ac:dyDescent="0.2">
      <c r="A368" s="159">
        <f t="shared" si="155"/>
        <v>43047</v>
      </c>
      <c r="B368" s="9">
        <f t="shared" si="144"/>
        <v>1084.36627701</v>
      </c>
      <c r="C368" s="9">
        <f t="shared" si="156"/>
        <v>1000</v>
      </c>
      <c r="D368" s="66">
        <f t="shared" si="157"/>
        <v>4860.83</v>
      </c>
      <c r="E368" s="15">
        <f>VLOOKUP(A367,[1]Plan1!$BO$120:$BQ$240,3)</f>
        <v>4881.25</v>
      </c>
      <c r="F368" s="12">
        <f t="shared" si="158"/>
        <v>43025</v>
      </c>
      <c r="G368" s="13">
        <f t="shared" si="145"/>
        <v>4.2009286479880448E-3</v>
      </c>
      <c r="H368" s="12">
        <f t="shared" si="159"/>
        <v>43055</v>
      </c>
      <c r="I368" s="12">
        <f t="shared" si="146"/>
        <v>43055</v>
      </c>
      <c r="J368" s="1">
        <f t="shared" si="160"/>
        <v>21</v>
      </c>
      <c r="K368" s="1">
        <f t="shared" si="167"/>
        <v>16</v>
      </c>
      <c r="L368" s="9">
        <f t="shared" si="147"/>
        <v>1.0031991</v>
      </c>
      <c r="M368" s="16">
        <f t="shared" si="161"/>
        <v>1.00159898</v>
      </c>
      <c r="N368" s="16">
        <f t="shared" si="164"/>
        <v>1.0215782064794368</v>
      </c>
      <c r="O368" s="9">
        <f t="shared" si="165"/>
        <v>1.0248463299999999</v>
      </c>
      <c r="P368" s="9">
        <f t="shared" si="148"/>
        <v>1024.8463300000001</v>
      </c>
      <c r="Q368" s="14">
        <f t="shared" si="149"/>
        <v>0</v>
      </c>
      <c r="R368" s="44">
        <f t="shared" si="150"/>
        <v>0</v>
      </c>
      <c r="S368" s="9">
        <f t="shared" si="151"/>
        <v>0</v>
      </c>
      <c r="T368" s="10">
        <f t="shared" si="162"/>
        <v>6.2959000000000001E-2</v>
      </c>
      <c r="U368" s="14">
        <f t="shared" si="166"/>
        <v>233</v>
      </c>
      <c r="V368" s="14">
        <v>252</v>
      </c>
      <c r="W368" s="16">
        <f t="shared" si="152"/>
        <v>1.0580769480000001</v>
      </c>
      <c r="X368" s="9">
        <f t="shared" si="153"/>
        <v>59.519947010000003</v>
      </c>
      <c r="Y368" s="9">
        <v>0</v>
      </c>
      <c r="Z368" s="15">
        <f t="shared" si="154"/>
        <v>0</v>
      </c>
      <c r="AA368" s="6" t="s">
        <v>73</v>
      </c>
      <c r="AB368" s="12">
        <f t="shared" si="163"/>
        <v>43055</v>
      </c>
      <c r="AC368" s="6"/>
      <c r="AD368" s="48"/>
      <c r="AE368" s="55">
        <v>43831</v>
      </c>
      <c r="AF368" s="27" t="s">
        <v>107</v>
      </c>
      <c r="AH368" s="1"/>
      <c r="AI368" s="1"/>
      <c r="AJ368" s="10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35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8"/>
      <c r="CC368" s="1"/>
      <c r="CD368" s="1"/>
      <c r="CE368" s="1"/>
      <c r="CF368" s="1"/>
      <c r="CG368" s="1"/>
      <c r="CH368" s="1"/>
      <c r="CI368" s="1"/>
      <c r="CJ368" s="1"/>
      <c r="CK368" s="1"/>
      <c r="CL368" s="6"/>
      <c r="CM368" s="1"/>
      <c r="CN368" s="1"/>
      <c r="CO368" s="1"/>
      <c r="CP368" s="1"/>
      <c r="CQ368" s="1"/>
      <c r="CR368" s="1"/>
    </row>
    <row r="369" spans="1:96" x14ac:dyDescent="0.2">
      <c r="A369" s="159">
        <f t="shared" si="155"/>
        <v>43048</v>
      </c>
      <c r="B369" s="9">
        <f t="shared" si="144"/>
        <v>1084.8455829500001</v>
      </c>
      <c r="C369" s="9">
        <f t="shared" si="156"/>
        <v>1000</v>
      </c>
      <c r="D369" s="66">
        <f t="shared" si="157"/>
        <v>4860.83</v>
      </c>
      <c r="E369" s="15">
        <f>VLOOKUP(A368,[1]Plan1!$BO$120:$BQ$240,3)</f>
        <v>4881.25</v>
      </c>
      <c r="F369" s="12">
        <f t="shared" si="158"/>
        <v>43025</v>
      </c>
      <c r="G369" s="13">
        <f t="shared" si="145"/>
        <v>4.2009286479880448E-3</v>
      </c>
      <c r="H369" s="12">
        <f t="shared" si="159"/>
        <v>43055</v>
      </c>
      <c r="I369" s="12">
        <f t="shared" si="146"/>
        <v>43055</v>
      </c>
      <c r="J369" s="1">
        <f t="shared" si="160"/>
        <v>21</v>
      </c>
      <c r="K369" s="1">
        <f t="shared" si="167"/>
        <v>17</v>
      </c>
      <c r="L369" s="9">
        <f t="shared" si="147"/>
        <v>1.00339939</v>
      </c>
      <c r="M369" s="16">
        <f t="shared" si="161"/>
        <v>1.00159898</v>
      </c>
      <c r="N369" s="16">
        <f t="shared" si="164"/>
        <v>1.0215782064794368</v>
      </c>
      <c r="O369" s="9">
        <f t="shared" si="165"/>
        <v>1.0250509400000001</v>
      </c>
      <c r="P369" s="9">
        <f t="shared" si="148"/>
        <v>1025.0509400000001</v>
      </c>
      <c r="Q369" s="14">
        <f t="shared" si="149"/>
        <v>0</v>
      </c>
      <c r="R369" s="44">
        <f t="shared" si="150"/>
        <v>0</v>
      </c>
      <c r="S369" s="9">
        <f t="shared" si="151"/>
        <v>0</v>
      </c>
      <c r="T369" s="10">
        <f t="shared" si="162"/>
        <v>6.2959000000000001E-2</v>
      </c>
      <c r="U369" s="14">
        <f t="shared" si="166"/>
        <v>234</v>
      </c>
      <c r="V369" s="14">
        <v>252</v>
      </c>
      <c r="W369" s="16">
        <f t="shared" si="152"/>
        <v>1.058333338</v>
      </c>
      <c r="X369" s="9">
        <f t="shared" si="153"/>
        <v>59.794642949999997</v>
      </c>
      <c r="Y369" s="9">
        <v>0</v>
      </c>
      <c r="Z369" s="15">
        <f t="shared" si="154"/>
        <v>0</v>
      </c>
      <c r="AA369" s="6" t="s">
        <v>73</v>
      </c>
      <c r="AB369" s="12">
        <f t="shared" si="163"/>
        <v>43055</v>
      </c>
      <c r="AC369" s="6"/>
      <c r="AD369" s="48"/>
      <c r="AE369" s="55">
        <v>43885</v>
      </c>
      <c r="AF369" s="27" t="s">
        <v>91</v>
      </c>
      <c r="AH369" s="1"/>
      <c r="AI369" s="1"/>
      <c r="AJ369" s="10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35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8"/>
      <c r="CC369" s="1"/>
      <c r="CD369" s="1"/>
      <c r="CE369" s="1"/>
      <c r="CF369" s="1"/>
      <c r="CG369" s="1"/>
      <c r="CH369" s="1"/>
      <c r="CI369" s="1"/>
      <c r="CJ369" s="1"/>
      <c r="CK369" s="1"/>
      <c r="CL369" s="6"/>
      <c r="CM369" s="1"/>
      <c r="CN369" s="1"/>
      <c r="CO369" s="1"/>
      <c r="CP369" s="1"/>
      <c r="CQ369" s="1"/>
      <c r="CR369" s="1"/>
    </row>
    <row r="370" spans="1:96" x14ac:dyDescent="0.2">
      <c r="A370" s="159">
        <f t="shared" si="155"/>
        <v>43049</v>
      </c>
      <c r="B370" s="9">
        <f t="shared" si="144"/>
        <v>1085.3250997099999</v>
      </c>
      <c r="C370" s="9">
        <f t="shared" si="156"/>
        <v>1000</v>
      </c>
      <c r="D370" s="66">
        <f t="shared" si="157"/>
        <v>4860.83</v>
      </c>
      <c r="E370" s="15">
        <f>VLOOKUP(A369,[1]Plan1!$BO$120:$BQ$240,3)</f>
        <v>4881.25</v>
      </c>
      <c r="F370" s="12">
        <f t="shared" si="158"/>
        <v>43025</v>
      </c>
      <c r="G370" s="13">
        <f t="shared" si="145"/>
        <v>4.2009286479880448E-3</v>
      </c>
      <c r="H370" s="12">
        <f t="shared" si="159"/>
        <v>43055</v>
      </c>
      <c r="I370" s="12">
        <f t="shared" si="146"/>
        <v>43055</v>
      </c>
      <c r="J370" s="1">
        <f t="shared" si="160"/>
        <v>21</v>
      </c>
      <c r="K370" s="1">
        <f t="shared" si="167"/>
        <v>18</v>
      </c>
      <c r="L370" s="9">
        <f t="shared" si="147"/>
        <v>1.00359971</v>
      </c>
      <c r="M370" s="16">
        <f t="shared" si="161"/>
        <v>1.00159898</v>
      </c>
      <c r="N370" s="16">
        <f t="shared" si="164"/>
        <v>1.0215782064794368</v>
      </c>
      <c r="O370" s="9">
        <f t="shared" si="165"/>
        <v>1.02525559</v>
      </c>
      <c r="P370" s="9">
        <f t="shared" si="148"/>
        <v>1025.25559</v>
      </c>
      <c r="Q370" s="14">
        <f t="shared" si="149"/>
        <v>0</v>
      </c>
      <c r="R370" s="44">
        <f t="shared" si="150"/>
        <v>0</v>
      </c>
      <c r="S370" s="9">
        <f t="shared" si="151"/>
        <v>0</v>
      </c>
      <c r="T370" s="10">
        <f t="shared" si="162"/>
        <v>6.2959000000000001E-2</v>
      </c>
      <c r="U370" s="14">
        <f t="shared" si="166"/>
        <v>235</v>
      </c>
      <c r="V370" s="14">
        <v>252</v>
      </c>
      <c r="W370" s="16">
        <f t="shared" si="152"/>
        <v>1.0585897900000001</v>
      </c>
      <c r="X370" s="9">
        <f t="shared" si="153"/>
        <v>60.069509709999998</v>
      </c>
      <c r="Y370" s="9">
        <v>0</v>
      </c>
      <c r="Z370" s="15">
        <f t="shared" si="154"/>
        <v>0</v>
      </c>
      <c r="AA370" s="6" t="s">
        <v>73</v>
      </c>
      <c r="AB370" s="12">
        <f t="shared" si="163"/>
        <v>43055</v>
      </c>
      <c r="AC370" s="6"/>
      <c r="AD370" s="48"/>
      <c r="AE370" s="55">
        <v>43886</v>
      </c>
      <c r="AF370" s="27" t="s">
        <v>91</v>
      </c>
      <c r="AH370" s="1"/>
      <c r="AI370" s="1"/>
      <c r="AJ370" s="10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35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8"/>
      <c r="CC370" s="1"/>
      <c r="CD370" s="1"/>
      <c r="CE370" s="1"/>
      <c r="CF370" s="1"/>
      <c r="CG370" s="1"/>
      <c r="CH370" s="1"/>
      <c r="CI370" s="1"/>
      <c r="CJ370" s="1"/>
      <c r="CK370" s="1"/>
      <c r="CL370" s="6"/>
      <c r="CM370" s="1"/>
      <c r="CN370" s="1"/>
      <c r="CO370" s="1"/>
      <c r="CP370" s="1"/>
      <c r="CQ370" s="1"/>
      <c r="CR370" s="1"/>
    </row>
    <row r="371" spans="1:96" x14ac:dyDescent="0.2">
      <c r="A371" s="159">
        <f t="shared" si="155"/>
        <v>43050</v>
      </c>
      <c r="B371" s="9">
        <f t="shared" si="144"/>
        <v>1085.8048283999999</v>
      </c>
      <c r="C371" s="9">
        <f t="shared" si="156"/>
        <v>1000</v>
      </c>
      <c r="D371" s="66">
        <f t="shared" si="157"/>
        <v>4860.83</v>
      </c>
      <c r="E371" s="15">
        <f>VLOOKUP(A370,[1]Plan1!$BO$120:$BQ$240,3)</f>
        <v>4881.25</v>
      </c>
      <c r="F371" s="12">
        <f t="shared" si="158"/>
        <v>43025</v>
      </c>
      <c r="G371" s="13">
        <f t="shared" si="145"/>
        <v>4.2009286479880448E-3</v>
      </c>
      <c r="H371" s="12">
        <f t="shared" si="159"/>
        <v>43055</v>
      </c>
      <c r="I371" s="12">
        <f t="shared" si="146"/>
        <v>43055</v>
      </c>
      <c r="J371" s="1">
        <f t="shared" si="160"/>
        <v>21</v>
      </c>
      <c r="K371" s="1">
        <f t="shared" si="167"/>
        <v>19</v>
      </c>
      <c r="L371" s="9">
        <f t="shared" si="147"/>
        <v>1.00380008</v>
      </c>
      <c r="M371" s="16">
        <f t="shared" si="161"/>
        <v>1.00159898</v>
      </c>
      <c r="N371" s="16">
        <f t="shared" si="164"/>
        <v>1.0215782064794368</v>
      </c>
      <c r="O371" s="9">
        <f t="shared" si="165"/>
        <v>1.0254602799999999</v>
      </c>
      <c r="P371" s="9">
        <f t="shared" si="148"/>
        <v>1025.46028</v>
      </c>
      <c r="Q371" s="14">
        <f t="shared" si="149"/>
        <v>0</v>
      </c>
      <c r="R371" s="44">
        <f t="shared" si="150"/>
        <v>0</v>
      </c>
      <c r="S371" s="9">
        <f t="shared" si="151"/>
        <v>0</v>
      </c>
      <c r="T371" s="10">
        <f t="shared" si="162"/>
        <v>6.2959000000000001E-2</v>
      </c>
      <c r="U371" s="14">
        <f t="shared" si="166"/>
        <v>236</v>
      </c>
      <c r="V371" s="14">
        <v>252</v>
      </c>
      <c r="W371" s="16">
        <f t="shared" si="152"/>
        <v>1.0588463050000001</v>
      </c>
      <c r="X371" s="9">
        <f t="shared" si="153"/>
        <v>60.344548400000001</v>
      </c>
      <c r="Y371" s="9">
        <v>0</v>
      </c>
      <c r="Z371" s="15">
        <f t="shared" si="154"/>
        <v>0</v>
      </c>
      <c r="AA371" s="6" t="s">
        <v>73</v>
      </c>
      <c r="AB371" s="12">
        <f t="shared" si="163"/>
        <v>43055</v>
      </c>
      <c r="AC371" s="6"/>
      <c r="AD371" s="48"/>
      <c r="AE371" s="55">
        <v>43931</v>
      </c>
      <c r="AF371" s="27" t="s">
        <v>108</v>
      </c>
      <c r="AH371" s="1"/>
      <c r="AI371" s="1"/>
      <c r="AJ371" s="10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35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8"/>
      <c r="CC371" s="1"/>
      <c r="CD371" s="1"/>
      <c r="CE371" s="1"/>
      <c r="CF371" s="1"/>
      <c r="CG371" s="1"/>
      <c r="CH371" s="1"/>
      <c r="CI371" s="1"/>
      <c r="CJ371" s="1"/>
      <c r="CK371" s="1"/>
      <c r="CL371" s="6"/>
      <c r="CM371" s="1"/>
      <c r="CN371" s="1"/>
      <c r="CO371" s="1"/>
      <c r="CP371" s="1"/>
      <c r="CQ371" s="1"/>
      <c r="CR371" s="1"/>
    </row>
    <row r="372" spans="1:96" x14ac:dyDescent="0.2">
      <c r="A372" s="159">
        <f t="shared" si="155"/>
        <v>43051</v>
      </c>
      <c r="B372" s="9">
        <f t="shared" si="144"/>
        <v>1085.8048283999999</v>
      </c>
      <c r="C372" s="9">
        <f t="shared" si="156"/>
        <v>1000</v>
      </c>
      <c r="D372" s="66">
        <f t="shared" si="157"/>
        <v>4860.83</v>
      </c>
      <c r="E372" s="15">
        <f>VLOOKUP(A371,[1]Plan1!$BO$120:$BQ$240,3)</f>
        <v>4881.25</v>
      </c>
      <c r="F372" s="12">
        <f t="shared" si="158"/>
        <v>43025</v>
      </c>
      <c r="G372" s="13">
        <f t="shared" si="145"/>
        <v>4.2009286479880448E-3</v>
      </c>
      <c r="H372" s="12">
        <f t="shared" si="159"/>
        <v>43055</v>
      </c>
      <c r="I372" s="12">
        <f t="shared" si="146"/>
        <v>43055</v>
      </c>
      <c r="J372" s="1">
        <f t="shared" si="160"/>
        <v>21</v>
      </c>
      <c r="K372" s="1">
        <f t="shared" si="167"/>
        <v>19</v>
      </c>
      <c r="L372" s="9">
        <f t="shared" si="147"/>
        <v>1.00380008</v>
      </c>
      <c r="M372" s="16">
        <f t="shared" si="161"/>
        <v>1.00159898</v>
      </c>
      <c r="N372" s="16">
        <f t="shared" si="164"/>
        <v>1.0215782064794368</v>
      </c>
      <c r="O372" s="9">
        <f t="shared" si="165"/>
        <v>1.0254602799999999</v>
      </c>
      <c r="P372" s="9">
        <f t="shared" si="148"/>
        <v>1025.46028</v>
      </c>
      <c r="Q372" s="14">
        <f t="shared" si="149"/>
        <v>0</v>
      </c>
      <c r="R372" s="44">
        <f t="shared" si="150"/>
        <v>0</v>
      </c>
      <c r="S372" s="9">
        <f t="shared" si="151"/>
        <v>0</v>
      </c>
      <c r="T372" s="10">
        <f t="shared" si="162"/>
        <v>6.2959000000000001E-2</v>
      </c>
      <c r="U372" s="14">
        <f t="shared" si="166"/>
        <v>236</v>
      </c>
      <c r="V372" s="14">
        <v>252</v>
      </c>
      <c r="W372" s="16">
        <f t="shared" si="152"/>
        <v>1.0588463050000001</v>
      </c>
      <c r="X372" s="9">
        <f t="shared" si="153"/>
        <v>60.344548400000001</v>
      </c>
      <c r="Y372" s="9">
        <v>0</v>
      </c>
      <c r="Z372" s="15">
        <f t="shared" si="154"/>
        <v>0</v>
      </c>
      <c r="AA372" s="6" t="s">
        <v>73</v>
      </c>
      <c r="AB372" s="12">
        <f t="shared" si="163"/>
        <v>43055</v>
      </c>
      <c r="AC372" s="6"/>
      <c r="AD372" s="48"/>
      <c r="AE372" s="55">
        <v>43942</v>
      </c>
      <c r="AF372" s="27" t="s">
        <v>93</v>
      </c>
      <c r="AH372" s="1"/>
      <c r="AI372" s="1"/>
      <c r="AJ372" s="10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35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8"/>
      <c r="CC372" s="1"/>
      <c r="CD372" s="1"/>
      <c r="CE372" s="1"/>
      <c r="CF372" s="1"/>
      <c r="CG372" s="1"/>
      <c r="CH372" s="1"/>
      <c r="CI372" s="1"/>
      <c r="CJ372" s="1"/>
      <c r="CK372" s="1"/>
      <c r="CL372" s="6"/>
      <c r="CM372" s="1"/>
      <c r="CN372" s="1"/>
      <c r="CO372" s="1"/>
      <c r="CP372" s="1"/>
      <c r="CQ372" s="1"/>
      <c r="CR372" s="1"/>
    </row>
    <row r="373" spans="1:96" x14ac:dyDescent="0.2">
      <c r="A373" s="159">
        <f t="shared" si="155"/>
        <v>43052</v>
      </c>
      <c r="B373" s="9">
        <f t="shared" si="144"/>
        <v>1085.8048283999999</v>
      </c>
      <c r="C373" s="9">
        <f t="shared" si="156"/>
        <v>1000</v>
      </c>
      <c r="D373" s="66">
        <f t="shared" si="157"/>
        <v>4860.83</v>
      </c>
      <c r="E373" s="15">
        <f>VLOOKUP(A372,[1]Plan1!$BO$120:$BQ$240,3)</f>
        <v>4881.25</v>
      </c>
      <c r="F373" s="12">
        <f t="shared" si="158"/>
        <v>43025</v>
      </c>
      <c r="G373" s="13">
        <f t="shared" si="145"/>
        <v>4.2009286479880448E-3</v>
      </c>
      <c r="H373" s="12">
        <f t="shared" si="159"/>
        <v>43055</v>
      </c>
      <c r="I373" s="12">
        <f t="shared" si="146"/>
        <v>43055</v>
      </c>
      <c r="J373" s="1">
        <f t="shared" si="160"/>
        <v>21</v>
      </c>
      <c r="K373" s="1">
        <f t="shared" si="167"/>
        <v>19</v>
      </c>
      <c r="L373" s="9">
        <f t="shared" si="147"/>
        <v>1.00380008</v>
      </c>
      <c r="M373" s="16">
        <f t="shared" si="161"/>
        <v>1.00159898</v>
      </c>
      <c r="N373" s="16">
        <f t="shared" si="164"/>
        <v>1.0215782064794368</v>
      </c>
      <c r="O373" s="9">
        <f t="shared" si="165"/>
        <v>1.0254602799999999</v>
      </c>
      <c r="P373" s="9">
        <f t="shared" si="148"/>
        <v>1025.46028</v>
      </c>
      <c r="Q373" s="14">
        <f t="shared" si="149"/>
        <v>0</v>
      </c>
      <c r="R373" s="44">
        <f t="shared" si="150"/>
        <v>0</v>
      </c>
      <c r="S373" s="9">
        <f t="shared" si="151"/>
        <v>0</v>
      </c>
      <c r="T373" s="10">
        <f t="shared" si="162"/>
        <v>6.2959000000000001E-2</v>
      </c>
      <c r="U373" s="14">
        <f t="shared" si="166"/>
        <v>236</v>
      </c>
      <c r="V373" s="14">
        <v>252</v>
      </c>
      <c r="W373" s="16">
        <f t="shared" si="152"/>
        <v>1.0588463050000001</v>
      </c>
      <c r="X373" s="9">
        <f t="shared" si="153"/>
        <v>60.344548400000001</v>
      </c>
      <c r="Y373" s="9">
        <v>0</v>
      </c>
      <c r="Z373" s="15">
        <f t="shared" si="154"/>
        <v>0</v>
      </c>
      <c r="AA373" s="6" t="s">
        <v>73</v>
      </c>
      <c r="AB373" s="12">
        <f t="shared" si="163"/>
        <v>43055</v>
      </c>
      <c r="AC373" s="6"/>
      <c r="AD373" s="48"/>
      <c r="AE373" s="55">
        <v>43952</v>
      </c>
      <c r="AF373" s="27" t="s">
        <v>110</v>
      </c>
      <c r="AH373" s="1"/>
      <c r="AI373" s="1"/>
      <c r="AJ373" s="10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35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8"/>
      <c r="CC373" s="1"/>
      <c r="CD373" s="1"/>
      <c r="CE373" s="1"/>
      <c r="CF373" s="1"/>
      <c r="CG373" s="1"/>
      <c r="CH373" s="1"/>
      <c r="CI373" s="1"/>
      <c r="CJ373" s="1"/>
      <c r="CK373" s="1"/>
      <c r="CL373" s="6"/>
      <c r="CM373" s="1"/>
      <c r="CN373" s="1"/>
      <c r="CO373" s="1"/>
      <c r="CP373" s="1"/>
      <c r="CQ373" s="1"/>
      <c r="CR373" s="1"/>
    </row>
    <row r="374" spans="1:96" x14ac:dyDescent="0.2">
      <c r="A374" s="159">
        <f t="shared" si="155"/>
        <v>43053</v>
      </c>
      <c r="B374" s="9">
        <f t="shared" si="144"/>
        <v>1086.2847564399999</v>
      </c>
      <c r="C374" s="9">
        <f t="shared" si="156"/>
        <v>1000</v>
      </c>
      <c r="D374" s="66">
        <f t="shared" si="157"/>
        <v>4860.83</v>
      </c>
      <c r="E374" s="15">
        <f>VLOOKUP(A373,[1]Plan1!$BO$120:$BQ$240,3)</f>
        <v>4881.25</v>
      </c>
      <c r="F374" s="12">
        <f t="shared" si="158"/>
        <v>43025</v>
      </c>
      <c r="G374" s="13">
        <f t="shared" si="145"/>
        <v>4.2009286479880448E-3</v>
      </c>
      <c r="H374" s="12">
        <f t="shared" si="159"/>
        <v>43055</v>
      </c>
      <c r="I374" s="12">
        <f t="shared" si="146"/>
        <v>43055</v>
      </c>
      <c r="J374" s="1">
        <f t="shared" si="160"/>
        <v>21</v>
      </c>
      <c r="K374" s="1">
        <f t="shared" si="167"/>
        <v>20</v>
      </c>
      <c r="L374" s="9">
        <f t="shared" si="147"/>
        <v>1.00400048</v>
      </c>
      <c r="M374" s="16">
        <f t="shared" si="161"/>
        <v>1.00159898</v>
      </c>
      <c r="N374" s="16">
        <f t="shared" si="164"/>
        <v>1.0215782064794368</v>
      </c>
      <c r="O374" s="9">
        <f t="shared" si="165"/>
        <v>1.025665</v>
      </c>
      <c r="P374" s="9">
        <f t="shared" si="148"/>
        <v>1025.665</v>
      </c>
      <c r="Q374" s="14">
        <f t="shared" si="149"/>
        <v>0</v>
      </c>
      <c r="R374" s="44">
        <f t="shared" si="150"/>
        <v>0</v>
      </c>
      <c r="S374" s="9">
        <f t="shared" si="151"/>
        <v>0</v>
      </c>
      <c r="T374" s="10">
        <f t="shared" si="162"/>
        <v>6.2959000000000001E-2</v>
      </c>
      <c r="U374" s="14">
        <f t="shared" si="166"/>
        <v>237</v>
      </c>
      <c r="V374" s="14">
        <v>252</v>
      </c>
      <c r="W374" s="16">
        <f t="shared" si="152"/>
        <v>1.0591028810000001</v>
      </c>
      <c r="X374" s="9">
        <f t="shared" si="153"/>
        <v>60.619756440000003</v>
      </c>
      <c r="Y374" s="9">
        <v>0</v>
      </c>
      <c r="Z374" s="15">
        <f t="shared" si="154"/>
        <v>0</v>
      </c>
      <c r="AA374" s="6" t="s">
        <v>73</v>
      </c>
      <c r="AB374" s="12">
        <f t="shared" si="163"/>
        <v>43055</v>
      </c>
      <c r="AC374" s="6"/>
      <c r="AD374" s="48"/>
      <c r="AE374" s="55">
        <v>43993</v>
      </c>
      <c r="AF374" s="27" t="s">
        <v>101</v>
      </c>
      <c r="AH374" s="1"/>
      <c r="AI374" s="1"/>
      <c r="AJ374" s="10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35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8"/>
      <c r="CC374" s="1"/>
      <c r="CD374" s="1"/>
      <c r="CE374" s="1"/>
      <c r="CF374" s="1"/>
      <c r="CG374" s="1"/>
      <c r="CH374" s="1"/>
      <c r="CI374" s="1"/>
      <c r="CJ374" s="1"/>
      <c r="CK374" s="1"/>
      <c r="CL374" s="6"/>
      <c r="CM374" s="1"/>
      <c r="CN374" s="1"/>
      <c r="CO374" s="1"/>
      <c r="CP374" s="1"/>
      <c r="CQ374" s="1"/>
      <c r="CR374" s="1"/>
    </row>
    <row r="375" spans="1:96" x14ac:dyDescent="0.2">
      <c r="A375" s="159">
        <f t="shared" si="155"/>
        <v>43054</v>
      </c>
      <c r="B375" s="9">
        <f t="shared" si="144"/>
        <v>1086.7649071200001</v>
      </c>
      <c r="C375" s="9">
        <f t="shared" si="156"/>
        <v>1000</v>
      </c>
      <c r="D375" s="66">
        <f t="shared" si="157"/>
        <v>4860.83</v>
      </c>
      <c r="E375" s="15">
        <f>VLOOKUP(A374,[1]Plan1!$BO$120:$BQ$240,3)</f>
        <v>4881.25</v>
      </c>
      <c r="F375" s="12">
        <f t="shared" si="158"/>
        <v>43025</v>
      </c>
      <c r="G375" s="13">
        <f t="shared" si="145"/>
        <v>4.2009286479880448E-3</v>
      </c>
      <c r="H375" s="12">
        <f t="shared" si="159"/>
        <v>43084</v>
      </c>
      <c r="I375" s="12">
        <f t="shared" si="146"/>
        <v>43055</v>
      </c>
      <c r="J375" s="1">
        <f t="shared" si="160"/>
        <v>21</v>
      </c>
      <c r="K375" s="1">
        <f t="shared" si="167"/>
        <v>21</v>
      </c>
      <c r="L375" s="9">
        <f t="shared" si="147"/>
        <v>1.0042009199999999</v>
      </c>
      <c r="M375" s="16">
        <f t="shared" si="161"/>
        <v>1.00159898</v>
      </c>
      <c r="N375" s="16">
        <f t="shared" si="164"/>
        <v>1.0215782064794368</v>
      </c>
      <c r="O375" s="9">
        <f t="shared" si="165"/>
        <v>1.0258697699999999</v>
      </c>
      <c r="P375" s="9">
        <f t="shared" si="148"/>
        <v>1025.86977</v>
      </c>
      <c r="Q375" s="14">
        <f t="shared" si="149"/>
        <v>0</v>
      </c>
      <c r="R375" s="44">
        <f t="shared" si="150"/>
        <v>0</v>
      </c>
      <c r="S375" s="9">
        <f t="shared" si="151"/>
        <v>0</v>
      </c>
      <c r="T375" s="10">
        <f t="shared" si="162"/>
        <v>6.2959000000000001E-2</v>
      </c>
      <c r="U375" s="14">
        <f t="shared" si="166"/>
        <v>238</v>
      </c>
      <c r="V375" s="14">
        <v>252</v>
      </c>
      <c r="W375" s="16">
        <f t="shared" si="152"/>
        <v>1.0593595200000001</v>
      </c>
      <c r="X375" s="9">
        <f t="shared" si="153"/>
        <v>60.895137120000001</v>
      </c>
      <c r="Y375" s="9">
        <v>0</v>
      </c>
      <c r="Z375" s="15">
        <f t="shared" si="154"/>
        <v>0</v>
      </c>
      <c r="AA375" s="6" t="s">
        <v>73</v>
      </c>
      <c r="AB375" s="12">
        <f t="shared" si="163"/>
        <v>43055</v>
      </c>
      <c r="AC375" s="40"/>
      <c r="AD375" s="48"/>
      <c r="AE375" s="55">
        <v>44081</v>
      </c>
      <c r="AF375" s="27" t="s">
        <v>111</v>
      </c>
      <c r="AH375" s="1"/>
      <c r="AI375" s="1"/>
      <c r="AJ375" s="10"/>
      <c r="AK375" s="1"/>
      <c r="AL375" s="1"/>
      <c r="AM375" s="1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1"/>
      <c r="BM375" s="39"/>
      <c r="BN375" s="1"/>
      <c r="BO375" s="8"/>
      <c r="BP375" s="8"/>
      <c r="BQ375" s="8"/>
      <c r="BR375" s="8"/>
      <c r="BS375" s="1"/>
      <c r="BT375" s="8"/>
      <c r="BU375" s="1"/>
      <c r="BV375" s="8"/>
      <c r="BW375" s="8"/>
      <c r="BX375" s="8"/>
      <c r="BY375" s="8"/>
      <c r="BZ375" s="8"/>
      <c r="CA375" s="1"/>
      <c r="CB375" s="8"/>
      <c r="CC375" s="8"/>
      <c r="CD375" s="8"/>
      <c r="CE375" s="8"/>
      <c r="CF375" s="1"/>
      <c r="CG375" s="8"/>
      <c r="CH375" s="8"/>
      <c r="CI375" s="8"/>
      <c r="CJ375" s="8"/>
      <c r="CK375" s="8"/>
      <c r="CL375" s="40"/>
      <c r="CM375" s="8"/>
      <c r="CN375" s="8"/>
      <c r="CO375" s="8"/>
      <c r="CP375" s="8"/>
      <c r="CQ375" s="8"/>
      <c r="CR375" s="8"/>
    </row>
    <row r="376" spans="1:96" x14ac:dyDescent="0.2">
      <c r="A376" s="157">
        <f t="shared" si="155"/>
        <v>43055</v>
      </c>
      <c r="B376" s="68">
        <f t="shared" si="144"/>
        <v>1086.7649071200001</v>
      </c>
      <c r="C376" s="68">
        <f t="shared" si="156"/>
        <v>1000</v>
      </c>
      <c r="D376" s="69">
        <f t="shared" si="157"/>
        <v>4860.83</v>
      </c>
      <c r="E376" s="15">
        <f>VLOOKUP(A375,[1]Plan1!$BO$120:$BQ$240,3)</f>
        <v>4881.25</v>
      </c>
      <c r="F376" s="20">
        <f t="shared" si="158"/>
        <v>43025</v>
      </c>
      <c r="G376" s="70">
        <f t="shared" si="145"/>
        <v>4.2009286479880448E-3</v>
      </c>
      <c r="H376" s="20">
        <f t="shared" si="159"/>
        <v>43084</v>
      </c>
      <c r="I376" s="20">
        <f t="shared" si="146"/>
        <v>43055</v>
      </c>
      <c r="J376" s="8">
        <f t="shared" si="160"/>
        <v>21</v>
      </c>
      <c r="K376" s="8">
        <f t="shared" si="167"/>
        <v>21</v>
      </c>
      <c r="L376" s="68">
        <f t="shared" si="147"/>
        <v>1.0042009199999999</v>
      </c>
      <c r="M376" s="71">
        <f t="shared" si="161"/>
        <v>1.00159898</v>
      </c>
      <c r="N376" s="71">
        <f t="shared" si="164"/>
        <v>1.0215782064794368</v>
      </c>
      <c r="O376" s="68">
        <f t="shared" si="165"/>
        <v>1.0258697699999999</v>
      </c>
      <c r="P376" s="68">
        <f t="shared" si="148"/>
        <v>1025.86977</v>
      </c>
      <c r="Q376" s="72">
        <f t="shared" si="149"/>
        <v>1</v>
      </c>
      <c r="R376" s="73">
        <f t="shared" si="150"/>
        <v>0</v>
      </c>
      <c r="S376" s="68">
        <f t="shared" si="151"/>
        <v>0</v>
      </c>
      <c r="T376" s="58">
        <f t="shared" si="162"/>
        <v>6.2959000000000001E-2</v>
      </c>
      <c r="U376" s="72">
        <f t="shared" si="166"/>
        <v>238</v>
      </c>
      <c r="V376" s="72">
        <v>252</v>
      </c>
      <c r="W376" s="71">
        <f t="shared" si="152"/>
        <v>1.0593595200000001</v>
      </c>
      <c r="X376" s="9">
        <f t="shared" si="153"/>
        <v>60.895137120000001</v>
      </c>
      <c r="Y376" s="68">
        <v>0</v>
      </c>
      <c r="Z376" s="64">
        <f t="shared" si="154"/>
        <v>0</v>
      </c>
      <c r="AA376" s="40" t="s">
        <v>73</v>
      </c>
      <c r="AB376" s="20">
        <f t="shared" si="163"/>
        <v>43055</v>
      </c>
      <c r="AC376" s="40"/>
      <c r="AD376" s="48"/>
      <c r="AE376" s="55">
        <v>44116</v>
      </c>
      <c r="AF376" s="38" t="s">
        <v>97</v>
      </c>
      <c r="AH376" s="1"/>
      <c r="AI376" s="1"/>
      <c r="AJ376" s="10"/>
      <c r="AK376" s="1"/>
      <c r="AL376" s="1"/>
      <c r="AM376" s="1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1"/>
      <c r="BL376" s="1"/>
      <c r="BM376" s="35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8"/>
      <c r="CC376" s="1"/>
      <c r="CD376" s="1"/>
      <c r="CE376" s="1"/>
      <c r="CF376" s="1"/>
      <c r="CG376" s="1"/>
      <c r="CH376" s="1"/>
      <c r="CI376" s="1"/>
      <c r="CJ376" s="1"/>
      <c r="CK376" s="1"/>
      <c r="CL376" s="40"/>
      <c r="CM376" s="8"/>
      <c r="CN376" s="8"/>
      <c r="CO376" s="8"/>
      <c r="CP376" s="8"/>
      <c r="CQ376" s="8"/>
      <c r="CR376" s="8"/>
    </row>
    <row r="377" spans="1:96" x14ac:dyDescent="0.2">
      <c r="A377" s="159">
        <f t="shared" si="155"/>
        <v>43056</v>
      </c>
      <c r="B377" s="9">
        <f t="shared" si="144"/>
        <v>1026.2550187899999</v>
      </c>
      <c r="C377" s="9">
        <f t="shared" si="156"/>
        <v>1000</v>
      </c>
      <c r="D377" s="66">
        <f t="shared" si="157"/>
        <v>4881.25</v>
      </c>
      <c r="E377" s="15">
        <f>VLOOKUP(A376,[1]Plan1!$BO$120:$BQ$240,3)</f>
        <v>4894.92</v>
      </c>
      <c r="F377" s="12">
        <f t="shared" si="158"/>
        <v>43056</v>
      </c>
      <c r="G377" s="13">
        <f t="shared" si="145"/>
        <v>2.8005121638925434E-3</v>
      </c>
      <c r="H377" s="12">
        <f t="shared" si="159"/>
        <v>43084</v>
      </c>
      <c r="I377" s="12">
        <f t="shared" si="146"/>
        <v>43084</v>
      </c>
      <c r="J377" s="1">
        <f t="shared" si="160"/>
        <v>21</v>
      </c>
      <c r="K377" s="1">
        <f t="shared" si="167"/>
        <v>1</v>
      </c>
      <c r="L377" s="9">
        <f t="shared" si="147"/>
        <v>1.00013318</v>
      </c>
      <c r="M377" s="16">
        <f t="shared" si="161"/>
        <v>1.0042009199999999</v>
      </c>
      <c r="N377" s="16">
        <f t="shared" si="164"/>
        <v>1.0258697747986003</v>
      </c>
      <c r="O377" s="9">
        <f t="shared" si="165"/>
        <v>1.0260064</v>
      </c>
      <c r="P377" s="9">
        <f t="shared" si="148"/>
        <v>1026.0064</v>
      </c>
      <c r="Q377" s="14">
        <f t="shared" si="149"/>
        <v>0</v>
      </c>
      <c r="R377" s="44">
        <f t="shared" si="150"/>
        <v>0</v>
      </c>
      <c r="S377" s="9">
        <f t="shared" si="151"/>
        <v>0</v>
      </c>
      <c r="T377" s="10">
        <f t="shared" si="162"/>
        <v>6.2959000000000001E-2</v>
      </c>
      <c r="U377" s="14">
        <f t="shared" si="166"/>
        <v>1</v>
      </c>
      <c r="V377" s="14">
        <v>252</v>
      </c>
      <c r="W377" s="16">
        <f t="shared" si="152"/>
        <v>1.0002423170000001</v>
      </c>
      <c r="X377" s="9">
        <f t="shared" si="153"/>
        <v>0.24861879000000001</v>
      </c>
      <c r="Y377" s="9">
        <v>0</v>
      </c>
      <c r="Z377" s="15">
        <f t="shared" si="154"/>
        <v>0</v>
      </c>
      <c r="AA377" s="6" t="s">
        <v>73</v>
      </c>
      <c r="AB377" s="12">
        <f t="shared" si="163"/>
        <v>43235</v>
      </c>
      <c r="AC377" s="6"/>
      <c r="AD377" s="48"/>
      <c r="AE377" s="55">
        <v>44137</v>
      </c>
      <c r="AF377" s="27" t="s">
        <v>103</v>
      </c>
      <c r="AH377" s="1"/>
      <c r="AI377" s="1"/>
      <c r="AJ377" s="10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35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8"/>
      <c r="CC377" s="1"/>
      <c r="CD377" s="1"/>
      <c r="CE377" s="1"/>
      <c r="CF377" s="1"/>
      <c r="CG377" s="1"/>
      <c r="CH377" s="1"/>
      <c r="CI377" s="1"/>
      <c r="CJ377" s="1"/>
      <c r="CK377" s="1"/>
      <c r="CL377" s="6"/>
      <c r="CM377" s="1"/>
      <c r="CN377" s="1"/>
      <c r="CO377" s="1"/>
      <c r="CP377" s="1"/>
      <c r="CQ377" s="1"/>
      <c r="CR377" s="1"/>
    </row>
    <row r="378" spans="1:96" x14ac:dyDescent="0.2">
      <c r="A378" s="159">
        <f t="shared" si="155"/>
        <v>43057</v>
      </c>
      <c r="B378" s="9">
        <f t="shared" si="144"/>
        <v>1026.6403943400001</v>
      </c>
      <c r="C378" s="9">
        <f t="shared" si="156"/>
        <v>1000</v>
      </c>
      <c r="D378" s="66">
        <f t="shared" si="157"/>
        <v>4881.25</v>
      </c>
      <c r="E378" s="15">
        <f>VLOOKUP(A377,[1]Plan1!$BO$120:$BQ$240,3)</f>
        <v>4894.92</v>
      </c>
      <c r="F378" s="12">
        <f t="shared" si="158"/>
        <v>43056</v>
      </c>
      <c r="G378" s="13">
        <f t="shared" si="145"/>
        <v>2.8005121638925434E-3</v>
      </c>
      <c r="H378" s="12">
        <f t="shared" si="159"/>
        <v>43084</v>
      </c>
      <c r="I378" s="12">
        <f t="shared" si="146"/>
        <v>43084</v>
      </c>
      <c r="J378" s="1">
        <f t="shared" si="160"/>
        <v>21</v>
      </c>
      <c r="K378" s="1">
        <f t="shared" si="167"/>
        <v>2</v>
      </c>
      <c r="L378" s="9">
        <f t="shared" si="147"/>
        <v>1.0002663700000001</v>
      </c>
      <c r="M378" s="16">
        <f t="shared" si="161"/>
        <v>1.0042009199999999</v>
      </c>
      <c r="N378" s="16">
        <f t="shared" si="164"/>
        <v>1.0258697747986003</v>
      </c>
      <c r="O378" s="9">
        <f t="shared" si="165"/>
        <v>1.0261430300000001</v>
      </c>
      <c r="P378" s="9">
        <f t="shared" si="148"/>
        <v>1026.14303</v>
      </c>
      <c r="Q378" s="14">
        <f t="shared" si="149"/>
        <v>0</v>
      </c>
      <c r="R378" s="44">
        <f t="shared" si="150"/>
        <v>0</v>
      </c>
      <c r="S378" s="9">
        <f t="shared" si="151"/>
        <v>0</v>
      </c>
      <c r="T378" s="10">
        <f t="shared" si="162"/>
        <v>6.2959000000000001E-2</v>
      </c>
      <c r="U378" s="14">
        <f t="shared" si="166"/>
        <v>2</v>
      </c>
      <c r="V378" s="14">
        <v>252</v>
      </c>
      <c r="W378" s="16">
        <f t="shared" si="152"/>
        <v>1.000484693</v>
      </c>
      <c r="X378" s="9">
        <f t="shared" si="153"/>
        <v>0.49736434000000002</v>
      </c>
      <c r="Y378" s="9">
        <v>0</v>
      </c>
      <c r="Z378" s="15">
        <f t="shared" si="154"/>
        <v>0</v>
      </c>
      <c r="AA378" s="6" t="s">
        <v>73</v>
      </c>
      <c r="AB378" s="12">
        <f t="shared" si="163"/>
        <v>43235</v>
      </c>
      <c r="AC378" s="6"/>
      <c r="AD378" s="48"/>
      <c r="AE378" s="55">
        <v>44190</v>
      </c>
      <c r="AF378" s="27" t="s">
        <v>105</v>
      </c>
      <c r="AH378" s="1"/>
      <c r="AI378" s="1"/>
      <c r="AJ378" s="10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35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8"/>
      <c r="CC378" s="1"/>
      <c r="CD378" s="1"/>
      <c r="CE378" s="1"/>
      <c r="CF378" s="1"/>
      <c r="CG378" s="1"/>
      <c r="CH378" s="1"/>
      <c r="CI378" s="1"/>
      <c r="CJ378" s="1"/>
      <c r="CK378" s="1"/>
      <c r="CL378" s="6"/>
      <c r="CM378" s="1"/>
      <c r="CN378" s="1"/>
      <c r="CO378" s="1"/>
      <c r="CP378" s="1"/>
      <c r="CQ378" s="1"/>
      <c r="CR378" s="1"/>
    </row>
    <row r="379" spans="1:96" x14ac:dyDescent="0.2">
      <c r="A379" s="159">
        <f t="shared" si="155"/>
        <v>43058</v>
      </c>
      <c r="B379" s="9">
        <f t="shared" si="144"/>
        <v>1026.6403943400001</v>
      </c>
      <c r="C379" s="9">
        <f t="shared" si="156"/>
        <v>1000</v>
      </c>
      <c r="D379" s="66">
        <f t="shared" si="157"/>
        <v>4881.25</v>
      </c>
      <c r="E379" s="15">
        <f>VLOOKUP(A378,[1]Plan1!$BO$120:$BQ$240,3)</f>
        <v>4894.92</v>
      </c>
      <c r="F379" s="12">
        <f t="shared" si="158"/>
        <v>43056</v>
      </c>
      <c r="G379" s="13">
        <f t="shared" si="145"/>
        <v>2.8005121638925434E-3</v>
      </c>
      <c r="H379" s="12">
        <f t="shared" si="159"/>
        <v>43084</v>
      </c>
      <c r="I379" s="12">
        <f t="shared" si="146"/>
        <v>43084</v>
      </c>
      <c r="J379" s="1">
        <f t="shared" si="160"/>
        <v>21</v>
      </c>
      <c r="K379" s="1">
        <f t="shared" si="167"/>
        <v>2</v>
      </c>
      <c r="L379" s="9">
        <f t="shared" si="147"/>
        <v>1.0002663700000001</v>
      </c>
      <c r="M379" s="16">
        <f t="shared" si="161"/>
        <v>1.0042009199999999</v>
      </c>
      <c r="N379" s="16">
        <f t="shared" si="164"/>
        <v>1.0258697747986003</v>
      </c>
      <c r="O379" s="9">
        <f t="shared" si="165"/>
        <v>1.0261430300000001</v>
      </c>
      <c r="P379" s="9">
        <f t="shared" si="148"/>
        <v>1026.14303</v>
      </c>
      <c r="Q379" s="14">
        <f t="shared" si="149"/>
        <v>0</v>
      </c>
      <c r="R379" s="44">
        <f t="shared" si="150"/>
        <v>0</v>
      </c>
      <c r="S379" s="9">
        <f t="shared" si="151"/>
        <v>0</v>
      </c>
      <c r="T379" s="10">
        <f t="shared" si="162"/>
        <v>6.2959000000000001E-2</v>
      </c>
      <c r="U379" s="14">
        <f t="shared" si="166"/>
        <v>2</v>
      </c>
      <c r="V379" s="14">
        <v>252</v>
      </c>
      <c r="W379" s="16">
        <f t="shared" si="152"/>
        <v>1.000484693</v>
      </c>
      <c r="X379" s="9">
        <f t="shared" si="153"/>
        <v>0.49736434000000002</v>
      </c>
      <c r="Y379" s="9">
        <v>0</v>
      </c>
      <c r="Z379" s="15">
        <f t="shared" si="154"/>
        <v>0</v>
      </c>
      <c r="AA379" s="6" t="s">
        <v>73</v>
      </c>
      <c r="AB379" s="12">
        <f t="shared" si="163"/>
        <v>43235</v>
      </c>
      <c r="AC379" s="6"/>
      <c r="AD379" s="48"/>
      <c r="AE379" s="55">
        <v>44197</v>
      </c>
      <c r="AF379" s="27" t="s">
        <v>107</v>
      </c>
      <c r="AH379" s="1"/>
      <c r="AI379" s="1"/>
      <c r="AJ379" s="10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35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8"/>
      <c r="CC379" s="1"/>
      <c r="CD379" s="1"/>
      <c r="CE379" s="1"/>
      <c r="CF379" s="1"/>
      <c r="CG379" s="1"/>
      <c r="CH379" s="1"/>
      <c r="CI379" s="1"/>
      <c r="CJ379" s="1"/>
      <c r="CK379" s="1"/>
      <c r="CL379" s="6"/>
      <c r="CM379" s="1"/>
      <c r="CN379" s="1"/>
      <c r="CO379" s="1"/>
      <c r="CP379" s="1"/>
      <c r="CQ379" s="1"/>
      <c r="CR379" s="1"/>
    </row>
    <row r="380" spans="1:96" x14ac:dyDescent="0.2">
      <c r="A380" s="159">
        <f t="shared" si="155"/>
        <v>43059</v>
      </c>
      <c r="B380" s="9">
        <f t="shared" si="144"/>
        <v>1026.6403943400001</v>
      </c>
      <c r="C380" s="9">
        <f t="shared" si="156"/>
        <v>1000</v>
      </c>
      <c r="D380" s="66">
        <f t="shared" si="157"/>
        <v>4881.25</v>
      </c>
      <c r="E380" s="15">
        <f>VLOOKUP(A379,[1]Plan1!$BO$120:$BQ$240,3)</f>
        <v>4894.92</v>
      </c>
      <c r="F380" s="12">
        <f t="shared" si="158"/>
        <v>43056</v>
      </c>
      <c r="G380" s="13">
        <f t="shared" si="145"/>
        <v>2.8005121638925434E-3</v>
      </c>
      <c r="H380" s="12">
        <f t="shared" si="159"/>
        <v>43084</v>
      </c>
      <c r="I380" s="12">
        <f t="shared" si="146"/>
        <v>43084</v>
      </c>
      <c r="J380" s="1">
        <f t="shared" si="160"/>
        <v>21</v>
      </c>
      <c r="K380" s="1">
        <f t="shared" si="167"/>
        <v>2</v>
      </c>
      <c r="L380" s="9">
        <f t="shared" si="147"/>
        <v>1.0002663700000001</v>
      </c>
      <c r="M380" s="16">
        <f t="shared" si="161"/>
        <v>1.0042009199999999</v>
      </c>
      <c r="N380" s="16">
        <f t="shared" si="164"/>
        <v>1.0258697747986003</v>
      </c>
      <c r="O380" s="9">
        <f t="shared" si="165"/>
        <v>1.0261430300000001</v>
      </c>
      <c r="P380" s="9">
        <f t="shared" si="148"/>
        <v>1026.14303</v>
      </c>
      <c r="Q380" s="14">
        <f t="shared" si="149"/>
        <v>0</v>
      </c>
      <c r="R380" s="44">
        <f t="shared" si="150"/>
        <v>0</v>
      </c>
      <c r="S380" s="9">
        <f t="shared" si="151"/>
        <v>0</v>
      </c>
      <c r="T380" s="10">
        <f t="shared" si="162"/>
        <v>6.2959000000000001E-2</v>
      </c>
      <c r="U380" s="14">
        <f t="shared" si="166"/>
        <v>2</v>
      </c>
      <c r="V380" s="14">
        <v>252</v>
      </c>
      <c r="W380" s="16">
        <f t="shared" si="152"/>
        <v>1.000484693</v>
      </c>
      <c r="X380" s="9">
        <f t="shared" si="153"/>
        <v>0.49736434000000002</v>
      </c>
      <c r="Y380" s="9">
        <v>0</v>
      </c>
      <c r="Z380" s="15">
        <f t="shared" si="154"/>
        <v>0</v>
      </c>
      <c r="AA380" s="6" t="s">
        <v>73</v>
      </c>
      <c r="AB380" s="12">
        <f t="shared" si="163"/>
        <v>43235</v>
      </c>
      <c r="AC380" s="6"/>
      <c r="AD380" s="48"/>
      <c r="AE380" s="55">
        <v>44242</v>
      </c>
      <c r="AF380" s="27" t="s">
        <v>91</v>
      </c>
      <c r="AH380" s="1"/>
      <c r="AI380" s="1"/>
      <c r="AJ380" s="10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35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8"/>
      <c r="CC380" s="1"/>
      <c r="CD380" s="1"/>
      <c r="CE380" s="1"/>
      <c r="CF380" s="1"/>
      <c r="CG380" s="1"/>
      <c r="CH380" s="1"/>
      <c r="CI380" s="1"/>
      <c r="CJ380" s="1"/>
      <c r="CK380" s="1"/>
      <c r="CL380" s="6"/>
      <c r="CM380" s="1"/>
      <c r="CN380" s="1"/>
      <c r="CO380" s="1"/>
      <c r="CP380" s="1"/>
      <c r="CQ380" s="1"/>
      <c r="CR380" s="1"/>
    </row>
    <row r="381" spans="1:96" x14ac:dyDescent="0.2">
      <c r="A381" s="159">
        <f t="shared" si="155"/>
        <v>43060</v>
      </c>
      <c r="B381" s="9">
        <f t="shared" si="144"/>
        <v>1027.0259367000001</v>
      </c>
      <c r="C381" s="9">
        <f t="shared" si="156"/>
        <v>1000</v>
      </c>
      <c r="D381" s="66">
        <f t="shared" si="157"/>
        <v>4881.25</v>
      </c>
      <c r="E381" s="15">
        <f>VLOOKUP(A380,[1]Plan1!$BO$120:$BQ$240,3)</f>
        <v>4894.92</v>
      </c>
      <c r="F381" s="12">
        <f t="shared" si="158"/>
        <v>43056</v>
      </c>
      <c r="G381" s="13">
        <f t="shared" si="145"/>
        <v>2.8005121638925434E-3</v>
      </c>
      <c r="H381" s="12">
        <f t="shared" si="159"/>
        <v>43084</v>
      </c>
      <c r="I381" s="12">
        <f t="shared" si="146"/>
        <v>43084</v>
      </c>
      <c r="J381" s="1">
        <f t="shared" si="160"/>
        <v>21</v>
      </c>
      <c r="K381" s="1">
        <f t="shared" si="167"/>
        <v>3</v>
      </c>
      <c r="L381" s="9">
        <f t="shared" si="147"/>
        <v>1.00039959</v>
      </c>
      <c r="M381" s="16">
        <f t="shared" si="161"/>
        <v>1.0042009199999999</v>
      </c>
      <c r="N381" s="16">
        <f t="shared" si="164"/>
        <v>1.0258697747986003</v>
      </c>
      <c r="O381" s="9">
        <f t="shared" si="165"/>
        <v>1.0262796999999999</v>
      </c>
      <c r="P381" s="9">
        <f t="shared" si="148"/>
        <v>1026.2797</v>
      </c>
      <c r="Q381" s="14">
        <f t="shared" si="149"/>
        <v>0</v>
      </c>
      <c r="R381" s="44">
        <f t="shared" si="150"/>
        <v>0</v>
      </c>
      <c r="S381" s="9">
        <f t="shared" si="151"/>
        <v>0</v>
      </c>
      <c r="T381" s="10">
        <f t="shared" si="162"/>
        <v>6.2959000000000001E-2</v>
      </c>
      <c r="U381" s="14">
        <f t="shared" si="166"/>
        <v>3</v>
      </c>
      <c r="V381" s="14">
        <v>252</v>
      </c>
      <c r="W381" s="16">
        <f t="shared" si="152"/>
        <v>1.0007271280000001</v>
      </c>
      <c r="X381" s="9">
        <f t="shared" si="153"/>
        <v>0.74623669999999998</v>
      </c>
      <c r="Y381" s="9">
        <v>0</v>
      </c>
      <c r="Z381" s="15">
        <f t="shared" si="154"/>
        <v>0</v>
      </c>
      <c r="AA381" s="6" t="s">
        <v>73</v>
      </c>
      <c r="AB381" s="12">
        <f t="shared" si="163"/>
        <v>43235</v>
      </c>
      <c r="AC381" s="6"/>
      <c r="AD381" s="48"/>
      <c r="AE381" s="55">
        <v>44243</v>
      </c>
      <c r="AF381" s="27" t="s">
        <v>91</v>
      </c>
      <c r="AH381" s="1"/>
      <c r="AI381" s="1"/>
      <c r="AJ381" s="10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35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8"/>
      <c r="CC381" s="1"/>
      <c r="CD381" s="1"/>
      <c r="CE381" s="1"/>
      <c r="CF381" s="1"/>
      <c r="CG381" s="1"/>
      <c r="CH381" s="1"/>
      <c r="CI381" s="1"/>
      <c r="CJ381" s="1"/>
      <c r="CK381" s="1"/>
      <c r="CL381" s="6"/>
      <c r="CM381" s="1"/>
      <c r="CN381" s="1"/>
      <c r="CO381" s="1"/>
      <c r="CP381" s="1"/>
      <c r="CQ381" s="1"/>
      <c r="CR381" s="1"/>
    </row>
    <row r="382" spans="1:96" x14ac:dyDescent="0.2">
      <c r="A382" s="159">
        <f t="shared" si="155"/>
        <v>43061</v>
      </c>
      <c r="B382" s="9">
        <f t="shared" si="144"/>
        <v>1027.4116048599999</v>
      </c>
      <c r="C382" s="9">
        <f t="shared" si="156"/>
        <v>1000</v>
      </c>
      <c r="D382" s="66">
        <f t="shared" si="157"/>
        <v>4881.25</v>
      </c>
      <c r="E382" s="15">
        <f>VLOOKUP(A381,[1]Plan1!$BO$120:$BQ$240,3)</f>
        <v>4894.92</v>
      </c>
      <c r="F382" s="12">
        <f t="shared" si="158"/>
        <v>43056</v>
      </c>
      <c r="G382" s="13">
        <f t="shared" si="145"/>
        <v>2.8005121638925434E-3</v>
      </c>
      <c r="H382" s="12">
        <f t="shared" si="159"/>
        <v>43084</v>
      </c>
      <c r="I382" s="12">
        <f t="shared" si="146"/>
        <v>43084</v>
      </c>
      <c r="J382" s="1">
        <f t="shared" si="160"/>
        <v>21</v>
      </c>
      <c r="K382" s="1">
        <f t="shared" si="167"/>
        <v>4</v>
      </c>
      <c r="L382" s="9">
        <f t="shared" si="147"/>
        <v>1.0005328200000001</v>
      </c>
      <c r="M382" s="16">
        <f t="shared" si="161"/>
        <v>1.0042009199999999</v>
      </c>
      <c r="N382" s="16">
        <f t="shared" si="164"/>
        <v>1.0258697747986003</v>
      </c>
      <c r="O382" s="9">
        <f t="shared" si="165"/>
        <v>1.02641637</v>
      </c>
      <c r="P382" s="9">
        <f t="shared" si="148"/>
        <v>1026.4163699999999</v>
      </c>
      <c r="Q382" s="14">
        <f t="shared" si="149"/>
        <v>0</v>
      </c>
      <c r="R382" s="44">
        <f t="shared" si="150"/>
        <v>0</v>
      </c>
      <c r="S382" s="9">
        <f t="shared" si="151"/>
        <v>0</v>
      </c>
      <c r="T382" s="10">
        <f t="shared" si="162"/>
        <v>6.2959000000000001E-2</v>
      </c>
      <c r="U382" s="14">
        <f t="shared" si="166"/>
        <v>4</v>
      </c>
      <c r="V382" s="14">
        <v>252</v>
      </c>
      <c r="W382" s="16">
        <f t="shared" si="152"/>
        <v>1.0009696210000001</v>
      </c>
      <c r="X382" s="9">
        <f t="shared" si="153"/>
        <v>0.99523486000000005</v>
      </c>
      <c r="Y382" s="9">
        <v>0</v>
      </c>
      <c r="Z382" s="15">
        <f t="shared" si="154"/>
        <v>0</v>
      </c>
      <c r="AA382" s="6" t="s">
        <v>73</v>
      </c>
      <c r="AB382" s="12">
        <f t="shared" si="163"/>
        <v>43235</v>
      </c>
      <c r="AC382" s="6"/>
      <c r="AD382" s="48"/>
      <c r="AE382" s="55">
        <v>44288</v>
      </c>
      <c r="AF382" s="27" t="s">
        <v>108</v>
      </c>
      <c r="AH382" s="1"/>
      <c r="AI382" s="1"/>
      <c r="AJ382" s="10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35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8"/>
      <c r="CC382" s="1"/>
      <c r="CD382" s="1"/>
      <c r="CE382" s="1"/>
      <c r="CF382" s="1"/>
      <c r="CG382" s="1"/>
      <c r="CH382" s="1"/>
      <c r="CI382" s="1"/>
      <c r="CJ382" s="1"/>
      <c r="CK382" s="1"/>
      <c r="CL382" s="6"/>
      <c r="CM382" s="1"/>
      <c r="CN382" s="1"/>
      <c r="CO382" s="1"/>
      <c r="CP382" s="1"/>
      <c r="CQ382" s="1"/>
      <c r="CR382" s="1"/>
    </row>
    <row r="383" spans="1:96" x14ac:dyDescent="0.2">
      <c r="A383" s="159">
        <f t="shared" si="155"/>
        <v>43062</v>
      </c>
      <c r="B383" s="9">
        <f t="shared" si="144"/>
        <v>1027.7974299099999</v>
      </c>
      <c r="C383" s="9">
        <f t="shared" si="156"/>
        <v>1000</v>
      </c>
      <c r="D383" s="66">
        <f t="shared" si="157"/>
        <v>4881.25</v>
      </c>
      <c r="E383" s="15">
        <f>VLOOKUP(A382,[1]Plan1!$BO$120:$BQ$240,3)</f>
        <v>4894.92</v>
      </c>
      <c r="F383" s="12">
        <f t="shared" si="158"/>
        <v>43056</v>
      </c>
      <c r="G383" s="13">
        <f t="shared" si="145"/>
        <v>2.8005121638925434E-3</v>
      </c>
      <c r="H383" s="12">
        <f t="shared" si="159"/>
        <v>43084</v>
      </c>
      <c r="I383" s="12">
        <f t="shared" si="146"/>
        <v>43084</v>
      </c>
      <c r="J383" s="1">
        <f t="shared" si="160"/>
        <v>21</v>
      </c>
      <c r="K383" s="1">
        <f t="shared" si="167"/>
        <v>5</v>
      </c>
      <c r="L383" s="9">
        <f t="shared" si="147"/>
        <v>1.0006660700000001</v>
      </c>
      <c r="M383" s="16">
        <f t="shared" si="161"/>
        <v>1.0042009199999999</v>
      </c>
      <c r="N383" s="16">
        <f t="shared" si="164"/>
        <v>1.0258697747986003</v>
      </c>
      <c r="O383" s="9">
        <f t="shared" si="165"/>
        <v>1.0265530700000001</v>
      </c>
      <c r="P383" s="9">
        <f t="shared" si="148"/>
        <v>1026.5530699999999</v>
      </c>
      <c r="Q383" s="14">
        <f t="shared" si="149"/>
        <v>0</v>
      </c>
      <c r="R383" s="44">
        <f t="shared" si="150"/>
        <v>0</v>
      </c>
      <c r="S383" s="9">
        <f t="shared" si="151"/>
        <v>0</v>
      </c>
      <c r="T383" s="10">
        <f t="shared" si="162"/>
        <v>6.2959000000000001E-2</v>
      </c>
      <c r="U383" s="14">
        <f t="shared" si="166"/>
        <v>5</v>
      </c>
      <c r="V383" s="14">
        <v>252</v>
      </c>
      <c r="W383" s="16">
        <f t="shared" si="152"/>
        <v>1.0012121730000001</v>
      </c>
      <c r="X383" s="9">
        <f t="shared" si="153"/>
        <v>1.24435991</v>
      </c>
      <c r="Y383" s="9">
        <v>0</v>
      </c>
      <c r="Z383" s="15">
        <f t="shared" si="154"/>
        <v>0</v>
      </c>
      <c r="AA383" s="6" t="s">
        <v>73</v>
      </c>
      <c r="AB383" s="12">
        <f t="shared" si="163"/>
        <v>43235</v>
      </c>
      <c r="AC383" s="6"/>
      <c r="AD383" s="48"/>
      <c r="AE383" s="55">
        <v>44307</v>
      </c>
      <c r="AF383" s="27" t="s">
        <v>93</v>
      </c>
      <c r="AH383" s="1"/>
      <c r="AI383" s="1"/>
      <c r="AJ383" s="10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35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8"/>
      <c r="CC383" s="1"/>
      <c r="CD383" s="1"/>
      <c r="CE383" s="1"/>
      <c r="CF383" s="1"/>
      <c r="CG383" s="1"/>
      <c r="CH383" s="1"/>
      <c r="CI383" s="1"/>
      <c r="CJ383" s="1"/>
      <c r="CK383" s="1"/>
      <c r="CL383" s="6"/>
      <c r="CM383" s="1"/>
      <c r="CN383" s="1"/>
      <c r="CO383" s="1"/>
      <c r="CP383" s="1"/>
      <c r="CQ383" s="1"/>
      <c r="CR383" s="1"/>
    </row>
    <row r="384" spans="1:96" x14ac:dyDescent="0.2">
      <c r="A384" s="159">
        <f t="shared" si="155"/>
        <v>43063</v>
      </c>
      <c r="B384" s="9">
        <f t="shared" si="144"/>
        <v>1028.1834018699999</v>
      </c>
      <c r="C384" s="9">
        <f t="shared" si="156"/>
        <v>1000</v>
      </c>
      <c r="D384" s="66">
        <f t="shared" si="157"/>
        <v>4881.25</v>
      </c>
      <c r="E384" s="15">
        <f>VLOOKUP(A383,[1]Plan1!$BO$120:$BQ$240,3)</f>
        <v>4894.92</v>
      </c>
      <c r="F384" s="12">
        <f t="shared" si="158"/>
        <v>43056</v>
      </c>
      <c r="G384" s="13">
        <f t="shared" si="145"/>
        <v>2.8005121638925434E-3</v>
      </c>
      <c r="H384" s="12">
        <f t="shared" si="159"/>
        <v>43084</v>
      </c>
      <c r="I384" s="12">
        <f t="shared" si="146"/>
        <v>43084</v>
      </c>
      <c r="J384" s="1">
        <f t="shared" si="160"/>
        <v>21</v>
      </c>
      <c r="K384" s="1">
        <f t="shared" si="167"/>
        <v>6</v>
      </c>
      <c r="L384" s="9">
        <f t="shared" si="147"/>
        <v>1.0007993399999999</v>
      </c>
      <c r="M384" s="16">
        <f t="shared" si="161"/>
        <v>1.0042009199999999</v>
      </c>
      <c r="N384" s="16">
        <f t="shared" si="164"/>
        <v>1.0258697747986003</v>
      </c>
      <c r="O384" s="9">
        <f t="shared" si="165"/>
        <v>1.02668979</v>
      </c>
      <c r="P384" s="9">
        <f t="shared" si="148"/>
        <v>1026.6897899999999</v>
      </c>
      <c r="Q384" s="14">
        <f t="shared" si="149"/>
        <v>0</v>
      </c>
      <c r="R384" s="44">
        <f t="shared" si="150"/>
        <v>0</v>
      </c>
      <c r="S384" s="9">
        <f t="shared" si="151"/>
        <v>0</v>
      </c>
      <c r="T384" s="10">
        <f t="shared" si="162"/>
        <v>6.2959000000000001E-2</v>
      </c>
      <c r="U384" s="14">
        <f t="shared" si="166"/>
        <v>6</v>
      </c>
      <c r="V384" s="14">
        <v>252</v>
      </c>
      <c r="W384" s="16">
        <f t="shared" si="152"/>
        <v>1.0014547840000001</v>
      </c>
      <c r="X384" s="9">
        <f t="shared" si="153"/>
        <v>1.4936118700000001</v>
      </c>
      <c r="Y384" s="9">
        <v>0</v>
      </c>
      <c r="Z384" s="15">
        <f t="shared" si="154"/>
        <v>0</v>
      </c>
      <c r="AA384" s="6" t="s">
        <v>73</v>
      </c>
      <c r="AB384" s="12">
        <f t="shared" si="163"/>
        <v>43235</v>
      </c>
      <c r="AC384" s="6"/>
      <c r="AD384" s="48"/>
      <c r="AE384" s="55">
        <v>44350</v>
      </c>
      <c r="AF384" s="27" t="s">
        <v>109</v>
      </c>
      <c r="AH384" s="1"/>
      <c r="AI384" s="1"/>
      <c r="AJ384" s="10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35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8"/>
      <c r="CC384" s="1"/>
      <c r="CD384" s="1"/>
      <c r="CE384" s="1"/>
      <c r="CF384" s="1"/>
      <c r="CG384" s="1"/>
      <c r="CH384" s="1"/>
      <c r="CI384" s="1"/>
      <c r="CJ384" s="1"/>
      <c r="CK384" s="1"/>
      <c r="CL384" s="6"/>
      <c r="CM384" s="1"/>
      <c r="CN384" s="1"/>
      <c r="CO384" s="1"/>
      <c r="CP384" s="1"/>
      <c r="CQ384" s="1"/>
      <c r="CR384" s="1"/>
    </row>
    <row r="385" spans="1:96" x14ac:dyDescent="0.2">
      <c r="A385" s="159">
        <f t="shared" si="155"/>
        <v>43064</v>
      </c>
      <c r="B385" s="9">
        <f t="shared" si="144"/>
        <v>1028.5695208</v>
      </c>
      <c r="C385" s="9">
        <f t="shared" si="156"/>
        <v>1000</v>
      </c>
      <c r="D385" s="66">
        <f t="shared" si="157"/>
        <v>4881.25</v>
      </c>
      <c r="E385" s="15">
        <f>VLOOKUP(A384,[1]Plan1!$BO$120:$BQ$240,3)</f>
        <v>4894.92</v>
      </c>
      <c r="F385" s="12">
        <f t="shared" si="158"/>
        <v>43056</v>
      </c>
      <c r="G385" s="13">
        <f t="shared" si="145"/>
        <v>2.8005121638925434E-3</v>
      </c>
      <c r="H385" s="12">
        <f t="shared" si="159"/>
        <v>43084</v>
      </c>
      <c r="I385" s="12">
        <f t="shared" si="146"/>
        <v>43084</v>
      </c>
      <c r="J385" s="1">
        <f t="shared" si="160"/>
        <v>21</v>
      </c>
      <c r="K385" s="1">
        <f t="shared" si="167"/>
        <v>7</v>
      </c>
      <c r="L385" s="9">
        <f t="shared" si="147"/>
        <v>1.0009326300000001</v>
      </c>
      <c r="M385" s="16">
        <f t="shared" si="161"/>
        <v>1.0042009199999999</v>
      </c>
      <c r="N385" s="16">
        <f t="shared" si="164"/>
        <v>1.0258697747986003</v>
      </c>
      <c r="O385" s="9">
        <f t="shared" si="165"/>
        <v>1.0268265299999999</v>
      </c>
      <c r="P385" s="9">
        <f t="shared" si="148"/>
        <v>1026.82653</v>
      </c>
      <c r="Q385" s="14">
        <f t="shared" si="149"/>
        <v>0</v>
      </c>
      <c r="R385" s="44">
        <f t="shared" si="150"/>
        <v>0</v>
      </c>
      <c r="S385" s="9">
        <f t="shared" si="151"/>
        <v>0</v>
      </c>
      <c r="T385" s="10">
        <f t="shared" si="162"/>
        <v>6.2959000000000001E-2</v>
      </c>
      <c r="U385" s="14">
        <f t="shared" si="166"/>
        <v>7</v>
      </c>
      <c r="V385" s="14">
        <v>252</v>
      </c>
      <c r="W385" s="16">
        <f t="shared" si="152"/>
        <v>1.0016974540000001</v>
      </c>
      <c r="X385" s="9">
        <f t="shared" si="153"/>
        <v>1.7429908000000001</v>
      </c>
      <c r="Y385" s="9">
        <v>0</v>
      </c>
      <c r="Z385" s="15">
        <f t="shared" si="154"/>
        <v>0</v>
      </c>
      <c r="AA385" s="6" t="s">
        <v>73</v>
      </c>
      <c r="AB385" s="12">
        <f t="shared" si="163"/>
        <v>43235</v>
      </c>
      <c r="AC385" s="6"/>
      <c r="AD385" s="48"/>
      <c r="AE385" s="55">
        <v>44446</v>
      </c>
      <c r="AF385" s="27" t="s">
        <v>111</v>
      </c>
      <c r="AH385" s="1"/>
      <c r="AI385" s="1"/>
      <c r="AJ385" s="10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35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8"/>
      <c r="CC385" s="1"/>
      <c r="CD385" s="1"/>
      <c r="CE385" s="1"/>
      <c r="CF385" s="1"/>
      <c r="CG385" s="1"/>
      <c r="CH385" s="1"/>
      <c r="CI385" s="1"/>
      <c r="CJ385" s="1"/>
      <c r="CK385" s="1"/>
      <c r="CL385" s="6"/>
      <c r="CM385" s="1"/>
      <c r="CN385" s="1"/>
      <c r="CO385" s="1"/>
      <c r="CP385" s="1"/>
      <c r="CQ385" s="1"/>
      <c r="CR385" s="1"/>
    </row>
    <row r="386" spans="1:96" x14ac:dyDescent="0.2">
      <c r="A386" s="159">
        <f t="shared" si="155"/>
        <v>43065</v>
      </c>
      <c r="B386" s="9">
        <f t="shared" si="144"/>
        <v>1028.5695208</v>
      </c>
      <c r="C386" s="9">
        <f t="shared" si="156"/>
        <v>1000</v>
      </c>
      <c r="D386" s="66">
        <f t="shared" si="157"/>
        <v>4881.25</v>
      </c>
      <c r="E386" s="15">
        <f>VLOOKUP(A385,[1]Plan1!$BO$120:$BQ$240,3)</f>
        <v>4894.92</v>
      </c>
      <c r="F386" s="12">
        <f t="shared" si="158"/>
        <v>43056</v>
      </c>
      <c r="G386" s="13">
        <f t="shared" si="145"/>
        <v>2.8005121638925434E-3</v>
      </c>
      <c r="H386" s="12">
        <f t="shared" si="159"/>
        <v>43084</v>
      </c>
      <c r="I386" s="12">
        <f t="shared" si="146"/>
        <v>43084</v>
      </c>
      <c r="J386" s="1">
        <f t="shared" si="160"/>
        <v>21</v>
      </c>
      <c r="K386" s="1">
        <f t="shared" si="167"/>
        <v>7</v>
      </c>
      <c r="L386" s="9">
        <f t="shared" si="147"/>
        <v>1.0009326300000001</v>
      </c>
      <c r="M386" s="16">
        <f t="shared" si="161"/>
        <v>1.0042009199999999</v>
      </c>
      <c r="N386" s="16">
        <f t="shared" si="164"/>
        <v>1.0258697747986003</v>
      </c>
      <c r="O386" s="9">
        <f t="shared" si="165"/>
        <v>1.0268265299999999</v>
      </c>
      <c r="P386" s="9">
        <f t="shared" si="148"/>
        <v>1026.82653</v>
      </c>
      <c r="Q386" s="14">
        <f t="shared" si="149"/>
        <v>0</v>
      </c>
      <c r="R386" s="44">
        <f t="shared" si="150"/>
        <v>0</v>
      </c>
      <c r="S386" s="9">
        <f t="shared" si="151"/>
        <v>0</v>
      </c>
      <c r="T386" s="10">
        <f t="shared" si="162"/>
        <v>6.2959000000000001E-2</v>
      </c>
      <c r="U386" s="14">
        <f t="shared" si="166"/>
        <v>7</v>
      </c>
      <c r="V386" s="14">
        <v>252</v>
      </c>
      <c r="W386" s="16">
        <f t="shared" si="152"/>
        <v>1.0016974540000001</v>
      </c>
      <c r="X386" s="9">
        <f t="shared" si="153"/>
        <v>1.7429908000000001</v>
      </c>
      <c r="Y386" s="9">
        <v>0</v>
      </c>
      <c r="Z386" s="15">
        <f t="shared" si="154"/>
        <v>0</v>
      </c>
      <c r="AA386" s="6" t="s">
        <v>73</v>
      </c>
      <c r="AB386" s="12">
        <f t="shared" si="163"/>
        <v>43235</v>
      </c>
      <c r="AC386" s="6"/>
      <c r="AD386" s="48"/>
      <c r="AE386" s="55">
        <v>44481</v>
      </c>
      <c r="AF386" s="38" t="s">
        <v>97</v>
      </c>
      <c r="AH386" s="1"/>
      <c r="AI386" s="1"/>
      <c r="AJ386" s="10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35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8"/>
      <c r="CC386" s="1"/>
      <c r="CD386" s="1"/>
      <c r="CE386" s="1"/>
      <c r="CF386" s="1"/>
      <c r="CG386" s="1"/>
      <c r="CH386" s="1"/>
      <c r="CI386" s="1"/>
      <c r="CJ386" s="1"/>
      <c r="CK386" s="1"/>
      <c r="CL386" s="6"/>
      <c r="CM386" s="1"/>
      <c r="CN386" s="1"/>
      <c r="CO386" s="1"/>
      <c r="CP386" s="1"/>
      <c r="CQ386" s="1"/>
      <c r="CR386" s="1"/>
    </row>
    <row r="387" spans="1:96" x14ac:dyDescent="0.2">
      <c r="A387" s="159">
        <f t="shared" si="155"/>
        <v>43066</v>
      </c>
      <c r="B387" s="9">
        <f t="shared" si="144"/>
        <v>1028.5695208</v>
      </c>
      <c r="C387" s="9">
        <f t="shared" si="156"/>
        <v>1000</v>
      </c>
      <c r="D387" s="66">
        <f t="shared" si="157"/>
        <v>4881.25</v>
      </c>
      <c r="E387" s="15">
        <f>VLOOKUP(A386,[1]Plan1!$BO$120:$BQ$240,3)</f>
        <v>4894.92</v>
      </c>
      <c r="F387" s="12">
        <f t="shared" si="158"/>
        <v>43056</v>
      </c>
      <c r="G387" s="13">
        <f t="shared" si="145"/>
        <v>2.8005121638925434E-3</v>
      </c>
      <c r="H387" s="12">
        <f t="shared" si="159"/>
        <v>43084</v>
      </c>
      <c r="I387" s="12">
        <f t="shared" si="146"/>
        <v>43084</v>
      </c>
      <c r="J387" s="1">
        <f t="shared" si="160"/>
        <v>21</v>
      </c>
      <c r="K387" s="1">
        <f t="shared" si="167"/>
        <v>7</v>
      </c>
      <c r="L387" s="9">
        <f t="shared" si="147"/>
        <v>1.0009326300000001</v>
      </c>
      <c r="M387" s="16">
        <f t="shared" si="161"/>
        <v>1.0042009199999999</v>
      </c>
      <c r="N387" s="16">
        <f t="shared" si="164"/>
        <v>1.0258697747986003</v>
      </c>
      <c r="O387" s="9">
        <f t="shared" si="165"/>
        <v>1.0268265299999999</v>
      </c>
      <c r="P387" s="9">
        <f t="shared" si="148"/>
        <v>1026.82653</v>
      </c>
      <c r="Q387" s="14">
        <f t="shared" si="149"/>
        <v>0</v>
      </c>
      <c r="R387" s="44">
        <f t="shared" si="150"/>
        <v>0</v>
      </c>
      <c r="S387" s="9">
        <f t="shared" si="151"/>
        <v>0</v>
      </c>
      <c r="T387" s="10">
        <f t="shared" si="162"/>
        <v>6.2959000000000001E-2</v>
      </c>
      <c r="U387" s="14">
        <f t="shared" si="166"/>
        <v>7</v>
      </c>
      <c r="V387" s="14">
        <v>252</v>
      </c>
      <c r="W387" s="16">
        <f t="shared" si="152"/>
        <v>1.0016974540000001</v>
      </c>
      <c r="X387" s="9">
        <f t="shared" si="153"/>
        <v>1.7429908000000001</v>
      </c>
      <c r="Y387" s="9">
        <v>0</v>
      </c>
      <c r="Z387" s="15">
        <f t="shared" si="154"/>
        <v>0</v>
      </c>
      <c r="AA387" s="6" t="s">
        <v>73</v>
      </c>
      <c r="AB387" s="12">
        <f t="shared" si="163"/>
        <v>43235</v>
      </c>
      <c r="AC387" s="6"/>
      <c r="AD387" s="48"/>
      <c r="AE387" s="55">
        <v>44502</v>
      </c>
      <c r="AF387" s="27" t="s">
        <v>103</v>
      </c>
      <c r="AH387" s="1"/>
      <c r="AI387" s="1"/>
      <c r="AJ387" s="10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35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8"/>
      <c r="CC387" s="1"/>
      <c r="CD387" s="1"/>
      <c r="CE387" s="1"/>
      <c r="CF387" s="1"/>
      <c r="CG387" s="1"/>
      <c r="CH387" s="1"/>
      <c r="CI387" s="1"/>
      <c r="CJ387" s="1"/>
      <c r="CK387" s="1"/>
      <c r="CL387" s="6"/>
      <c r="CM387" s="1"/>
      <c r="CN387" s="1"/>
      <c r="CO387" s="1"/>
      <c r="CP387" s="1"/>
      <c r="CQ387" s="1"/>
      <c r="CR387" s="1"/>
    </row>
    <row r="388" spans="1:96" x14ac:dyDescent="0.2">
      <c r="A388" s="159">
        <f t="shared" si="155"/>
        <v>43067</v>
      </c>
      <c r="B388" s="9">
        <f t="shared" si="144"/>
        <v>1028.9557756699999</v>
      </c>
      <c r="C388" s="9">
        <f t="shared" si="156"/>
        <v>1000</v>
      </c>
      <c r="D388" s="66">
        <f t="shared" si="157"/>
        <v>4881.25</v>
      </c>
      <c r="E388" s="15">
        <f>VLOOKUP(A387,[1]Plan1!$BO$120:$BQ$240,3)</f>
        <v>4894.92</v>
      </c>
      <c r="F388" s="12">
        <f t="shared" si="158"/>
        <v>43056</v>
      </c>
      <c r="G388" s="13">
        <f t="shared" si="145"/>
        <v>2.8005121638925434E-3</v>
      </c>
      <c r="H388" s="12">
        <f t="shared" si="159"/>
        <v>43084</v>
      </c>
      <c r="I388" s="12">
        <f t="shared" si="146"/>
        <v>43084</v>
      </c>
      <c r="J388" s="1">
        <f t="shared" si="160"/>
        <v>21</v>
      </c>
      <c r="K388" s="1">
        <f t="shared" si="167"/>
        <v>8</v>
      </c>
      <c r="L388" s="9">
        <f t="shared" si="147"/>
        <v>1.00106593</v>
      </c>
      <c r="M388" s="16">
        <f t="shared" si="161"/>
        <v>1.0042009199999999</v>
      </c>
      <c r="N388" s="16">
        <f t="shared" si="164"/>
        <v>1.0258697747986003</v>
      </c>
      <c r="O388" s="9">
        <f t="shared" si="165"/>
        <v>1.0269632799999999</v>
      </c>
      <c r="P388" s="9">
        <f t="shared" si="148"/>
        <v>1026.9632799999999</v>
      </c>
      <c r="Q388" s="14">
        <f t="shared" si="149"/>
        <v>0</v>
      </c>
      <c r="R388" s="44">
        <f t="shared" si="150"/>
        <v>0</v>
      </c>
      <c r="S388" s="9">
        <f t="shared" si="151"/>
        <v>0</v>
      </c>
      <c r="T388" s="10">
        <f t="shared" si="162"/>
        <v>6.2959000000000001E-2</v>
      </c>
      <c r="U388" s="14">
        <f t="shared" si="166"/>
        <v>8</v>
      </c>
      <c r="V388" s="14">
        <v>252</v>
      </c>
      <c r="W388" s="16">
        <f t="shared" si="152"/>
        <v>1.001940182</v>
      </c>
      <c r="X388" s="9">
        <f t="shared" si="153"/>
        <v>1.9924956700000001</v>
      </c>
      <c r="Y388" s="9">
        <v>0</v>
      </c>
      <c r="Z388" s="15">
        <f t="shared" si="154"/>
        <v>0</v>
      </c>
      <c r="AA388" s="6" t="s">
        <v>73</v>
      </c>
      <c r="AB388" s="12">
        <f t="shared" si="163"/>
        <v>43235</v>
      </c>
      <c r="AC388" s="6"/>
      <c r="AD388" s="48"/>
      <c r="AE388" s="55">
        <v>44515</v>
      </c>
      <c r="AF388" s="27" t="s">
        <v>112</v>
      </c>
      <c r="AH388" s="1"/>
      <c r="AI388" s="1"/>
      <c r="AJ388" s="10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35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8"/>
      <c r="CC388" s="1"/>
      <c r="CD388" s="1"/>
      <c r="CE388" s="1"/>
      <c r="CF388" s="1"/>
      <c r="CG388" s="1"/>
      <c r="CH388" s="1"/>
      <c r="CI388" s="1"/>
      <c r="CJ388" s="1"/>
      <c r="CK388" s="1"/>
      <c r="CL388" s="6"/>
      <c r="CM388" s="1"/>
      <c r="CN388" s="1"/>
      <c r="CO388" s="1"/>
      <c r="CP388" s="1"/>
      <c r="CQ388" s="1"/>
      <c r="CR388" s="1"/>
    </row>
    <row r="389" spans="1:96" x14ac:dyDescent="0.2">
      <c r="A389" s="159">
        <f t="shared" si="155"/>
        <v>43068</v>
      </c>
      <c r="B389" s="9">
        <f t="shared" si="144"/>
        <v>1029.34217756</v>
      </c>
      <c r="C389" s="9">
        <f t="shared" si="156"/>
        <v>1000</v>
      </c>
      <c r="D389" s="66">
        <f t="shared" si="157"/>
        <v>4881.25</v>
      </c>
      <c r="E389" s="15">
        <f>VLOOKUP(A388,[1]Plan1!$BO$120:$BQ$240,3)</f>
        <v>4894.92</v>
      </c>
      <c r="F389" s="12">
        <f t="shared" si="158"/>
        <v>43056</v>
      </c>
      <c r="G389" s="13">
        <f t="shared" si="145"/>
        <v>2.8005121638925434E-3</v>
      </c>
      <c r="H389" s="12">
        <f t="shared" si="159"/>
        <v>43084</v>
      </c>
      <c r="I389" s="12">
        <f t="shared" si="146"/>
        <v>43084</v>
      </c>
      <c r="J389" s="1">
        <f t="shared" si="160"/>
        <v>21</v>
      </c>
      <c r="K389" s="1">
        <f t="shared" si="167"/>
        <v>9</v>
      </c>
      <c r="L389" s="9">
        <f t="shared" si="147"/>
        <v>1.0011992599999999</v>
      </c>
      <c r="M389" s="16">
        <f t="shared" si="161"/>
        <v>1.0042009199999999</v>
      </c>
      <c r="N389" s="16">
        <f t="shared" si="164"/>
        <v>1.0258697747986003</v>
      </c>
      <c r="O389" s="9">
        <f t="shared" si="165"/>
        <v>1.02710005</v>
      </c>
      <c r="P389" s="9">
        <f t="shared" si="148"/>
        <v>1027.10005</v>
      </c>
      <c r="Q389" s="14">
        <f t="shared" si="149"/>
        <v>0</v>
      </c>
      <c r="R389" s="44">
        <f t="shared" si="150"/>
        <v>0</v>
      </c>
      <c r="S389" s="9">
        <f t="shared" si="151"/>
        <v>0</v>
      </c>
      <c r="T389" s="10">
        <f t="shared" si="162"/>
        <v>6.2959000000000001E-2</v>
      </c>
      <c r="U389" s="14">
        <f t="shared" si="166"/>
        <v>9</v>
      </c>
      <c r="V389" s="14">
        <v>252</v>
      </c>
      <c r="W389" s="16">
        <f t="shared" si="152"/>
        <v>1.0021829689999999</v>
      </c>
      <c r="X389" s="9">
        <f t="shared" si="153"/>
        <v>2.2421275600000001</v>
      </c>
      <c r="Y389" s="9">
        <v>0</v>
      </c>
      <c r="Z389" s="15">
        <f t="shared" si="154"/>
        <v>0</v>
      </c>
      <c r="AA389" s="6" t="s">
        <v>73</v>
      </c>
      <c r="AB389" s="12">
        <f t="shared" si="163"/>
        <v>43235</v>
      </c>
      <c r="AC389" s="6"/>
      <c r="AD389" s="48"/>
      <c r="AE389" s="55">
        <v>44620</v>
      </c>
      <c r="AF389" s="27" t="s">
        <v>91</v>
      </c>
      <c r="AH389" s="1"/>
      <c r="AI389" s="1"/>
      <c r="AJ389" s="10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35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8"/>
      <c r="CC389" s="1"/>
      <c r="CD389" s="1"/>
      <c r="CE389" s="1"/>
      <c r="CF389" s="1"/>
      <c r="CG389" s="1"/>
      <c r="CH389" s="1"/>
      <c r="CI389" s="1"/>
      <c r="CJ389" s="1"/>
      <c r="CK389" s="1"/>
      <c r="CL389" s="6"/>
      <c r="CM389" s="1"/>
      <c r="CN389" s="1"/>
      <c r="CO389" s="1"/>
      <c r="CP389" s="1"/>
      <c r="CQ389" s="1"/>
      <c r="CR389" s="1"/>
    </row>
    <row r="390" spans="1:96" x14ac:dyDescent="0.2">
      <c r="A390" s="159">
        <f t="shared" si="155"/>
        <v>43069</v>
      </c>
      <c r="B390" s="9">
        <f t="shared" si="144"/>
        <v>1029.7287275599999</v>
      </c>
      <c r="C390" s="9">
        <f t="shared" si="156"/>
        <v>1000</v>
      </c>
      <c r="D390" s="66">
        <f t="shared" si="157"/>
        <v>4881.25</v>
      </c>
      <c r="E390" s="15">
        <f>VLOOKUP(A389,[1]Plan1!$BO$120:$BQ$240,3)</f>
        <v>4894.92</v>
      </c>
      <c r="F390" s="12">
        <f t="shared" si="158"/>
        <v>43056</v>
      </c>
      <c r="G390" s="13">
        <f t="shared" si="145"/>
        <v>2.8005121638925434E-3</v>
      </c>
      <c r="H390" s="12">
        <f t="shared" si="159"/>
        <v>43084</v>
      </c>
      <c r="I390" s="12">
        <f t="shared" si="146"/>
        <v>43084</v>
      </c>
      <c r="J390" s="1">
        <f t="shared" si="160"/>
        <v>21</v>
      </c>
      <c r="K390" s="1">
        <f t="shared" si="167"/>
        <v>10</v>
      </c>
      <c r="L390" s="9">
        <f t="shared" si="147"/>
        <v>1.0013326</v>
      </c>
      <c r="M390" s="16">
        <f t="shared" si="161"/>
        <v>1.0042009199999999</v>
      </c>
      <c r="N390" s="16">
        <f t="shared" si="164"/>
        <v>1.0258697747986003</v>
      </c>
      <c r="O390" s="9">
        <f t="shared" si="165"/>
        <v>1.02723684</v>
      </c>
      <c r="P390" s="9">
        <f t="shared" si="148"/>
        <v>1027.23684</v>
      </c>
      <c r="Q390" s="14">
        <f t="shared" si="149"/>
        <v>0</v>
      </c>
      <c r="R390" s="44">
        <f t="shared" si="150"/>
        <v>0</v>
      </c>
      <c r="S390" s="9">
        <f t="shared" si="151"/>
        <v>0</v>
      </c>
      <c r="T390" s="10">
        <f t="shared" si="162"/>
        <v>6.2959000000000001E-2</v>
      </c>
      <c r="U390" s="14">
        <f t="shared" si="166"/>
        <v>10</v>
      </c>
      <c r="V390" s="14">
        <v>252</v>
      </c>
      <c r="W390" s="16">
        <f t="shared" si="152"/>
        <v>1.0024258159999999</v>
      </c>
      <c r="X390" s="9">
        <f t="shared" si="153"/>
        <v>2.4918875599999999</v>
      </c>
      <c r="Y390" s="9">
        <v>0</v>
      </c>
      <c r="Z390" s="15">
        <f t="shared" si="154"/>
        <v>0</v>
      </c>
      <c r="AA390" s="6" t="s">
        <v>73</v>
      </c>
      <c r="AB390" s="12">
        <f t="shared" si="163"/>
        <v>43235</v>
      </c>
      <c r="AC390" s="6"/>
      <c r="AD390" s="48"/>
      <c r="AE390" s="55">
        <v>44621</v>
      </c>
      <c r="AF390" s="27" t="s">
        <v>91</v>
      </c>
      <c r="AH390" s="1"/>
      <c r="AI390" s="1"/>
      <c r="AJ390" s="10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35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8"/>
      <c r="CC390" s="1"/>
      <c r="CD390" s="1"/>
      <c r="CE390" s="1"/>
      <c r="CF390" s="1"/>
      <c r="CG390" s="1"/>
      <c r="CH390" s="1"/>
      <c r="CI390" s="1"/>
      <c r="CJ390" s="1"/>
      <c r="CK390" s="1"/>
      <c r="CL390" s="6"/>
      <c r="CM390" s="1"/>
      <c r="CN390" s="1"/>
      <c r="CO390" s="1"/>
      <c r="CP390" s="1"/>
      <c r="CQ390" s="1"/>
      <c r="CR390" s="1"/>
    </row>
    <row r="391" spans="1:96" x14ac:dyDescent="0.2">
      <c r="A391" s="159">
        <f t="shared" si="155"/>
        <v>43070</v>
      </c>
      <c r="B391" s="9">
        <f t="shared" si="144"/>
        <v>1030.1154136</v>
      </c>
      <c r="C391" s="9">
        <f t="shared" si="156"/>
        <v>1000</v>
      </c>
      <c r="D391" s="66">
        <f t="shared" si="157"/>
        <v>4881.25</v>
      </c>
      <c r="E391" s="15">
        <f>VLOOKUP(A390,[1]Plan1!$BO$120:$BQ$240,3)</f>
        <v>4894.92</v>
      </c>
      <c r="F391" s="12">
        <f t="shared" si="158"/>
        <v>43056</v>
      </c>
      <c r="G391" s="13">
        <f t="shared" si="145"/>
        <v>2.8005121638925434E-3</v>
      </c>
      <c r="H391" s="12">
        <f t="shared" si="159"/>
        <v>43084</v>
      </c>
      <c r="I391" s="12">
        <f t="shared" si="146"/>
        <v>43084</v>
      </c>
      <c r="J391" s="1">
        <f t="shared" si="160"/>
        <v>21</v>
      </c>
      <c r="K391" s="1">
        <f t="shared" si="167"/>
        <v>11</v>
      </c>
      <c r="L391" s="9">
        <f t="shared" si="147"/>
        <v>1.00146595</v>
      </c>
      <c r="M391" s="16">
        <f t="shared" si="161"/>
        <v>1.0042009199999999</v>
      </c>
      <c r="N391" s="16">
        <f t="shared" si="164"/>
        <v>1.0258697747986003</v>
      </c>
      <c r="O391" s="9">
        <f t="shared" si="165"/>
        <v>1.02737364</v>
      </c>
      <c r="P391" s="9">
        <f t="shared" si="148"/>
        <v>1027.37364</v>
      </c>
      <c r="Q391" s="14">
        <f t="shared" si="149"/>
        <v>0</v>
      </c>
      <c r="R391" s="44">
        <f t="shared" si="150"/>
        <v>0</v>
      </c>
      <c r="S391" s="9">
        <f t="shared" si="151"/>
        <v>0</v>
      </c>
      <c r="T391" s="10">
        <f t="shared" si="162"/>
        <v>6.2959000000000001E-2</v>
      </c>
      <c r="U391" s="14">
        <f t="shared" si="166"/>
        <v>11</v>
      </c>
      <c r="V391" s="14">
        <v>252</v>
      </c>
      <c r="W391" s="16">
        <f t="shared" si="152"/>
        <v>1.002668721</v>
      </c>
      <c r="X391" s="9">
        <f t="shared" si="153"/>
        <v>2.7417736000000001</v>
      </c>
      <c r="Y391" s="9">
        <v>0</v>
      </c>
      <c r="Z391" s="15">
        <f t="shared" si="154"/>
        <v>0</v>
      </c>
      <c r="AA391" s="6" t="s">
        <v>73</v>
      </c>
      <c r="AB391" s="12">
        <f t="shared" si="163"/>
        <v>43235</v>
      </c>
      <c r="AC391" s="6"/>
      <c r="AD391" s="48"/>
      <c r="AE391" s="55">
        <v>44666</v>
      </c>
      <c r="AF391" s="27" t="s">
        <v>108</v>
      </c>
      <c r="AH391" s="1"/>
      <c r="AI391" s="1"/>
      <c r="AJ391" s="10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35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8"/>
      <c r="CC391" s="1"/>
      <c r="CD391" s="1"/>
      <c r="CE391" s="1"/>
      <c r="CF391" s="1"/>
      <c r="CG391" s="1"/>
      <c r="CH391" s="1"/>
      <c r="CI391" s="1"/>
      <c r="CJ391" s="1"/>
      <c r="CK391" s="1"/>
      <c r="CL391" s="6"/>
      <c r="CM391" s="1"/>
      <c r="CN391" s="1"/>
      <c r="CO391" s="1"/>
      <c r="CP391" s="1"/>
      <c r="CQ391" s="1"/>
      <c r="CR391" s="1"/>
    </row>
    <row r="392" spans="1:96" x14ac:dyDescent="0.2">
      <c r="A392" s="159">
        <f t="shared" si="155"/>
        <v>43071</v>
      </c>
      <c r="B392" s="9">
        <f t="shared" si="144"/>
        <v>1030.5022557899999</v>
      </c>
      <c r="C392" s="9">
        <f t="shared" si="156"/>
        <v>1000</v>
      </c>
      <c r="D392" s="66">
        <f t="shared" si="157"/>
        <v>4881.25</v>
      </c>
      <c r="E392" s="15">
        <f>VLOOKUP(A391,[1]Plan1!$BO$120:$BQ$240,3)</f>
        <v>4894.92</v>
      </c>
      <c r="F392" s="12">
        <f t="shared" si="158"/>
        <v>43056</v>
      </c>
      <c r="G392" s="13">
        <f t="shared" si="145"/>
        <v>2.8005121638925434E-3</v>
      </c>
      <c r="H392" s="12">
        <f t="shared" si="159"/>
        <v>43084</v>
      </c>
      <c r="I392" s="12">
        <f t="shared" si="146"/>
        <v>43084</v>
      </c>
      <c r="J392" s="1">
        <f t="shared" si="160"/>
        <v>21</v>
      </c>
      <c r="K392" s="1">
        <f t="shared" si="167"/>
        <v>12</v>
      </c>
      <c r="L392" s="9">
        <f t="shared" si="147"/>
        <v>1.0015993299999999</v>
      </c>
      <c r="M392" s="16">
        <f t="shared" si="161"/>
        <v>1.0042009199999999</v>
      </c>
      <c r="N392" s="16">
        <f t="shared" si="164"/>
        <v>1.0258697747986003</v>
      </c>
      <c r="O392" s="9">
        <f t="shared" si="165"/>
        <v>1.02751047</v>
      </c>
      <c r="P392" s="9">
        <f t="shared" si="148"/>
        <v>1027.5104699999999</v>
      </c>
      <c r="Q392" s="14">
        <f t="shared" si="149"/>
        <v>0</v>
      </c>
      <c r="R392" s="44">
        <f t="shared" si="150"/>
        <v>0</v>
      </c>
      <c r="S392" s="9">
        <f t="shared" si="151"/>
        <v>0</v>
      </c>
      <c r="T392" s="10">
        <f t="shared" si="162"/>
        <v>6.2959000000000001E-2</v>
      </c>
      <c r="U392" s="14">
        <f t="shared" si="166"/>
        <v>12</v>
      </c>
      <c r="V392" s="14">
        <v>252</v>
      </c>
      <c r="W392" s="16">
        <f t="shared" si="152"/>
        <v>1.0029116840000001</v>
      </c>
      <c r="X392" s="9">
        <f t="shared" si="153"/>
        <v>2.9917857899999998</v>
      </c>
      <c r="Y392" s="9">
        <v>0</v>
      </c>
      <c r="Z392" s="15">
        <f t="shared" si="154"/>
        <v>0</v>
      </c>
      <c r="AA392" s="6" t="s">
        <v>73</v>
      </c>
      <c r="AB392" s="12">
        <f t="shared" si="163"/>
        <v>43235</v>
      </c>
      <c r="AC392" s="6"/>
      <c r="AD392" s="48"/>
      <c r="AE392" s="55">
        <v>44672</v>
      </c>
      <c r="AF392" s="27" t="s">
        <v>93</v>
      </c>
      <c r="AH392" s="1"/>
      <c r="AI392" s="1"/>
      <c r="AJ392" s="10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35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8"/>
      <c r="CC392" s="1"/>
      <c r="CD392" s="1"/>
      <c r="CE392" s="1"/>
      <c r="CF392" s="1"/>
      <c r="CG392" s="1"/>
      <c r="CH392" s="1"/>
      <c r="CI392" s="1"/>
      <c r="CJ392" s="1"/>
      <c r="CK392" s="1"/>
      <c r="CL392" s="6"/>
      <c r="CM392" s="1"/>
      <c r="CN392" s="1"/>
      <c r="CO392" s="1"/>
      <c r="CP392" s="1"/>
      <c r="CQ392" s="1"/>
      <c r="CR392" s="1"/>
    </row>
    <row r="393" spans="1:96" x14ac:dyDescent="0.2">
      <c r="A393" s="159">
        <f t="shared" si="155"/>
        <v>43072</v>
      </c>
      <c r="B393" s="9">
        <f t="shared" si="144"/>
        <v>1030.5022557899999</v>
      </c>
      <c r="C393" s="9">
        <f t="shared" si="156"/>
        <v>1000</v>
      </c>
      <c r="D393" s="66">
        <f t="shared" si="157"/>
        <v>4881.25</v>
      </c>
      <c r="E393" s="15">
        <f>VLOOKUP(A392,[1]Plan1!$BO$120:$BQ$240,3)</f>
        <v>4894.92</v>
      </c>
      <c r="F393" s="12">
        <f t="shared" si="158"/>
        <v>43056</v>
      </c>
      <c r="G393" s="13">
        <f t="shared" si="145"/>
        <v>2.8005121638925434E-3</v>
      </c>
      <c r="H393" s="12">
        <f t="shared" si="159"/>
        <v>43084</v>
      </c>
      <c r="I393" s="12">
        <f t="shared" si="146"/>
        <v>43084</v>
      </c>
      <c r="J393" s="1">
        <f t="shared" si="160"/>
        <v>21</v>
      </c>
      <c r="K393" s="1">
        <f t="shared" si="167"/>
        <v>12</v>
      </c>
      <c r="L393" s="9">
        <f t="shared" si="147"/>
        <v>1.0015993299999999</v>
      </c>
      <c r="M393" s="16">
        <f t="shared" si="161"/>
        <v>1.0042009199999999</v>
      </c>
      <c r="N393" s="16">
        <f t="shared" si="164"/>
        <v>1.0258697747986003</v>
      </c>
      <c r="O393" s="9">
        <f t="shared" si="165"/>
        <v>1.02751047</v>
      </c>
      <c r="P393" s="9">
        <f t="shared" si="148"/>
        <v>1027.5104699999999</v>
      </c>
      <c r="Q393" s="14">
        <f t="shared" si="149"/>
        <v>0</v>
      </c>
      <c r="R393" s="44">
        <f t="shared" si="150"/>
        <v>0</v>
      </c>
      <c r="S393" s="9">
        <f t="shared" si="151"/>
        <v>0</v>
      </c>
      <c r="T393" s="10">
        <f t="shared" si="162"/>
        <v>6.2959000000000001E-2</v>
      </c>
      <c r="U393" s="14">
        <f t="shared" si="166"/>
        <v>12</v>
      </c>
      <c r="V393" s="14">
        <v>252</v>
      </c>
      <c r="W393" s="16">
        <f t="shared" si="152"/>
        <v>1.0029116840000001</v>
      </c>
      <c r="X393" s="9">
        <f t="shared" si="153"/>
        <v>2.9917857899999998</v>
      </c>
      <c r="Y393" s="9">
        <v>0</v>
      </c>
      <c r="Z393" s="15">
        <f t="shared" si="154"/>
        <v>0</v>
      </c>
      <c r="AA393" s="6" t="s">
        <v>73</v>
      </c>
      <c r="AB393" s="12">
        <f t="shared" si="163"/>
        <v>43235</v>
      </c>
      <c r="AC393" s="6"/>
      <c r="AD393" s="48"/>
      <c r="AE393" s="55">
        <v>44728</v>
      </c>
      <c r="AF393" s="27" t="s">
        <v>109</v>
      </c>
      <c r="AH393" s="1"/>
      <c r="AI393" s="1"/>
      <c r="AJ393" s="10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35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8"/>
      <c r="CC393" s="1"/>
      <c r="CD393" s="1"/>
      <c r="CE393" s="1"/>
      <c r="CF393" s="1"/>
      <c r="CG393" s="1"/>
      <c r="CH393" s="1"/>
      <c r="CI393" s="1"/>
      <c r="CJ393" s="1"/>
      <c r="CK393" s="1"/>
      <c r="CL393" s="6"/>
      <c r="CM393" s="1"/>
      <c r="CN393" s="1"/>
      <c r="CO393" s="1"/>
      <c r="CP393" s="1"/>
      <c r="CQ393" s="1"/>
      <c r="CR393" s="1"/>
    </row>
    <row r="394" spans="1:96" x14ac:dyDescent="0.2">
      <c r="A394" s="159">
        <f t="shared" si="155"/>
        <v>43073</v>
      </c>
      <c r="B394" s="9">
        <f t="shared" ref="B394:B457" si="168">(P394+X394)</f>
        <v>1030.5022557899999</v>
      </c>
      <c r="C394" s="9">
        <f t="shared" si="156"/>
        <v>1000</v>
      </c>
      <c r="D394" s="66">
        <f t="shared" si="157"/>
        <v>4881.25</v>
      </c>
      <c r="E394" s="15">
        <f>VLOOKUP(A393,[1]Plan1!$BO$120:$BQ$240,3)</f>
        <v>4894.92</v>
      </c>
      <c r="F394" s="12">
        <f t="shared" si="158"/>
        <v>43056</v>
      </c>
      <c r="G394" s="13">
        <f t="shared" ref="G394:G457" si="169">(E394/D394)-1</f>
        <v>2.8005121638925434E-3</v>
      </c>
      <c r="H394" s="12">
        <f t="shared" si="159"/>
        <v>43084</v>
      </c>
      <c r="I394" s="12">
        <f t="shared" ref="I394:I457" si="170">IF(A394&gt;I393,H394,I393)</f>
        <v>43084</v>
      </c>
      <c r="J394" s="1">
        <f t="shared" si="160"/>
        <v>21</v>
      </c>
      <c r="K394" s="1">
        <f t="shared" si="167"/>
        <v>12</v>
      </c>
      <c r="L394" s="9">
        <f t="shared" ref="L394:L457" si="171">TRUNC((E394/D394)^TRUNC((K394/J394),9),8)</f>
        <v>1.0015993299999999</v>
      </c>
      <c r="M394" s="16">
        <f t="shared" si="161"/>
        <v>1.0042009199999999</v>
      </c>
      <c r="N394" s="16">
        <f t="shared" si="164"/>
        <v>1.0258697747986003</v>
      </c>
      <c r="O394" s="9">
        <f t="shared" si="165"/>
        <v>1.02751047</v>
      </c>
      <c r="P394" s="9">
        <f t="shared" ref="P394:P457" si="172">TRUNC(C394*O394,8)</f>
        <v>1027.5104699999999</v>
      </c>
      <c r="Q394" s="14">
        <f t="shared" ref="Q394:Q457" si="173">IF(VLOOKUP(A394,AE$10:AL$114,8)=VLOOKUP(A393,AE$10:AL$114,8),0,VLOOKUP(A394,AE$10:AL$114,8))</f>
        <v>0</v>
      </c>
      <c r="R394" s="44">
        <f t="shared" ref="R394:R457" si="174">IF(Q394&gt;0,VLOOKUP($A394,$AE$10:$AJ$114,6),0)</f>
        <v>0</v>
      </c>
      <c r="S394" s="9">
        <f t="shared" ref="S394:S457" si="175">IF(R394&gt;0,TRUNC(R394*P394,8),0)</f>
        <v>0</v>
      </c>
      <c r="T394" s="10">
        <f t="shared" si="162"/>
        <v>6.2959000000000001E-2</v>
      </c>
      <c r="U394" s="14">
        <f t="shared" si="166"/>
        <v>12</v>
      </c>
      <c r="V394" s="14">
        <v>252</v>
      </c>
      <c r="W394" s="16">
        <f t="shared" ref="W394:W457" si="176">ROUND((1+T394)^TRUNC((U394/V394),9),9)</f>
        <v>1.0029116840000001</v>
      </c>
      <c r="X394" s="9">
        <f t="shared" ref="X394:X457" si="177">TRUNC((P394*(W394-1)),8)</f>
        <v>2.9917857899999998</v>
      </c>
      <c r="Y394" s="9">
        <v>0</v>
      </c>
      <c r="Z394" s="15">
        <f t="shared" ref="Z394:Z457" si="178">IF(S394&gt;0,S394+X394,0)</f>
        <v>0</v>
      </c>
      <c r="AA394" s="6" t="s">
        <v>73</v>
      </c>
      <c r="AB394" s="12">
        <f t="shared" si="163"/>
        <v>43235</v>
      </c>
      <c r="AC394" s="6"/>
      <c r="AD394" s="48"/>
      <c r="AE394" s="55">
        <v>44811</v>
      </c>
      <c r="AF394" s="27" t="s">
        <v>111</v>
      </c>
      <c r="AH394" s="1"/>
      <c r="AI394" s="1"/>
      <c r="AJ394" s="10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35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8"/>
      <c r="CC394" s="1"/>
      <c r="CD394" s="1"/>
      <c r="CE394" s="1"/>
      <c r="CF394" s="1"/>
      <c r="CG394" s="1"/>
      <c r="CH394" s="1"/>
      <c r="CI394" s="1"/>
      <c r="CJ394" s="1"/>
      <c r="CK394" s="1"/>
      <c r="CL394" s="6"/>
      <c r="CM394" s="1"/>
      <c r="CN394" s="1"/>
      <c r="CO394" s="1"/>
      <c r="CP394" s="1"/>
      <c r="CQ394" s="1"/>
      <c r="CR394" s="1"/>
    </row>
    <row r="395" spans="1:96" x14ac:dyDescent="0.2">
      <c r="A395" s="159">
        <f t="shared" ref="A395:A458" si="179">(A394+1)</f>
        <v>43074</v>
      </c>
      <c r="B395" s="9">
        <f t="shared" si="168"/>
        <v>1030.8892361600001</v>
      </c>
      <c r="C395" s="9">
        <f t="shared" ref="C395:C458" si="180">TRUNC(IF(Q394&gt;0,VLOOKUP(A394,$AE$12:$AF$114,2),C394),8)</f>
        <v>1000</v>
      </c>
      <c r="D395" s="66">
        <f t="shared" ref="D395:D458" si="181">IF(E395=E394,D394,E394)</f>
        <v>4881.25</v>
      </c>
      <c r="E395" s="15">
        <f>VLOOKUP(A394,[1]Plan1!$BO$120:$BQ$240,3)</f>
        <v>4894.92</v>
      </c>
      <c r="F395" s="12">
        <f t="shared" ref="F395:F458" si="182">IF(D395=D394,F394,A395)</f>
        <v>43056</v>
      </c>
      <c r="G395" s="13">
        <f t="shared" si="169"/>
        <v>2.8005121638925434E-3</v>
      </c>
      <c r="H395" s="12">
        <f t="shared" ref="H395:H458" si="183">IF(DAY(A395)=15,VLOOKUP(A395,AI$118:AN$450,4),H394)</f>
        <v>43084</v>
      </c>
      <c r="I395" s="12">
        <f t="shared" si="170"/>
        <v>43084</v>
      </c>
      <c r="J395" s="1">
        <f t="shared" ref="J395:J458" si="184">IF(I395=I394,J394,NETWORKDAYS(I394,I395,$AE$118:$AE$502)-1)</f>
        <v>21</v>
      </c>
      <c r="K395" s="1">
        <f t="shared" si="167"/>
        <v>13</v>
      </c>
      <c r="L395" s="9">
        <f t="shared" si="171"/>
        <v>1.0017327199999999</v>
      </c>
      <c r="M395" s="16">
        <f t="shared" ref="M395:M458" si="185">IF(I395&gt;I394,L394,M394)</f>
        <v>1.0042009199999999</v>
      </c>
      <c r="N395" s="16">
        <f t="shared" si="164"/>
        <v>1.0258697747986003</v>
      </c>
      <c r="O395" s="9">
        <f t="shared" si="165"/>
        <v>1.0276473100000001</v>
      </c>
      <c r="P395" s="9">
        <f t="shared" si="172"/>
        <v>1027.6473100000001</v>
      </c>
      <c r="Q395" s="14">
        <f t="shared" si="173"/>
        <v>0</v>
      </c>
      <c r="R395" s="44">
        <f t="shared" si="174"/>
        <v>0</v>
      </c>
      <c r="S395" s="9">
        <f t="shared" si="175"/>
        <v>0</v>
      </c>
      <c r="T395" s="10">
        <f t="shared" ref="T395:T458" si="186">(T394)</f>
        <v>6.2959000000000001E-2</v>
      </c>
      <c r="U395" s="14">
        <f t="shared" si="166"/>
        <v>13</v>
      </c>
      <c r="V395" s="14">
        <v>252</v>
      </c>
      <c r="W395" s="16">
        <f t="shared" si="176"/>
        <v>1.003154707</v>
      </c>
      <c r="X395" s="9">
        <f t="shared" si="177"/>
        <v>3.2419261599999998</v>
      </c>
      <c r="Y395" s="9">
        <v>0</v>
      </c>
      <c r="Z395" s="15">
        <f t="shared" si="178"/>
        <v>0</v>
      </c>
      <c r="AA395" s="6" t="s">
        <v>73</v>
      </c>
      <c r="AB395" s="12">
        <f t="shared" ref="AB395:AB458" si="187">IF(Q394&gt;0,VLOOKUP(A394,$AE$10:$AM$114,9),AB394)</f>
        <v>43235</v>
      </c>
      <c r="AC395" s="6"/>
      <c r="AD395" s="48"/>
      <c r="AE395" s="55">
        <v>44846</v>
      </c>
      <c r="AF395" s="38" t="s">
        <v>97</v>
      </c>
      <c r="AH395" s="1"/>
      <c r="AI395" s="1"/>
      <c r="AJ395" s="10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35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8"/>
      <c r="CC395" s="1"/>
      <c r="CD395" s="1"/>
      <c r="CE395" s="1"/>
      <c r="CF395" s="1"/>
      <c r="CG395" s="1"/>
      <c r="CH395" s="1"/>
      <c r="CI395" s="1"/>
      <c r="CJ395" s="1"/>
      <c r="CK395" s="1"/>
      <c r="CL395" s="6"/>
      <c r="CM395" s="1"/>
      <c r="CN395" s="1"/>
      <c r="CO395" s="1"/>
      <c r="CP395" s="1"/>
      <c r="CQ395" s="1"/>
      <c r="CR395" s="1"/>
    </row>
    <row r="396" spans="1:96" x14ac:dyDescent="0.2">
      <c r="A396" s="159">
        <f t="shared" si="179"/>
        <v>43075</v>
      </c>
      <c r="B396" s="9">
        <f t="shared" si="168"/>
        <v>1031.2763737800001</v>
      </c>
      <c r="C396" s="9">
        <f t="shared" si="180"/>
        <v>1000</v>
      </c>
      <c r="D396" s="66">
        <f t="shared" si="181"/>
        <v>4881.25</v>
      </c>
      <c r="E396" s="15">
        <f>VLOOKUP(A395,[1]Plan1!$BO$120:$BQ$240,3)</f>
        <v>4894.92</v>
      </c>
      <c r="F396" s="12">
        <f t="shared" si="182"/>
        <v>43056</v>
      </c>
      <c r="G396" s="13">
        <f t="shared" si="169"/>
        <v>2.8005121638925434E-3</v>
      </c>
      <c r="H396" s="12">
        <f t="shared" si="183"/>
        <v>43084</v>
      </c>
      <c r="I396" s="12">
        <f t="shared" si="170"/>
        <v>43084</v>
      </c>
      <c r="J396" s="1">
        <f t="shared" si="184"/>
        <v>21</v>
      </c>
      <c r="K396" s="1">
        <f t="shared" si="167"/>
        <v>14</v>
      </c>
      <c r="L396" s="9">
        <f t="shared" si="171"/>
        <v>1.00186613</v>
      </c>
      <c r="M396" s="16">
        <f t="shared" si="185"/>
        <v>1.0042009199999999</v>
      </c>
      <c r="N396" s="16">
        <f t="shared" si="164"/>
        <v>1.0258697747986003</v>
      </c>
      <c r="O396" s="9">
        <f t="shared" si="165"/>
        <v>1.02778418</v>
      </c>
      <c r="P396" s="9">
        <f t="shared" si="172"/>
        <v>1027.7841800000001</v>
      </c>
      <c r="Q396" s="14">
        <f t="shared" si="173"/>
        <v>0</v>
      </c>
      <c r="R396" s="44">
        <f t="shared" si="174"/>
        <v>0</v>
      </c>
      <c r="S396" s="9">
        <f t="shared" si="175"/>
        <v>0</v>
      </c>
      <c r="T396" s="10">
        <f t="shared" si="186"/>
        <v>6.2959000000000001E-2</v>
      </c>
      <c r="U396" s="14">
        <f t="shared" si="166"/>
        <v>14</v>
      </c>
      <c r="V396" s="14">
        <v>252</v>
      </c>
      <c r="W396" s="16">
        <f t="shared" si="176"/>
        <v>1.0033977890000001</v>
      </c>
      <c r="X396" s="9">
        <f t="shared" si="177"/>
        <v>3.49219378</v>
      </c>
      <c r="Y396" s="9">
        <v>0</v>
      </c>
      <c r="Z396" s="15">
        <f t="shared" si="178"/>
        <v>0</v>
      </c>
      <c r="AA396" s="6" t="s">
        <v>73</v>
      </c>
      <c r="AB396" s="12">
        <f t="shared" si="187"/>
        <v>43235</v>
      </c>
      <c r="AC396" s="6"/>
      <c r="AD396" s="48"/>
      <c r="AE396" s="55">
        <v>44867</v>
      </c>
      <c r="AF396" s="27" t="s">
        <v>103</v>
      </c>
      <c r="AH396" s="1"/>
      <c r="AI396" s="1"/>
      <c r="AJ396" s="10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35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8"/>
      <c r="CC396" s="1"/>
      <c r="CD396" s="1"/>
      <c r="CE396" s="1"/>
      <c r="CF396" s="1"/>
      <c r="CG396" s="1"/>
      <c r="CH396" s="1"/>
      <c r="CI396" s="1"/>
      <c r="CJ396" s="1"/>
      <c r="CK396" s="1"/>
      <c r="CL396" s="6"/>
      <c r="CM396" s="1"/>
      <c r="CN396" s="1"/>
      <c r="CO396" s="1"/>
      <c r="CP396" s="1"/>
      <c r="CQ396" s="1"/>
      <c r="CR396" s="1"/>
    </row>
    <row r="397" spans="1:96" x14ac:dyDescent="0.2">
      <c r="A397" s="159">
        <f t="shared" si="179"/>
        <v>43076</v>
      </c>
      <c r="B397" s="9">
        <f t="shared" si="168"/>
        <v>1031.66364759</v>
      </c>
      <c r="C397" s="9">
        <f t="shared" si="180"/>
        <v>1000</v>
      </c>
      <c r="D397" s="66">
        <f t="shared" si="181"/>
        <v>4881.25</v>
      </c>
      <c r="E397" s="15">
        <f>VLOOKUP(A396,[1]Plan1!$BO$120:$BQ$240,3)</f>
        <v>4894.92</v>
      </c>
      <c r="F397" s="12">
        <f t="shared" si="182"/>
        <v>43056</v>
      </c>
      <c r="G397" s="13">
        <f t="shared" si="169"/>
        <v>2.8005121638925434E-3</v>
      </c>
      <c r="H397" s="12">
        <f t="shared" si="183"/>
        <v>43084</v>
      </c>
      <c r="I397" s="12">
        <f t="shared" si="170"/>
        <v>43084</v>
      </c>
      <c r="J397" s="1">
        <f t="shared" si="184"/>
        <v>21</v>
      </c>
      <c r="K397" s="1">
        <f t="shared" si="167"/>
        <v>15</v>
      </c>
      <c r="L397" s="9">
        <f t="shared" si="171"/>
        <v>1.00199956</v>
      </c>
      <c r="M397" s="16">
        <f t="shared" si="185"/>
        <v>1.0042009199999999</v>
      </c>
      <c r="N397" s="16">
        <f t="shared" si="164"/>
        <v>1.0258697747986003</v>
      </c>
      <c r="O397" s="9">
        <f t="shared" si="165"/>
        <v>1.0279210599999999</v>
      </c>
      <c r="P397" s="9">
        <f t="shared" si="172"/>
        <v>1027.9210599999999</v>
      </c>
      <c r="Q397" s="14">
        <f t="shared" si="173"/>
        <v>0</v>
      </c>
      <c r="R397" s="44">
        <f t="shared" si="174"/>
        <v>0</v>
      </c>
      <c r="S397" s="9">
        <f t="shared" si="175"/>
        <v>0</v>
      </c>
      <c r="T397" s="10">
        <f t="shared" si="186"/>
        <v>6.2959000000000001E-2</v>
      </c>
      <c r="U397" s="14">
        <f t="shared" si="166"/>
        <v>15</v>
      </c>
      <c r="V397" s="14">
        <v>252</v>
      </c>
      <c r="W397" s="16">
        <f t="shared" si="176"/>
        <v>1.0036409289999999</v>
      </c>
      <c r="X397" s="9">
        <f t="shared" si="177"/>
        <v>3.7425875899999999</v>
      </c>
      <c r="Y397" s="9">
        <v>0</v>
      </c>
      <c r="Z397" s="15">
        <f t="shared" si="178"/>
        <v>0</v>
      </c>
      <c r="AA397" s="6" t="s">
        <v>73</v>
      </c>
      <c r="AB397" s="12">
        <f t="shared" si="187"/>
        <v>43235</v>
      </c>
      <c r="AC397" s="6"/>
      <c r="AD397" s="48"/>
      <c r="AE397" s="55">
        <v>44880</v>
      </c>
      <c r="AF397" s="27" t="s">
        <v>112</v>
      </c>
      <c r="AH397" s="1"/>
      <c r="AI397" s="1"/>
      <c r="AJ397" s="10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35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8"/>
      <c r="CC397" s="1"/>
      <c r="CD397" s="1"/>
      <c r="CE397" s="1"/>
      <c r="CF397" s="1"/>
      <c r="CG397" s="1"/>
      <c r="CH397" s="1"/>
      <c r="CI397" s="1"/>
      <c r="CJ397" s="1"/>
      <c r="CK397" s="1"/>
      <c r="CL397" s="6"/>
      <c r="CM397" s="1"/>
      <c r="CN397" s="1"/>
      <c r="CO397" s="1"/>
      <c r="CP397" s="1"/>
      <c r="CQ397" s="1"/>
      <c r="CR397" s="1"/>
    </row>
    <row r="398" spans="1:96" x14ac:dyDescent="0.2">
      <c r="A398" s="159">
        <f t="shared" si="179"/>
        <v>43077</v>
      </c>
      <c r="B398" s="9">
        <f t="shared" si="168"/>
        <v>1032.0510697300001</v>
      </c>
      <c r="C398" s="9">
        <f t="shared" si="180"/>
        <v>1000</v>
      </c>
      <c r="D398" s="66">
        <f t="shared" si="181"/>
        <v>4881.25</v>
      </c>
      <c r="E398" s="15">
        <f>VLOOKUP(A397,[1]Plan1!$BO$120:$BQ$240,3)</f>
        <v>4894.92</v>
      </c>
      <c r="F398" s="12">
        <f t="shared" si="182"/>
        <v>43056</v>
      </c>
      <c r="G398" s="13">
        <f t="shared" si="169"/>
        <v>2.8005121638925434E-3</v>
      </c>
      <c r="H398" s="12">
        <f t="shared" si="183"/>
        <v>43084</v>
      </c>
      <c r="I398" s="12">
        <f t="shared" si="170"/>
        <v>43084</v>
      </c>
      <c r="J398" s="1">
        <f t="shared" si="184"/>
        <v>21</v>
      </c>
      <c r="K398" s="1">
        <f t="shared" si="167"/>
        <v>16</v>
      </c>
      <c r="L398" s="9">
        <f t="shared" si="171"/>
        <v>1.0021330100000001</v>
      </c>
      <c r="M398" s="16">
        <f t="shared" si="185"/>
        <v>1.0042009199999999</v>
      </c>
      <c r="N398" s="16">
        <f t="shared" si="164"/>
        <v>1.0258697747986003</v>
      </c>
      <c r="O398" s="9">
        <f t="shared" si="165"/>
        <v>1.0280579599999999</v>
      </c>
      <c r="P398" s="9">
        <f t="shared" si="172"/>
        <v>1028.0579600000001</v>
      </c>
      <c r="Q398" s="14">
        <f t="shared" si="173"/>
        <v>0</v>
      </c>
      <c r="R398" s="44">
        <f t="shared" si="174"/>
        <v>0</v>
      </c>
      <c r="S398" s="9">
        <f t="shared" si="175"/>
        <v>0</v>
      </c>
      <c r="T398" s="10">
        <f t="shared" si="186"/>
        <v>6.2959000000000001E-2</v>
      </c>
      <c r="U398" s="14">
        <f t="shared" si="166"/>
        <v>16</v>
      </c>
      <c r="V398" s="14">
        <v>252</v>
      </c>
      <c r="W398" s="16">
        <f t="shared" si="176"/>
        <v>1.003884129</v>
      </c>
      <c r="X398" s="9">
        <f t="shared" si="177"/>
        <v>3.99310973</v>
      </c>
      <c r="Y398" s="9">
        <v>0</v>
      </c>
      <c r="Z398" s="15">
        <f t="shared" si="178"/>
        <v>0</v>
      </c>
      <c r="AA398" s="6" t="s">
        <v>73</v>
      </c>
      <c r="AB398" s="12">
        <f t="shared" si="187"/>
        <v>43235</v>
      </c>
      <c r="AC398" s="6"/>
      <c r="AD398" s="48"/>
      <c r="AE398" s="55">
        <v>44977</v>
      </c>
      <c r="AF398" s="27" t="s">
        <v>91</v>
      </c>
      <c r="AH398" s="1"/>
      <c r="AI398" s="1"/>
      <c r="AJ398" s="10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35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8"/>
      <c r="CC398" s="1"/>
      <c r="CD398" s="1"/>
      <c r="CE398" s="1"/>
      <c r="CF398" s="1"/>
      <c r="CG398" s="1"/>
      <c r="CH398" s="1"/>
      <c r="CI398" s="1"/>
      <c r="CJ398" s="1"/>
      <c r="CK398" s="1"/>
      <c r="CL398" s="6"/>
      <c r="CM398" s="1"/>
      <c r="CN398" s="1"/>
      <c r="CO398" s="1"/>
      <c r="CP398" s="1"/>
      <c r="CQ398" s="1"/>
      <c r="CR398" s="1"/>
    </row>
    <row r="399" spans="1:96" x14ac:dyDescent="0.2">
      <c r="A399" s="159">
        <f t="shared" si="179"/>
        <v>43078</v>
      </c>
      <c r="B399" s="9">
        <f t="shared" si="168"/>
        <v>1032.4386281300001</v>
      </c>
      <c r="C399" s="9">
        <f t="shared" si="180"/>
        <v>1000</v>
      </c>
      <c r="D399" s="66">
        <f t="shared" si="181"/>
        <v>4881.25</v>
      </c>
      <c r="E399" s="15">
        <f>VLOOKUP(A398,[1]Plan1!$BO$120:$BQ$240,3)</f>
        <v>4894.92</v>
      </c>
      <c r="F399" s="12">
        <f t="shared" si="182"/>
        <v>43056</v>
      </c>
      <c r="G399" s="13">
        <f t="shared" si="169"/>
        <v>2.8005121638925434E-3</v>
      </c>
      <c r="H399" s="12">
        <f t="shared" si="183"/>
        <v>43084</v>
      </c>
      <c r="I399" s="12">
        <f t="shared" si="170"/>
        <v>43084</v>
      </c>
      <c r="J399" s="1">
        <f t="shared" si="184"/>
        <v>21</v>
      </c>
      <c r="K399" s="1">
        <f t="shared" si="167"/>
        <v>17</v>
      </c>
      <c r="L399" s="9">
        <f t="shared" si="171"/>
        <v>1.0022664699999999</v>
      </c>
      <c r="M399" s="16">
        <f t="shared" si="185"/>
        <v>1.0042009199999999</v>
      </c>
      <c r="N399" s="16">
        <f t="shared" si="164"/>
        <v>1.0258697747986003</v>
      </c>
      <c r="O399" s="9">
        <f t="shared" si="165"/>
        <v>1.0281948700000001</v>
      </c>
      <c r="P399" s="9">
        <f t="shared" si="172"/>
        <v>1028.19487</v>
      </c>
      <c r="Q399" s="14">
        <f t="shared" si="173"/>
        <v>0</v>
      </c>
      <c r="R399" s="44">
        <f t="shared" si="174"/>
        <v>0</v>
      </c>
      <c r="S399" s="9">
        <f t="shared" si="175"/>
        <v>0</v>
      </c>
      <c r="T399" s="10">
        <f t="shared" si="186"/>
        <v>6.2959000000000001E-2</v>
      </c>
      <c r="U399" s="14">
        <f t="shared" si="166"/>
        <v>17</v>
      </c>
      <c r="V399" s="14">
        <v>252</v>
      </c>
      <c r="W399" s="16">
        <f t="shared" si="176"/>
        <v>1.004127387</v>
      </c>
      <c r="X399" s="9">
        <f t="shared" si="177"/>
        <v>4.2437581299999998</v>
      </c>
      <c r="Y399" s="9">
        <v>0</v>
      </c>
      <c r="Z399" s="15">
        <f t="shared" si="178"/>
        <v>0</v>
      </c>
      <c r="AA399" s="6" t="s">
        <v>73</v>
      </c>
      <c r="AB399" s="12">
        <f t="shared" si="187"/>
        <v>43235</v>
      </c>
      <c r="AC399" s="6"/>
      <c r="AD399" s="48"/>
      <c r="AE399" s="55">
        <v>44978</v>
      </c>
      <c r="AF399" s="27" t="s">
        <v>91</v>
      </c>
      <c r="AH399" s="1"/>
      <c r="AI399" s="1"/>
      <c r="AJ399" s="10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35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8"/>
      <c r="CC399" s="1"/>
      <c r="CD399" s="1"/>
      <c r="CE399" s="1"/>
      <c r="CF399" s="1"/>
      <c r="CG399" s="1"/>
      <c r="CH399" s="1"/>
      <c r="CI399" s="1"/>
      <c r="CJ399" s="1"/>
      <c r="CK399" s="1"/>
      <c r="CL399" s="6"/>
      <c r="CM399" s="1"/>
      <c r="CN399" s="1"/>
      <c r="CO399" s="1"/>
      <c r="CP399" s="1"/>
      <c r="CQ399" s="1"/>
      <c r="CR399" s="1"/>
    </row>
    <row r="400" spans="1:96" x14ac:dyDescent="0.2">
      <c r="A400" s="159">
        <f t="shared" si="179"/>
        <v>43079</v>
      </c>
      <c r="B400" s="9">
        <f t="shared" si="168"/>
        <v>1032.4386281300001</v>
      </c>
      <c r="C400" s="9">
        <f t="shared" si="180"/>
        <v>1000</v>
      </c>
      <c r="D400" s="66">
        <f t="shared" si="181"/>
        <v>4881.25</v>
      </c>
      <c r="E400" s="15">
        <f>VLOOKUP(A399,[1]Plan1!$BO$120:$BQ$240,3)</f>
        <v>4894.92</v>
      </c>
      <c r="F400" s="12">
        <f t="shared" si="182"/>
        <v>43056</v>
      </c>
      <c r="G400" s="13">
        <f t="shared" si="169"/>
        <v>2.8005121638925434E-3</v>
      </c>
      <c r="H400" s="12">
        <f t="shared" si="183"/>
        <v>43084</v>
      </c>
      <c r="I400" s="12">
        <f t="shared" si="170"/>
        <v>43084</v>
      </c>
      <c r="J400" s="1">
        <f t="shared" si="184"/>
        <v>21</v>
      </c>
      <c r="K400" s="1">
        <f t="shared" si="167"/>
        <v>17</v>
      </c>
      <c r="L400" s="9">
        <f t="shared" si="171"/>
        <v>1.0022664699999999</v>
      </c>
      <c r="M400" s="16">
        <f t="shared" si="185"/>
        <v>1.0042009199999999</v>
      </c>
      <c r="N400" s="16">
        <f t="shared" si="164"/>
        <v>1.0258697747986003</v>
      </c>
      <c r="O400" s="9">
        <f t="shared" si="165"/>
        <v>1.0281948700000001</v>
      </c>
      <c r="P400" s="9">
        <f t="shared" si="172"/>
        <v>1028.19487</v>
      </c>
      <c r="Q400" s="14">
        <f t="shared" si="173"/>
        <v>0</v>
      </c>
      <c r="R400" s="44">
        <f t="shared" si="174"/>
        <v>0</v>
      </c>
      <c r="S400" s="9">
        <f t="shared" si="175"/>
        <v>0</v>
      </c>
      <c r="T400" s="10">
        <f t="shared" si="186"/>
        <v>6.2959000000000001E-2</v>
      </c>
      <c r="U400" s="14">
        <f t="shared" si="166"/>
        <v>17</v>
      </c>
      <c r="V400" s="14">
        <v>252</v>
      </c>
      <c r="W400" s="16">
        <f t="shared" si="176"/>
        <v>1.004127387</v>
      </c>
      <c r="X400" s="9">
        <f t="shared" si="177"/>
        <v>4.2437581299999998</v>
      </c>
      <c r="Y400" s="9">
        <v>0</v>
      </c>
      <c r="Z400" s="15">
        <f t="shared" si="178"/>
        <v>0</v>
      </c>
      <c r="AA400" s="6" t="s">
        <v>73</v>
      </c>
      <c r="AB400" s="12">
        <f t="shared" si="187"/>
        <v>43235</v>
      </c>
      <c r="AC400" s="6"/>
      <c r="AD400" s="48"/>
      <c r="AE400" s="55">
        <v>45023</v>
      </c>
      <c r="AF400" s="27" t="s">
        <v>108</v>
      </c>
      <c r="AH400" s="1"/>
      <c r="AI400" s="1"/>
      <c r="AJ400" s="10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35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8"/>
      <c r="CC400" s="1"/>
      <c r="CD400" s="1"/>
      <c r="CE400" s="1"/>
      <c r="CF400" s="1"/>
      <c r="CG400" s="1"/>
      <c r="CH400" s="1"/>
      <c r="CI400" s="1"/>
      <c r="CJ400" s="1"/>
      <c r="CK400" s="1"/>
      <c r="CL400" s="6"/>
      <c r="CM400" s="1"/>
      <c r="CN400" s="1"/>
      <c r="CO400" s="1"/>
      <c r="CP400" s="1"/>
      <c r="CQ400" s="1"/>
      <c r="CR400" s="1"/>
    </row>
    <row r="401" spans="1:96" x14ac:dyDescent="0.2">
      <c r="A401" s="159">
        <f t="shared" si="179"/>
        <v>43080</v>
      </c>
      <c r="B401" s="9">
        <f t="shared" si="168"/>
        <v>1032.4386281300001</v>
      </c>
      <c r="C401" s="9">
        <f t="shared" si="180"/>
        <v>1000</v>
      </c>
      <c r="D401" s="66">
        <f t="shared" si="181"/>
        <v>4881.25</v>
      </c>
      <c r="E401" s="15">
        <f>VLOOKUP(A400,[1]Plan1!$BO$120:$BQ$240,3)</f>
        <v>4894.92</v>
      </c>
      <c r="F401" s="12">
        <f t="shared" si="182"/>
        <v>43056</v>
      </c>
      <c r="G401" s="13">
        <f t="shared" si="169"/>
        <v>2.8005121638925434E-3</v>
      </c>
      <c r="H401" s="12">
        <f t="shared" si="183"/>
        <v>43084</v>
      </c>
      <c r="I401" s="12">
        <f t="shared" si="170"/>
        <v>43084</v>
      </c>
      <c r="J401" s="1">
        <f t="shared" si="184"/>
        <v>21</v>
      </c>
      <c r="K401" s="1">
        <f t="shared" si="167"/>
        <v>17</v>
      </c>
      <c r="L401" s="9">
        <f t="shared" si="171"/>
        <v>1.0022664699999999</v>
      </c>
      <c r="M401" s="16">
        <f t="shared" si="185"/>
        <v>1.0042009199999999</v>
      </c>
      <c r="N401" s="16">
        <f t="shared" si="164"/>
        <v>1.0258697747986003</v>
      </c>
      <c r="O401" s="9">
        <f t="shared" si="165"/>
        <v>1.0281948700000001</v>
      </c>
      <c r="P401" s="9">
        <f t="shared" si="172"/>
        <v>1028.19487</v>
      </c>
      <c r="Q401" s="14">
        <f t="shared" si="173"/>
        <v>0</v>
      </c>
      <c r="R401" s="44">
        <f t="shared" si="174"/>
        <v>0</v>
      </c>
      <c r="S401" s="9">
        <f t="shared" si="175"/>
        <v>0</v>
      </c>
      <c r="T401" s="10">
        <f t="shared" si="186"/>
        <v>6.2959000000000001E-2</v>
      </c>
      <c r="U401" s="14">
        <f t="shared" si="166"/>
        <v>17</v>
      </c>
      <c r="V401" s="14">
        <v>252</v>
      </c>
      <c r="W401" s="16">
        <f t="shared" si="176"/>
        <v>1.004127387</v>
      </c>
      <c r="X401" s="9">
        <f t="shared" si="177"/>
        <v>4.2437581299999998</v>
      </c>
      <c r="Y401" s="9">
        <v>0</v>
      </c>
      <c r="Z401" s="15">
        <f t="shared" si="178"/>
        <v>0</v>
      </c>
      <c r="AA401" s="6" t="s">
        <v>73</v>
      </c>
      <c r="AB401" s="12">
        <f t="shared" si="187"/>
        <v>43235</v>
      </c>
      <c r="AC401" s="6"/>
      <c r="AD401" s="48"/>
      <c r="AE401" s="55">
        <v>45037</v>
      </c>
      <c r="AF401" s="27" t="s">
        <v>93</v>
      </c>
      <c r="AH401" s="1"/>
      <c r="AI401" s="1"/>
      <c r="AJ401" s="10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35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8"/>
      <c r="CC401" s="1"/>
      <c r="CD401" s="1"/>
      <c r="CE401" s="1"/>
      <c r="CF401" s="1"/>
      <c r="CG401" s="1"/>
      <c r="CH401" s="1"/>
      <c r="CI401" s="1"/>
      <c r="CJ401" s="1"/>
      <c r="CK401" s="1"/>
      <c r="CL401" s="6"/>
      <c r="CM401" s="1"/>
      <c r="CN401" s="1"/>
      <c r="CO401" s="1"/>
      <c r="CP401" s="1"/>
      <c r="CQ401" s="1"/>
      <c r="CR401" s="1"/>
    </row>
    <row r="402" spans="1:96" x14ac:dyDescent="0.2">
      <c r="A402" s="159">
        <f t="shared" si="179"/>
        <v>43081</v>
      </c>
      <c r="B402" s="9">
        <f t="shared" si="168"/>
        <v>1032.8263439499999</v>
      </c>
      <c r="C402" s="9">
        <f t="shared" si="180"/>
        <v>1000</v>
      </c>
      <c r="D402" s="66">
        <f t="shared" si="181"/>
        <v>4881.25</v>
      </c>
      <c r="E402" s="15">
        <f>VLOOKUP(A401,[1]Plan1!$BO$120:$BQ$240,3)</f>
        <v>4894.92</v>
      </c>
      <c r="F402" s="12">
        <f t="shared" si="182"/>
        <v>43056</v>
      </c>
      <c r="G402" s="13">
        <f t="shared" si="169"/>
        <v>2.8005121638925434E-3</v>
      </c>
      <c r="H402" s="12">
        <f t="shared" si="183"/>
        <v>43084</v>
      </c>
      <c r="I402" s="12">
        <f t="shared" si="170"/>
        <v>43084</v>
      </c>
      <c r="J402" s="1">
        <f t="shared" si="184"/>
        <v>21</v>
      </c>
      <c r="K402" s="1">
        <f t="shared" si="167"/>
        <v>18</v>
      </c>
      <c r="L402" s="9">
        <f t="shared" si="171"/>
        <v>1.00239995</v>
      </c>
      <c r="M402" s="16">
        <f t="shared" si="185"/>
        <v>1.0042009199999999</v>
      </c>
      <c r="N402" s="16">
        <f t="shared" si="164"/>
        <v>1.0258697747986003</v>
      </c>
      <c r="O402" s="9">
        <f t="shared" si="165"/>
        <v>1.0283318100000001</v>
      </c>
      <c r="P402" s="9">
        <f t="shared" si="172"/>
        <v>1028.3318099999999</v>
      </c>
      <c r="Q402" s="14">
        <f t="shared" si="173"/>
        <v>0</v>
      </c>
      <c r="R402" s="44">
        <f t="shared" si="174"/>
        <v>0</v>
      </c>
      <c r="S402" s="9">
        <f t="shared" si="175"/>
        <v>0</v>
      </c>
      <c r="T402" s="10">
        <f t="shared" si="186"/>
        <v>6.2959000000000001E-2</v>
      </c>
      <c r="U402" s="14">
        <f t="shared" si="166"/>
        <v>18</v>
      </c>
      <c r="V402" s="14">
        <v>252</v>
      </c>
      <c r="W402" s="16">
        <f t="shared" si="176"/>
        <v>1.0043707040000001</v>
      </c>
      <c r="X402" s="9">
        <f t="shared" si="177"/>
        <v>4.4945339500000001</v>
      </c>
      <c r="Y402" s="9">
        <v>0</v>
      </c>
      <c r="Z402" s="15">
        <f t="shared" si="178"/>
        <v>0</v>
      </c>
      <c r="AA402" s="6" t="s">
        <v>73</v>
      </c>
      <c r="AB402" s="12">
        <f t="shared" si="187"/>
        <v>43235</v>
      </c>
      <c r="AC402" s="6"/>
      <c r="AD402" s="48"/>
      <c r="AE402" s="55">
        <v>45047</v>
      </c>
      <c r="AF402" s="27" t="s">
        <v>110</v>
      </c>
      <c r="AH402" s="1"/>
      <c r="AI402" s="1"/>
      <c r="AJ402" s="10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35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8"/>
      <c r="CC402" s="1"/>
      <c r="CD402" s="1"/>
      <c r="CE402" s="1"/>
      <c r="CF402" s="1"/>
      <c r="CG402" s="1"/>
      <c r="CH402" s="1"/>
      <c r="CI402" s="1"/>
      <c r="CJ402" s="1"/>
      <c r="CK402" s="1"/>
      <c r="CL402" s="6"/>
      <c r="CM402" s="1"/>
      <c r="CN402" s="1"/>
      <c r="CO402" s="1"/>
      <c r="CP402" s="1"/>
      <c r="CQ402" s="1"/>
      <c r="CR402" s="1"/>
    </row>
    <row r="403" spans="1:96" x14ac:dyDescent="0.2">
      <c r="A403" s="159">
        <f t="shared" si="179"/>
        <v>43082</v>
      </c>
      <c r="B403" s="9">
        <f t="shared" si="168"/>
        <v>1033.21419816</v>
      </c>
      <c r="C403" s="9">
        <f t="shared" si="180"/>
        <v>1000</v>
      </c>
      <c r="D403" s="66">
        <f t="shared" si="181"/>
        <v>4881.25</v>
      </c>
      <c r="E403" s="15">
        <f>VLOOKUP(A402,[1]Plan1!$BO$120:$BQ$240,3)</f>
        <v>4894.92</v>
      </c>
      <c r="F403" s="12">
        <f t="shared" si="182"/>
        <v>43056</v>
      </c>
      <c r="G403" s="13">
        <f t="shared" si="169"/>
        <v>2.8005121638925434E-3</v>
      </c>
      <c r="H403" s="12">
        <f t="shared" si="183"/>
        <v>43084</v>
      </c>
      <c r="I403" s="12">
        <f t="shared" si="170"/>
        <v>43084</v>
      </c>
      <c r="J403" s="1">
        <f t="shared" si="184"/>
        <v>21</v>
      </c>
      <c r="K403" s="1">
        <f t="shared" si="167"/>
        <v>19</v>
      </c>
      <c r="L403" s="9">
        <f t="shared" si="171"/>
        <v>1.00253345</v>
      </c>
      <c r="M403" s="16">
        <f t="shared" si="185"/>
        <v>1.0042009199999999</v>
      </c>
      <c r="N403" s="16">
        <f t="shared" si="164"/>
        <v>1.0258697747986003</v>
      </c>
      <c r="O403" s="9">
        <f t="shared" si="165"/>
        <v>1.02846876</v>
      </c>
      <c r="P403" s="9">
        <f t="shared" si="172"/>
        <v>1028.46876</v>
      </c>
      <c r="Q403" s="14">
        <f t="shared" si="173"/>
        <v>0</v>
      </c>
      <c r="R403" s="44">
        <f t="shared" si="174"/>
        <v>0</v>
      </c>
      <c r="S403" s="9">
        <f t="shared" si="175"/>
        <v>0</v>
      </c>
      <c r="T403" s="10">
        <f t="shared" si="186"/>
        <v>6.2959000000000001E-2</v>
      </c>
      <c r="U403" s="14">
        <f t="shared" si="166"/>
        <v>19</v>
      </c>
      <c r="V403" s="14">
        <v>252</v>
      </c>
      <c r="W403" s="16">
        <f t="shared" si="176"/>
        <v>1.0046140809999999</v>
      </c>
      <c r="X403" s="9">
        <f t="shared" si="177"/>
        <v>4.74543816</v>
      </c>
      <c r="Y403" s="9">
        <v>0</v>
      </c>
      <c r="Z403" s="15">
        <f t="shared" si="178"/>
        <v>0</v>
      </c>
      <c r="AA403" s="6" t="s">
        <v>73</v>
      </c>
      <c r="AB403" s="12">
        <f t="shared" si="187"/>
        <v>43235</v>
      </c>
      <c r="AC403" s="6"/>
      <c r="AD403" s="48"/>
      <c r="AE403" s="55">
        <v>45085</v>
      </c>
      <c r="AF403" s="27" t="s">
        <v>109</v>
      </c>
      <c r="AH403" s="1"/>
      <c r="AI403" s="1"/>
      <c r="AJ403" s="10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35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8"/>
      <c r="CC403" s="1"/>
      <c r="CD403" s="1"/>
      <c r="CE403" s="1"/>
      <c r="CF403" s="1"/>
      <c r="CG403" s="1"/>
      <c r="CH403" s="1"/>
      <c r="CI403" s="1"/>
      <c r="CJ403" s="1"/>
      <c r="CK403" s="1"/>
      <c r="CL403" s="6"/>
      <c r="CM403" s="1"/>
      <c r="CN403" s="1"/>
      <c r="CO403" s="1"/>
      <c r="CP403" s="1"/>
      <c r="CQ403" s="1"/>
      <c r="CR403" s="1"/>
    </row>
    <row r="404" spans="1:96" x14ac:dyDescent="0.2">
      <c r="A404" s="159">
        <f t="shared" si="179"/>
        <v>43083</v>
      </c>
      <c r="B404" s="9">
        <f t="shared" si="168"/>
        <v>1033.6021987900001</v>
      </c>
      <c r="C404" s="9">
        <f t="shared" si="180"/>
        <v>1000</v>
      </c>
      <c r="D404" s="66">
        <f t="shared" si="181"/>
        <v>4881.25</v>
      </c>
      <c r="E404" s="15">
        <f>VLOOKUP(A403,[1]Plan1!$BO$120:$BQ$240,3)</f>
        <v>4894.92</v>
      </c>
      <c r="F404" s="12">
        <f t="shared" si="182"/>
        <v>43056</v>
      </c>
      <c r="G404" s="13">
        <f t="shared" si="169"/>
        <v>2.8005121638925434E-3</v>
      </c>
      <c r="H404" s="12">
        <f t="shared" si="183"/>
        <v>43084</v>
      </c>
      <c r="I404" s="12">
        <f t="shared" si="170"/>
        <v>43084</v>
      </c>
      <c r="J404" s="1">
        <f t="shared" si="184"/>
        <v>21</v>
      </c>
      <c r="K404" s="1">
        <f t="shared" si="167"/>
        <v>20</v>
      </c>
      <c r="L404" s="9">
        <f t="shared" si="171"/>
        <v>1.0026669699999999</v>
      </c>
      <c r="M404" s="16">
        <f t="shared" si="185"/>
        <v>1.0042009199999999</v>
      </c>
      <c r="N404" s="16">
        <f t="shared" si="164"/>
        <v>1.0258697747986003</v>
      </c>
      <c r="O404" s="9">
        <f t="shared" si="165"/>
        <v>1.02860573</v>
      </c>
      <c r="P404" s="9">
        <f t="shared" si="172"/>
        <v>1028.60573</v>
      </c>
      <c r="Q404" s="14">
        <f t="shared" si="173"/>
        <v>0</v>
      </c>
      <c r="R404" s="44">
        <f t="shared" si="174"/>
        <v>0</v>
      </c>
      <c r="S404" s="9">
        <f t="shared" si="175"/>
        <v>0</v>
      </c>
      <c r="T404" s="10">
        <f t="shared" si="186"/>
        <v>6.2959000000000001E-2</v>
      </c>
      <c r="U404" s="14">
        <f t="shared" si="166"/>
        <v>20</v>
      </c>
      <c r="V404" s="14">
        <v>252</v>
      </c>
      <c r="W404" s="16">
        <f t="shared" si="176"/>
        <v>1.004857516</v>
      </c>
      <c r="X404" s="9">
        <f t="shared" si="177"/>
        <v>4.9964687899999998</v>
      </c>
      <c r="Y404" s="9">
        <v>0</v>
      </c>
      <c r="Z404" s="15">
        <f t="shared" si="178"/>
        <v>0</v>
      </c>
      <c r="AA404" s="6" t="s">
        <v>73</v>
      </c>
      <c r="AB404" s="12">
        <f t="shared" si="187"/>
        <v>43235</v>
      </c>
      <c r="AC404" s="6"/>
      <c r="AD404" s="48"/>
      <c r="AE404" s="55">
        <v>45176</v>
      </c>
      <c r="AF404" s="27" t="s">
        <v>111</v>
      </c>
      <c r="AH404" s="1"/>
      <c r="AI404" s="1"/>
      <c r="AJ404" s="10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35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8"/>
      <c r="CC404" s="1"/>
      <c r="CD404" s="1"/>
      <c r="CE404" s="1"/>
      <c r="CF404" s="1"/>
      <c r="CG404" s="1"/>
      <c r="CH404" s="1"/>
      <c r="CI404" s="1"/>
      <c r="CJ404" s="1"/>
      <c r="CK404" s="1"/>
      <c r="CL404" s="6"/>
      <c r="CM404" s="1"/>
      <c r="CN404" s="1"/>
      <c r="CO404" s="1"/>
      <c r="CP404" s="1"/>
      <c r="CQ404" s="1"/>
      <c r="CR404" s="1"/>
    </row>
    <row r="405" spans="1:96" x14ac:dyDescent="0.2">
      <c r="A405" s="159">
        <f t="shared" si="179"/>
        <v>43084</v>
      </c>
      <c r="B405" s="9">
        <f t="shared" si="168"/>
        <v>1033.99035695</v>
      </c>
      <c r="C405" s="9">
        <f t="shared" si="180"/>
        <v>1000</v>
      </c>
      <c r="D405" s="66">
        <f t="shared" si="181"/>
        <v>4881.25</v>
      </c>
      <c r="E405" s="15">
        <f>VLOOKUP(A404,[1]Plan1!$BO$120:$BQ$240,3)</f>
        <v>4894.92</v>
      </c>
      <c r="F405" s="12">
        <f t="shared" si="182"/>
        <v>43056</v>
      </c>
      <c r="G405" s="13">
        <f t="shared" si="169"/>
        <v>2.8005121638925434E-3</v>
      </c>
      <c r="H405" s="12">
        <f t="shared" si="183"/>
        <v>43115</v>
      </c>
      <c r="I405" s="12">
        <f t="shared" si="170"/>
        <v>43084</v>
      </c>
      <c r="J405" s="1">
        <f t="shared" si="184"/>
        <v>21</v>
      </c>
      <c r="K405" s="1">
        <f t="shared" si="167"/>
        <v>21</v>
      </c>
      <c r="L405" s="9">
        <f t="shared" si="171"/>
        <v>1.0028005099999999</v>
      </c>
      <c r="M405" s="16">
        <f t="shared" si="185"/>
        <v>1.0042009199999999</v>
      </c>
      <c r="N405" s="16">
        <f t="shared" si="164"/>
        <v>1.0258697747986003</v>
      </c>
      <c r="O405" s="9">
        <f t="shared" si="165"/>
        <v>1.02874273</v>
      </c>
      <c r="P405" s="9">
        <f t="shared" si="172"/>
        <v>1028.7427299999999</v>
      </c>
      <c r="Q405" s="14">
        <f t="shared" si="173"/>
        <v>0</v>
      </c>
      <c r="R405" s="44">
        <f t="shared" si="174"/>
        <v>0</v>
      </c>
      <c r="S405" s="9">
        <f t="shared" si="175"/>
        <v>0</v>
      </c>
      <c r="T405" s="10">
        <f t="shared" si="186"/>
        <v>6.2959000000000001E-2</v>
      </c>
      <c r="U405" s="14">
        <f t="shared" si="166"/>
        <v>21</v>
      </c>
      <c r="V405" s="14">
        <v>252</v>
      </c>
      <c r="W405" s="16">
        <f t="shared" si="176"/>
        <v>1.00510101</v>
      </c>
      <c r="X405" s="9">
        <f t="shared" si="177"/>
        <v>5.2476269499999999</v>
      </c>
      <c r="Y405" s="9">
        <v>0</v>
      </c>
      <c r="Z405" s="15">
        <f t="shared" si="178"/>
        <v>0</v>
      </c>
      <c r="AA405" s="6" t="s">
        <v>73</v>
      </c>
      <c r="AB405" s="12">
        <f t="shared" si="187"/>
        <v>43235</v>
      </c>
      <c r="AC405" s="6"/>
      <c r="AD405" s="48"/>
      <c r="AE405" s="55">
        <v>45211</v>
      </c>
      <c r="AF405" s="38" t="s">
        <v>97</v>
      </c>
      <c r="AH405" s="1"/>
      <c r="AI405" s="1"/>
      <c r="AJ405" s="10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35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8"/>
      <c r="CC405" s="1"/>
      <c r="CD405" s="1"/>
      <c r="CE405" s="1"/>
      <c r="CF405" s="1"/>
      <c r="CG405" s="1"/>
      <c r="CH405" s="1"/>
      <c r="CI405" s="1"/>
      <c r="CJ405" s="1"/>
      <c r="CK405" s="1"/>
      <c r="CL405" s="6"/>
      <c r="CM405" s="1"/>
      <c r="CN405" s="1"/>
      <c r="CO405" s="1"/>
      <c r="CP405" s="1"/>
      <c r="CQ405" s="1"/>
      <c r="CR405" s="1"/>
    </row>
    <row r="406" spans="1:96" x14ac:dyDescent="0.2">
      <c r="A406" s="159">
        <f t="shared" si="179"/>
        <v>43085</v>
      </c>
      <c r="B406" s="9">
        <f t="shared" si="168"/>
        <v>1034.47994105</v>
      </c>
      <c r="C406" s="9">
        <f t="shared" si="180"/>
        <v>1000</v>
      </c>
      <c r="D406" s="66">
        <f t="shared" si="181"/>
        <v>4894.92</v>
      </c>
      <c r="E406" s="15">
        <f>VLOOKUP(A405,[1]Plan1!$BO$120:$BQ$240,3)</f>
        <v>4916.46</v>
      </c>
      <c r="F406" s="12">
        <f t="shared" si="182"/>
        <v>43085</v>
      </c>
      <c r="G406" s="13">
        <f t="shared" si="169"/>
        <v>4.4004804981490064E-3</v>
      </c>
      <c r="H406" s="12">
        <f t="shared" si="183"/>
        <v>43115</v>
      </c>
      <c r="I406" s="12">
        <f t="shared" si="170"/>
        <v>43115</v>
      </c>
      <c r="J406" s="1">
        <f t="shared" si="184"/>
        <v>19</v>
      </c>
      <c r="K406" s="1">
        <f t="shared" si="167"/>
        <v>1</v>
      </c>
      <c r="L406" s="9">
        <f t="shared" si="171"/>
        <v>1.00023112</v>
      </c>
      <c r="M406" s="16">
        <f t="shared" si="185"/>
        <v>1.0028005099999999</v>
      </c>
      <c r="N406" s="16">
        <f t="shared" si="164"/>
        <v>1.0287427333616215</v>
      </c>
      <c r="O406" s="9">
        <f t="shared" si="165"/>
        <v>1.0289804899999999</v>
      </c>
      <c r="P406" s="9">
        <f t="shared" si="172"/>
        <v>1028.9804899999999</v>
      </c>
      <c r="Q406" s="14">
        <f t="shared" si="173"/>
        <v>0</v>
      </c>
      <c r="R406" s="44">
        <f t="shared" si="174"/>
        <v>0</v>
      </c>
      <c r="S406" s="9">
        <f t="shared" si="175"/>
        <v>0</v>
      </c>
      <c r="T406" s="10">
        <f t="shared" si="186"/>
        <v>6.2959000000000001E-2</v>
      </c>
      <c r="U406" s="14">
        <f t="shared" si="166"/>
        <v>22</v>
      </c>
      <c r="V406" s="14">
        <v>252</v>
      </c>
      <c r="W406" s="16">
        <f t="shared" si="176"/>
        <v>1.005344563</v>
      </c>
      <c r="X406" s="9">
        <f t="shared" si="177"/>
        <v>5.4994510500000002</v>
      </c>
      <c r="Y406" s="9">
        <v>0</v>
      </c>
      <c r="Z406" s="15">
        <f t="shared" si="178"/>
        <v>0</v>
      </c>
      <c r="AA406" s="6" t="s">
        <v>73</v>
      </c>
      <c r="AB406" s="12">
        <f t="shared" si="187"/>
        <v>43235</v>
      </c>
      <c r="AC406" s="6"/>
      <c r="AD406" s="48"/>
      <c r="AE406" s="55">
        <v>45232</v>
      </c>
      <c r="AF406" s="27" t="s">
        <v>103</v>
      </c>
      <c r="AH406" s="1"/>
      <c r="AI406" s="1"/>
      <c r="AJ406" s="10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35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8"/>
      <c r="CC406" s="1"/>
      <c r="CD406" s="1"/>
      <c r="CE406" s="1"/>
      <c r="CF406" s="1"/>
      <c r="CG406" s="1"/>
      <c r="CH406" s="1"/>
      <c r="CI406" s="1"/>
      <c r="CJ406" s="1"/>
      <c r="CK406" s="1"/>
      <c r="CL406" s="6"/>
      <c r="CM406" s="1"/>
      <c r="CN406" s="1"/>
      <c r="CO406" s="1"/>
      <c r="CP406" s="1"/>
      <c r="CQ406" s="1"/>
      <c r="CR406" s="1"/>
    </row>
    <row r="407" spans="1:96" x14ac:dyDescent="0.2">
      <c r="A407" s="159">
        <f t="shared" si="179"/>
        <v>43086</v>
      </c>
      <c r="B407" s="9">
        <f t="shared" si="168"/>
        <v>1034.47994105</v>
      </c>
      <c r="C407" s="9">
        <f t="shared" si="180"/>
        <v>1000</v>
      </c>
      <c r="D407" s="66">
        <f t="shared" si="181"/>
        <v>4894.92</v>
      </c>
      <c r="E407" s="15">
        <f>VLOOKUP(A406,[1]Plan1!$BO$120:$BQ$240,3)</f>
        <v>4916.46</v>
      </c>
      <c r="F407" s="12">
        <f t="shared" si="182"/>
        <v>43085</v>
      </c>
      <c r="G407" s="13">
        <f t="shared" si="169"/>
        <v>4.4004804981490064E-3</v>
      </c>
      <c r="H407" s="12">
        <f t="shared" si="183"/>
        <v>43115</v>
      </c>
      <c r="I407" s="12">
        <f t="shared" si="170"/>
        <v>43115</v>
      </c>
      <c r="J407" s="1">
        <f t="shared" si="184"/>
        <v>19</v>
      </c>
      <c r="K407" s="1">
        <f t="shared" si="167"/>
        <v>1</v>
      </c>
      <c r="L407" s="9">
        <f t="shared" si="171"/>
        <v>1.00023112</v>
      </c>
      <c r="M407" s="16">
        <f t="shared" si="185"/>
        <v>1.0028005099999999</v>
      </c>
      <c r="N407" s="16">
        <f t="shared" si="164"/>
        <v>1.0287427333616215</v>
      </c>
      <c r="O407" s="9">
        <f t="shared" si="165"/>
        <v>1.0289804899999999</v>
      </c>
      <c r="P407" s="9">
        <f t="shared" si="172"/>
        <v>1028.9804899999999</v>
      </c>
      <c r="Q407" s="14">
        <f t="shared" si="173"/>
        <v>0</v>
      </c>
      <c r="R407" s="44">
        <f t="shared" si="174"/>
        <v>0</v>
      </c>
      <c r="S407" s="9">
        <f t="shared" si="175"/>
        <v>0</v>
      </c>
      <c r="T407" s="10">
        <f t="shared" si="186"/>
        <v>6.2959000000000001E-2</v>
      </c>
      <c r="U407" s="14">
        <f t="shared" si="166"/>
        <v>22</v>
      </c>
      <c r="V407" s="14">
        <v>252</v>
      </c>
      <c r="W407" s="16">
        <f t="shared" si="176"/>
        <v>1.005344563</v>
      </c>
      <c r="X407" s="9">
        <f t="shared" si="177"/>
        <v>5.4994510500000002</v>
      </c>
      <c r="Y407" s="9">
        <v>0</v>
      </c>
      <c r="Z407" s="15">
        <f t="shared" si="178"/>
        <v>0</v>
      </c>
      <c r="AA407" s="6" t="s">
        <v>73</v>
      </c>
      <c r="AB407" s="12">
        <f t="shared" si="187"/>
        <v>43235</v>
      </c>
      <c r="AC407" s="6"/>
      <c r="AD407" s="48"/>
      <c r="AE407" s="55">
        <v>45245</v>
      </c>
      <c r="AF407" s="27" t="s">
        <v>112</v>
      </c>
      <c r="AH407" s="1"/>
      <c r="AI407" s="1"/>
      <c r="AJ407" s="10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35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8"/>
      <c r="CC407" s="1"/>
      <c r="CD407" s="1"/>
      <c r="CE407" s="1"/>
      <c r="CF407" s="1"/>
      <c r="CG407" s="1"/>
      <c r="CH407" s="1"/>
      <c r="CI407" s="1"/>
      <c r="CJ407" s="1"/>
      <c r="CK407" s="1"/>
      <c r="CL407" s="6"/>
      <c r="CM407" s="1"/>
      <c r="CN407" s="1"/>
      <c r="CO407" s="1"/>
      <c r="CP407" s="1"/>
      <c r="CQ407" s="1"/>
      <c r="CR407" s="1"/>
    </row>
    <row r="408" spans="1:96" x14ac:dyDescent="0.2">
      <c r="A408" s="159">
        <f t="shared" si="179"/>
        <v>43087</v>
      </c>
      <c r="B408" s="9">
        <f t="shared" si="168"/>
        <v>1034.47994105</v>
      </c>
      <c r="C408" s="9">
        <f t="shared" si="180"/>
        <v>1000</v>
      </c>
      <c r="D408" s="66">
        <f t="shared" si="181"/>
        <v>4894.92</v>
      </c>
      <c r="E408" s="15">
        <f>VLOOKUP(A407,[1]Plan1!$BO$120:$BQ$240,3)</f>
        <v>4916.46</v>
      </c>
      <c r="F408" s="12">
        <f t="shared" si="182"/>
        <v>43085</v>
      </c>
      <c r="G408" s="13">
        <f t="shared" si="169"/>
        <v>4.4004804981490064E-3</v>
      </c>
      <c r="H408" s="12">
        <f t="shared" si="183"/>
        <v>43115</v>
      </c>
      <c r="I408" s="12">
        <f t="shared" si="170"/>
        <v>43115</v>
      </c>
      <c r="J408" s="1">
        <f t="shared" si="184"/>
        <v>19</v>
      </c>
      <c r="K408" s="1">
        <f t="shared" si="167"/>
        <v>1</v>
      </c>
      <c r="L408" s="9">
        <f t="shared" si="171"/>
        <v>1.00023112</v>
      </c>
      <c r="M408" s="16">
        <f t="shared" si="185"/>
        <v>1.0028005099999999</v>
      </c>
      <c r="N408" s="16">
        <f t="shared" si="164"/>
        <v>1.0287427333616215</v>
      </c>
      <c r="O408" s="9">
        <f t="shared" si="165"/>
        <v>1.0289804899999999</v>
      </c>
      <c r="P408" s="9">
        <f t="shared" si="172"/>
        <v>1028.9804899999999</v>
      </c>
      <c r="Q408" s="14">
        <f t="shared" si="173"/>
        <v>0</v>
      </c>
      <c r="R408" s="44">
        <f t="shared" si="174"/>
        <v>0</v>
      </c>
      <c r="S408" s="9">
        <f t="shared" si="175"/>
        <v>0</v>
      </c>
      <c r="T408" s="10">
        <f t="shared" si="186"/>
        <v>6.2959000000000001E-2</v>
      </c>
      <c r="U408" s="14">
        <f t="shared" si="166"/>
        <v>22</v>
      </c>
      <c r="V408" s="14">
        <v>252</v>
      </c>
      <c r="W408" s="16">
        <f t="shared" si="176"/>
        <v>1.005344563</v>
      </c>
      <c r="X408" s="9">
        <f t="shared" si="177"/>
        <v>5.4994510500000002</v>
      </c>
      <c r="Y408" s="9">
        <v>0</v>
      </c>
      <c r="Z408" s="15">
        <f t="shared" si="178"/>
        <v>0</v>
      </c>
      <c r="AA408" s="6" t="s">
        <v>73</v>
      </c>
      <c r="AB408" s="12">
        <f t="shared" si="187"/>
        <v>43235</v>
      </c>
      <c r="AC408" s="6"/>
      <c r="AD408" s="48"/>
      <c r="AE408" s="55">
        <v>45285</v>
      </c>
      <c r="AF408" s="27" t="s">
        <v>105</v>
      </c>
      <c r="AH408" s="1"/>
      <c r="AI408" s="1"/>
      <c r="AJ408" s="10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35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8"/>
      <c r="CC408" s="1"/>
      <c r="CD408" s="1"/>
      <c r="CE408" s="1"/>
      <c r="CF408" s="1"/>
      <c r="CG408" s="1"/>
      <c r="CH408" s="1"/>
      <c r="CI408" s="1"/>
      <c r="CJ408" s="1"/>
      <c r="CK408" s="1"/>
      <c r="CL408" s="6"/>
      <c r="CM408" s="1"/>
      <c r="CN408" s="1"/>
      <c r="CO408" s="1"/>
      <c r="CP408" s="1"/>
      <c r="CQ408" s="1"/>
      <c r="CR408" s="1"/>
    </row>
    <row r="409" spans="1:96" x14ac:dyDescent="0.2">
      <c r="A409" s="159">
        <f t="shared" si="179"/>
        <v>43088</v>
      </c>
      <c r="B409" s="9">
        <f t="shared" si="168"/>
        <v>1034.96976305</v>
      </c>
      <c r="C409" s="9">
        <f t="shared" si="180"/>
        <v>1000</v>
      </c>
      <c r="D409" s="66">
        <f t="shared" si="181"/>
        <v>4894.92</v>
      </c>
      <c r="E409" s="15">
        <f>VLOOKUP(A408,[1]Plan1!$BO$120:$BQ$240,3)</f>
        <v>4916.46</v>
      </c>
      <c r="F409" s="12">
        <f t="shared" si="182"/>
        <v>43085</v>
      </c>
      <c r="G409" s="13">
        <f t="shared" si="169"/>
        <v>4.4004804981490064E-3</v>
      </c>
      <c r="H409" s="12">
        <f t="shared" si="183"/>
        <v>43115</v>
      </c>
      <c r="I409" s="12">
        <f t="shared" si="170"/>
        <v>43115</v>
      </c>
      <c r="J409" s="1">
        <f t="shared" si="184"/>
        <v>19</v>
      </c>
      <c r="K409" s="1">
        <f t="shared" si="167"/>
        <v>2</v>
      </c>
      <c r="L409" s="9">
        <f t="shared" si="171"/>
        <v>1.00046229</v>
      </c>
      <c r="M409" s="16">
        <f t="shared" si="185"/>
        <v>1.0028005099999999</v>
      </c>
      <c r="N409" s="16">
        <f t="shared" si="164"/>
        <v>1.0287427333616215</v>
      </c>
      <c r="O409" s="9">
        <f t="shared" si="165"/>
        <v>1.0292183100000001</v>
      </c>
      <c r="P409" s="9">
        <f t="shared" si="172"/>
        <v>1029.21831</v>
      </c>
      <c r="Q409" s="14">
        <f t="shared" si="173"/>
        <v>0</v>
      </c>
      <c r="R409" s="44">
        <f t="shared" si="174"/>
        <v>0</v>
      </c>
      <c r="S409" s="9">
        <f t="shared" si="175"/>
        <v>0</v>
      </c>
      <c r="T409" s="10">
        <f t="shared" si="186"/>
        <v>6.2959000000000001E-2</v>
      </c>
      <c r="U409" s="14">
        <f t="shared" si="166"/>
        <v>23</v>
      </c>
      <c r="V409" s="14">
        <v>252</v>
      </c>
      <c r="W409" s="16">
        <f t="shared" si="176"/>
        <v>1.0055881760000001</v>
      </c>
      <c r="X409" s="9">
        <f t="shared" si="177"/>
        <v>5.7514530500000003</v>
      </c>
      <c r="Y409" s="9">
        <v>0</v>
      </c>
      <c r="Z409" s="15">
        <f t="shared" si="178"/>
        <v>0</v>
      </c>
      <c r="AA409" s="6" t="s">
        <v>73</v>
      </c>
      <c r="AB409" s="12">
        <f t="shared" si="187"/>
        <v>43235</v>
      </c>
      <c r="AC409" s="6"/>
      <c r="AD409" s="48"/>
      <c r="AE409" s="55">
        <v>45292</v>
      </c>
      <c r="AF409" s="27" t="s">
        <v>107</v>
      </c>
      <c r="AH409" s="1"/>
      <c r="AI409" s="1"/>
      <c r="AJ409" s="10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35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8"/>
      <c r="CC409" s="1"/>
      <c r="CD409" s="1"/>
      <c r="CE409" s="1"/>
      <c r="CF409" s="1"/>
      <c r="CG409" s="1"/>
      <c r="CH409" s="1"/>
      <c r="CI409" s="1"/>
      <c r="CJ409" s="1"/>
      <c r="CK409" s="1"/>
      <c r="CL409" s="6"/>
      <c r="CM409" s="1"/>
      <c r="CN409" s="1"/>
      <c r="CO409" s="1"/>
      <c r="CP409" s="1"/>
      <c r="CQ409" s="1"/>
      <c r="CR409" s="1"/>
    </row>
    <row r="410" spans="1:96" x14ac:dyDescent="0.2">
      <c r="A410" s="159">
        <f t="shared" si="179"/>
        <v>43089</v>
      </c>
      <c r="B410" s="9">
        <f t="shared" si="168"/>
        <v>1035.45981093</v>
      </c>
      <c r="C410" s="9">
        <f t="shared" si="180"/>
        <v>1000</v>
      </c>
      <c r="D410" s="66">
        <f t="shared" si="181"/>
        <v>4894.92</v>
      </c>
      <c r="E410" s="15">
        <f>VLOOKUP(A409,[1]Plan1!$BO$120:$BQ$240,3)</f>
        <v>4916.46</v>
      </c>
      <c r="F410" s="12">
        <f t="shared" si="182"/>
        <v>43085</v>
      </c>
      <c r="G410" s="13">
        <f t="shared" si="169"/>
        <v>4.4004804981490064E-3</v>
      </c>
      <c r="H410" s="12">
        <f t="shared" si="183"/>
        <v>43115</v>
      </c>
      <c r="I410" s="12">
        <f t="shared" si="170"/>
        <v>43115</v>
      </c>
      <c r="J410" s="1">
        <f t="shared" si="184"/>
        <v>19</v>
      </c>
      <c r="K410" s="1">
        <f t="shared" si="167"/>
        <v>3</v>
      </c>
      <c r="L410" s="9">
        <f t="shared" si="171"/>
        <v>1.00069352</v>
      </c>
      <c r="M410" s="16">
        <f t="shared" si="185"/>
        <v>1.0028005099999999</v>
      </c>
      <c r="N410" s="16">
        <f t="shared" si="164"/>
        <v>1.0287427333616215</v>
      </c>
      <c r="O410" s="9">
        <f t="shared" si="165"/>
        <v>1.0294561799999999</v>
      </c>
      <c r="P410" s="9">
        <f t="shared" si="172"/>
        <v>1029.4561799999999</v>
      </c>
      <c r="Q410" s="14">
        <f t="shared" si="173"/>
        <v>0</v>
      </c>
      <c r="R410" s="44">
        <f t="shared" si="174"/>
        <v>0</v>
      </c>
      <c r="S410" s="9">
        <f t="shared" si="175"/>
        <v>0</v>
      </c>
      <c r="T410" s="10">
        <f t="shared" si="186"/>
        <v>6.2959000000000001E-2</v>
      </c>
      <c r="U410" s="14">
        <f t="shared" si="166"/>
        <v>24</v>
      </c>
      <c r="V410" s="14">
        <v>252</v>
      </c>
      <c r="W410" s="16">
        <f t="shared" si="176"/>
        <v>1.0058318470000001</v>
      </c>
      <c r="X410" s="9">
        <f t="shared" si="177"/>
        <v>6.0036309299999999</v>
      </c>
      <c r="Y410" s="9">
        <v>0</v>
      </c>
      <c r="Z410" s="15">
        <f t="shared" si="178"/>
        <v>0</v>
      </c>
      <c r="AA410" s="6" t="s">
        <v>73</v>
      </c>
      <c r="AB410" s="12">
        <f t="shared" si="187"/>
        <v>43235</v>
      </c>
      <c r="AC410" s="6"/>
      <c r="AD410" s="48"/>
      <c r="AE410" s="55">
        <v>45334</v>
      </c>
      <c r="AF410" s="27" t="s">
        <v>91</v>
      </c>
      <c r="AH410" s="1"/>
      <c r="AI410" s="1"/>
      <c r="AJ410" s="10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35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8"/>
      <c r="CC410" s="1"/>
      <c r="CD410" s="1"/>
      <c r="CE410" s="1"/>
      <c r="CF410" s="1"/>
      <c r="CG410" s="1"/>
      <c r="CH410" s="1"/>
      <c r="CI410" s="1"/>
      <c r="CJ410" s="1"/>
      <c r="CK410" s="1"/>
      <c r="CL410" s="6"/>
      <c r="CM410" s="1"/>
      <c r="CN410" s="1"/>
      <c r="CO410" s="1"/>
      <c r="CP410" s="1"/>
      <c r="CQ410" s="1"/>
      <c r="CR410" s="1"/>
    </row>
    <row r="411" spans="1:96" x14ac:dyDescent="0.2">
      <c r="A411" s="159">
        <f t="shared" si="179"/>
        <v>43090</v>
      </c>
      <c r="B411" s="9">
        <f t="shared" si="168"/>
        <v>1035.95010591</v>
      </c>
      <c r="C411" s="9">
        <f t="shared" si="180"/>
        <v>1000</v>
      </c>
      <c r="D411" s="66">
        <f t="shared" si="181"/>
        <v>4894.92</v>
      </c>
      <c r="E411" s="15">
        <f>VLOOKUP(A410,[1]Plan1!$BO$120:$BQ$240,3)</f>
        <v>4916.46</v>
      </c>
      <c r="F411" s="12">
        <f t="shared" si="182"/>
        <v>43085</v>
      </c>
      <c r="G411" s="13">
        <f t="shared" si="169"/>
        <v>4.4004804981490064E-3</v>
      </c>
      <c r="H411" s="12">
        <f t="shared" si="183"/>
        <v>43115</v>
      </c>
      <c r="I411" s="12">
        <f t="shared" si="170"/>
        <v>43115</v>
      </c>
      <c r="J411" s="1">
        <f t="shared" si="184"/>
        <v>19</v>
      </c>
      <c r="K411" s="1">
        <f t="shared" si="167"/>
        <v>4</v>
      </c>
      <c r="L411" s="9">
        <f t="shared" si="171"/>
        <v>1.0009248100000001</v>
      </c>
      <c r="M411" s="16">
        <f t="shared" si="185"/>
        <v>1.0028005099999999</v>
      </c>
      <c r="N411" s="16">
        <f t="shared" si="164"/>
        <v>1.0287427333616215</v>
      </c>
      <c r="O411" s="9">
        <f t="shared" si="165"/>
        <v>1.02969412</v>
      </c>
      <c r="P411" s="9">
        <f t="shared" si="172"/>
        <v>1029.6941200000001</v>
      </c>
      <c r="Q411" s="14">
        <f t="shared" si="173"/>
        <v>0</v>
      </c>
      <c r="R411" s="44">
        <f t="shared" si="174"/>
        <v>0</v>
      </c>
      <c r="S411" s="9">
        <f t="shared" si="175"/>
        <v>0</v>
      </c>
      <c r="T411" s="10">
        <f t="shared" si="186"/>
        <v>6.2959000000000001E-2</v>
      </c>
      <c r="U411" s="14">
        <f t="shared" si="166"/>
        <v>25</v>
      </c>
      <c r="V411" s="14">
        <v>252</v>
      </c>
      <c r="W411" s="16">
        <f t="shared" si="176"/>
        <v>1.0060755770000001</v>
      </c>
      <c r="X411" s="9">
        <f t="shared" si="177"/>
        <v>6.2559859099999997</v>
      </c>
      <c r="Y411" s="9">
        <v>0</v>
      </c>
      <c r="Z411" s="15">
        <f t="shared" si="178"/>
        <v>0</v>
      </c>
      <c r="AA411" s="6" t="s">
        <v>73</v>
      </c>
      <c r="AB411" s="12">
        <f t="shared" si="187"/>
        <v>43235</v>
      </c>
      <c r="AC411" s="6"/>
      <c r="AD411" s="48"/>
      <c r="AE411" s="55">
        <v>45335</v>
      </c>
      <c r="AF411" s="27" t="s">
        <v>91</v>
      </c>
      <c r="AH411" s="1"/>
      <c r="AI411" s="1"/>
      <c r="AJ411" s="10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35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8"/>
      <c r="CC411" s="1"/>
      <c r="CD411" s="1"/>
      <c r="CE411" s="1"/>
      <c r="CF411" s="1"/>
      <c r="CG411" s="1"/>
      <c r="CH411" s="1"/>
      <c r="CI411" s="1"/>
      <c r="CJ411" s="1"/>
      <c r="CK411" s="1"/>
      <c r="CL411" s="6"/>
      <c r="CM411" s="1"/>
      <c r="CN411" s="1"/>
      <c r="CO411" s="1"/>
      <c r="CP411" s="1"/>
      <c r="CQ411" s="1"/>
      <c r="CR411" s="1"/>
    </row>
    <row r="412" spans="1:96" x14ac:dyDescent="0.2">
      <c r="A412" s="159">
        <f t="shared" si="179"/>
        <v>43091</v>
      </c>
      <c r="B412" s="9">
        <f t="shared" si="168"/>
        <v>1036.4406189199999</v>
      </c>
      <c r="C412" s="9">
        <f t="shared" si="180"/>
        <v>1000</v>
      </c>
      <c r="D412" s="66">
        <f t="shared" si="181"/>
        <v>4894.92</v>
      </c>
      <c r="E412" s="15">
        <f>VLOOKUP(A411,[1]Plan1!$BO$120:$BQ$240,3)</f>
        <v>4916.46</v>
      </c>
      <c r="F412" s="12">
        <f t="shared" si="182"/>
        <v>43085</v>
      </c>
      <c r="G412" s="13">
        <f t="shared" si="169"/>
        <v>4.4004804981490064E-3</v>
      </c>
      <c r="H412" s="12">
        <f t="shared" si="183"/>
        <v>43115</v>
      </c>
      <c r="I412" s="12">
        <f t="shared" si="170"/>
        <v>43115</v>
      </c>
      <c r="J412" s="1">
        <f t="shared" si="184"/>
        <v>19</v>
      </c>
      <c r="K412" s="1">
        <f t="shared" si="167"/>
        <v>5</v>
      </c>
      <c r="L412" s="9">
        <f t="shared" si="171"/>
        <v>1.00115614</v>
      </c>
      <c r="M412" s="16">
        <f t="shared" si="185"/>
        <v>1.0028005099999999</v>
      </c>
      <c r="N412" s="16">
        <f t="shared" si="164"/>
        <v>1.0287427333616215</v>
      </c>
      <c r="O412" s="9">
        <f t="shared" si="165"/>
        <v>1.0299320999999999</v>
      </c>
      <c r="P412" s="9">
        <f t="shared" si="172"/>
        <v>1029.9321</v>
      </c>
      <c r="Q412" s="14">
        <f t="shared" si="173"/>
        <v>0</v>
      </c>
      <c r="R412" s="44">
        <f t="shared" si="174"/>
        <v>0</v>
      </c>
      <c r="S412" s="9">
        <f t="shared" si="175"/>
        <v>0</v>
      </c>
      <c r="T412" s="10">
        <f t="shared" si="186"/>
        <v>6.2959000000000001E-2</v>
      </c>
      <c r="U412" s="14">
        <f t="shared" si="166"/>
        <v>26</v>
      </c>
      <c r="V412" s="14">
        <v>252</v>
      </c>
      <c r="W412" s="16">
        <f t="shared" si="176"/>
        <v>1.0063193669999999</v>
      </c>
      <c r="X412" s="9">
        <f t="shared" si="177"/>
        <v>6.5085189200000002</v>
      </c>
      <c r="Y412" s="9">
        <v>0</v>
      </c>
      <c r="Z412" s="15">
        <f t="shared" si="178"/>
        <v>0</v>
      </c>
      <c r="AA412" s="6" t="s">
        <v>73</v>
      </c>
      <c r="AB412" s="12">
        <f t="shared" si="187"/>
        <v>43235</v>
      </c>
      <c r="AC412" s="6"/>
      <c r="AD412" s="48"/>
      <c r="AE412" s="55">
        <v>45380</v>
      </c>
      <c r="AF412" s="27" t="s">
        <v>108</v>
      </c>
      <c r="AH412" s="1"/>
      <c r="AI412" s="1"/>
      <c r="AJ412" s="10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35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8"/>
      <c r="CC412" s="1"/>
      <c r="CD412" s="1"/>
      <c r="CE412" s="1"/>
      <c r="CF412" s="1"/>
      <c r="CG412" s="1"/>
      <c r="CH412" s="1"/>
      <c r="CI412" s="1"/>
      <c r="CJ412" s="1"/>
      <c r="CK412" s="1"/>
      <c r="CL412" s="6"/>
      <c r="CM412" s="1"/>
      <c r="CN412" s="1"/>
      <c r="CO412" s="1"/>
      <c r="CP412" s="1"/>
      <c r="CQ412" s="1"/>
      <c r="CR412" s="1"/>
    </row>
    <row r="413" spans="1:96" x14ac:dyDescent="0.2">
      <c r="A413" s="159">
        <f t="shared" si="179"/>
        <v>43092</v>
      </c>
      <c r="B413" s="9">
        <f t="shared" si="168"/>
        <v>1036.93136811</v>
      </c>
      <c r="C413" s="9">
        <f t="shared" si="180"/>
        <v>1000</v>
      </c>
      <c r="D413" s="66">
        <f t="shared" si="181"/>
        <v>4894.92</v>
      </c>
      <c r="E413" s="15">
        <f>VLOOKUP(A412,[1]Plan1!$BO$120:$BQ$240,3)</f>
        <v>4916.46</v>
      </c>
      <c r="F413" s="12">
        <f t="shared" si="182"/>
        <v>43085</v>
      </c>
      <c r="G413" s="13">
        <f t="shared" si="169"/>
        <v>4.4004804981490064E-3</v>
      </c>
      <c r="H413" s="12">
        <f t="shared" si="183"/>
        <v>43115</v>
      </c>
      <c r="I413" s="12">
        <f t="shared" si="170"/>
        <v>43115</v>
      </c>
      <c r="J413" s="1">
        <f t="shared" si="184"/>
        <v>19</v>
      </c>
      <c r="K413" s="1">
        <f t="shared" si="167"/>
        <v>6</v>
      </c>
      <c r="L413" s="9">
        <f t="shared" si="171"/>
        <v>1.0013875299999999</v>
      </c>
      <c r="M413" s="16">
        <f t="shared" si="185"/>
        <v>1.0028005099999999</v>
      </c>
      <c r="N413" s="16">
        <f t="shared" si="164"/>
        <v>1.0287427333616215</v>
      </c>
      <c r="O413" s="9">
        <f t="shared" si="165"/>
        <v>1.0301701400000001</v>
      </c>
      <c r="P413" s="9">
        <f t="shared" si="172"/>
        <v>1030.1701399999999</v>
      </c>
      <c r="Q413" s="14">
        <f t="shared" si="173"/>
        <v>0</v>
      </c>
      <c r="R413" s="44">
        <f t="shared" si="174"/>
        <v>0</v>
      </c>
      <c r="S413" s="9">
        <f t="shared" si="175"/>
        <v>0</v>
      </c>
      <c r="T413" s="10">
        <f t="shared" si="186"/>
        <v>6.2959000000000001E-2</v>
      </c>
      <c r="U413" s="14">
        <f t="shared" si="166"/>
        <v>27</v>
      </c>
      <c r="V413" s="14">
        <v>252</v>
      </c>
      <c r="W413" s="16">
        <f t="shared" si="176"/>
        <v>1.0065632149999999</v>
      </c>
      <c r="X413" s="9">
        <f t="shared" si="177"/>
        <v>6.7612281100000002</v>
      </c>
      <c r="Y413" s="9">
        <v>0</v>
      </c>
      <c r="Z413" s="15">
        <f t="shared" si="178"/>
        <v>0</v>
      </c>
      <c r="AA413" s="6" t="s">
        <v>73</v>
      </c>
      <c r="AB413" s="12">
        <f t="shared" si="187"/>
        <v>43235</v>
      </c>
      <c r="AC413" s="6"/>
      <c r="AD413" s="48"/>
      <c r="AE413" s="55">
        <v>45413</v>
      </c>
      <c r="AF413" s="27" t="s">
        <v>110</v>
      </c>
      <c r="AH413" s="1"/>
      <c r="AI413" s="1"/>
      <c r="AJ413" s="10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35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8"/>
      <c r="CC413" s="1"/>
      <c r="CD413" s="1"/>
      <c r="CE413" s="1"/>
      <c r="CF413" s="1"/>
      <c r="CG413" s="1"/>
      <c r="CH413" s="1"/>
      <c r="CI413" s="1"/>
      <c r="CJ413" s="1"/>
      <c r="CK413" s="1"/>
      <c r="CL413" s="6"/>
      <c r="CM413" s="1"/>
      <c r="CN413" s="1"/>
      <c r="CO413" s="1"/>
      <c r="CP413" s="1"/>
      <c r="CQ413" s="1"/>
      <c r="CR413" s="1"/>
    </row>
    <row r="414" spans="1:96" x14ac:dyDescent="0.2">
      <c r="A414" s="159">
        <f t="shared" si="179"/>
        <v>43093</v>
      </c>
      <c r="B414" s="9">
        <f t="shared" si="168"/>
        <v>1036.93136811</v>
      </c>
      <c r="C414" s="9">
        <f t="shared" si="180"/>
        <v>1000</v>
      </c>
      <c r="D414" s="66">
        <f t="shared" si="181"/>
        <v>4894.92</v>
      </c>
      <c r="E414" s="15">
        <f>VLOOKUP(A413,[1]Plan1!$BO$120:$BQ$240,3)</f>
        <v>4916.46</v>
      </c>
      <c r="F414" s="12">
        <f t="shared" si="182"/>
        <v>43085</v>
      </c>
      <c r="G414" s="13">
        <f t="shared" si="169"/>
        <v>4.4004804981490064E-3</v>
      </c>
      <c r="H414" s="12">
        <f t="shared" si="183"/>
        <v>43115</v>
      </c>
      <c r="I414" s="12">
        <f t="shared" si="170"/>
        <v>43115</v>
      </c>
      <c r="J414" s="1">
        <f t="shared" si="184"/>
        <v>19</v>
      </c>
      <c r="K414" s="1">
        <f t="shared" si="167"/>
        <v>6</v>
      </c>
      <c r="L414" s="9">
        <f t="shared" si="171"/>
        <v>1.0013875299999999</v>
      </c>
      <c r="M414" s="16">
        <f t="shared" si="185"/>
        <v>1.0028005099999999</v>
      </c>
      <c r="N414" s="16">
        <f t="shared" si="164"/>
        <v>1.0287427333616215</v>
      </c>
      <c r="O414" s="9">
        <f t="shared" si="165"/>
        <v>1.0301701400000001</v>
      </c>
      <c r="P414" s="9">
        <f t="shared" si="172"/>
        <v>1030.1701399999999</v>
      </c>
      <c r="Q414" s="14">
        <f t="shared" si="173"/>
        <v>0</v>
      </c>
      <c r="R414" s="44">
        <f t="shared" si="174"/>
        <v>0</v>
      </c>
      <c r="S414" s="9">
        <f t="shared" si="175"/>
        <v>0</v>
      </c>
      <c r="T414" s="10">
        <f t="shared" si="186"/>
        <v>6.2959000000000001E-2</v>
      </c>
      <c r="U414" s="14">
        <f t="shared" si="166"/>
        <v>27</v>
      </c>
      <c r="V414" s="14">
        <v>252</v>
      </c>
      <c r="W414" s="16">
        <f t="shared" si="176"/>
        <v>1.0065632149999999</v>
      </c>
      <c r="X414" s="9">
        <f t="shared" si="177"/>
        <v>6.7612281100000002</v>
      </c>
      <c r="Y414" s="9">
        <v>0</v>
      </c>
      <c r="Z414" s="15">
        <f t="shared" si="178"/>
        <v>0</v>
      </c>
      <c r="AA414" s="6" t="s">
        <v>73</v>
      </c>
      <c r="AB414" s="12">
        <f t="shared" si="187"/>
        <v>43235</v>
      </c>
      <c r="AC414" s="6"/>
      <c r="AD414" s="48"/>
      <c r="AE414" s="55">
        <v>45442</v>
      </c>
      <c r="AF414" s="27" t="s">
        <v>109</v>
      </c>
      <c r="AH414" s="1"/>
      <c r="AI414" s="1"/>
      <c r="AJ414" s="10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35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8"/>
      <c r="CC414" s="1"/>
      <c r="CD414" s="1"/>
      <c r="CE414" s="1"/>
      <c r="CF414" s="1"/>
      <c r="CG414" s="1"/>
      <c r="CH414" s="1"/>
      <c r="CI414" s="1"/>
      <c r="CJ414" s="1"/>
      <c r="CK414" s="1"/>
      <c r="CL414" s="6"/>
      <c r="CM414" s="1"/>
      <c r="CN414" s="1"/>
      <c r="CO414" s="1"/>
      <c r="CP414" s="1"/>
      <c r="CQ414" s="1"/>
      <c r="CR414" s="1"/>
    </row>
    <row r="415" spans="1:96" x14ac:dyDescent="0.2">
      <c r="A415" s="159">
        <f t="shared" si="179"/>
        <v>43094</v>
      </c>
      <c r="B415" s="9">
        <f t="shared" si="168"/>
        <v>1036.93136811</v>
      </c>
      <c r="C415" s="9">
        <f t="shared" si="180"/>
        <v>1000</v>
      </c>
      <c r="D415" s="66">
        <f t="shared" si="181"/>
        <v>4894.92</v>
      </c>
      <c r="E415" s="15">
        <f>VLOOKUP(A414,[1]Plan1!$BO$120:$BQ$240,3)</f>
        <v>4916.46</v>
      </c>
      <c r="F415" s="12">
        <f t="shared" si="182"/>
        <v>43085</v>
      </c>
      <c r="G415" s="13">
        <f t="shared" si="169"/>
        <v>4.4004804981490064E-3</v>
      </c>
      <c r="H415" s="12">
        <f t="shared" si="183"/>
        <v>43115</v>
      </c>
      <c r="I415" s="12">
        <f t="shared" si="170"/>
        <v>43115</v>
      </c>
      <c r="J415" s="1">
        <f t="shared" si="184"/>
        <v>19</v>
      </c>
      <c r="K415" s="1">
        <f t="shared" si="167"/>
        <v>6</v>
      </c>
      <c r="L415" s="9">
        <f t="shared" si="171"/>
        <v>1.0013875299999999</v>
      </c>
      <c r="M415" s="16">
        <f t="shared" si="185"/>
        <v>1.0028005099999999</v>
      </c>
      <c r="N415" s="16">
        <f t="shared" ref="N415:N478" si="188">IF(I415&gt;I414,N414*M415,N414)</f>
        <v>1.0287427333616215</v>
      </c>
      <c r="O415" s="9">
        <f t="shared" ref="O415:O478" si="189">TRUNC(TRUNC((L415*N415),15),8)</f>
        <v>1.0301701400000001</v>
      </c>
      <c r="P415" s="9">
        <f t="shared" si="172"/>
        <v>1030.1701399999999</v>
      </c>
      <c r="Q415" s="14">
        <f t="shared" si="173"/>
        <v>0</v>
      </c>
      <c r="R415" s="44">
        <f t="shared" si="174"/>
        <v>0</v>
      </c>
      <c r="S415" s="9">
        <f t="shared" si="175"/>
        <v>0</v>
      </c>
      <c r="T415" s="10">
        <f t="shared" si="186"/>
        <v>6.2959000000000001E-2</v>
      </c>
      <c r="U415" s="14">
        <f t="shared" si="166"/>
        <v>27</v>
      </c>
      <c r="V415" s="14">
        <v>252</v>
      </c>
      <c r="W415" s="16">
        <f t="shared" si="176"/>
        <v>1.0065632149999999</v>
      </c>
      <c r="X415" s="9">
        <f t="shared" si="177"/>
        <v>6.7612281100000002</v>
      </c>
      <c r="Y415" s="9">
        <v>0</v>
      </c>
      <c r="Z415" s="15">
        <f t="shared" si="178"/>
        <v>0</v>
      </c>
      <c r="AA415" s="6" t="s">
        <v>73</v>
      </c>
      <c r="AB415" s="12">
        <f t="shared" si="187"/>
        <v>43235</v>
      </c>
      <c r="AC415" s="6"/>
      <c r="AD415" s="48"/>
      <c r="AE415" s="55">
        <v>45611</v>
      </c>
      <c r="AF415" s="27" t="s">
        <v>112</v>
      </c>
      <c r="AH415" s="1"/>
      <c r="AI415" s="1"/>
      <c r="AJ415" s="10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35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8"/>
      <c r="CC415" s="1"/>
      <c r="CD415" s="1"/>
      <c r="CE415" s="1"/>
      <c r="CF415" s="1"/>
      <c r="CG415" s="1"/>
      <c r="CH415" s="1"/>
      <c r="CI415" s="1"/>
      <c r="CJ415" s="1"/>
      <c r="CK415" s="1"/>
      <c r="CL415" s="6"/>
      <c r="CM415" s="1"/>
      <c r="CN415" s="1"/>
      <c r="CO415" s="1"/>
      <c r="CP415" s="1"/>
      <c r="CQ415" s="1"/>
      <c r="CR415" s="1"/>
    </row>
    <row r="416" spans="1:96" x14ac:dyDescent="0.2">
      <c r="A416" s="159">
        <f t="shared" si="179"/>
        <v>43095</v>
      </c>
      <c r="B416" s="9">
        <f t="shared" si="168"/>
        <v>1036.93136811</v>
      </c>
      <c r="C416" s="9">
        <f t="shared" si="180"/>
        <v>1000</v>
      </c>
      <c r="D416" s="66">
        <f t="shared" si="181"/>
        <v>4894.92</v>
      </c>
      <c r="E416" s="15">
        <f>VLOOKUP(A415,[1]Plan1!$BO$120:$BQ$240,3)</f>
        <v>4916.46</v>
      </c>
      <c r="F416" s="12">
        <f t="shared" si="182"/>
        <v>43085</v>
      </c>
      <c r="G416" s="13">
        <f t="shared" si="169"/>
        <v>4.4004804981490064E-3</v>
      </c>
      <c r="H416" s="12">
        <f t="shared" si="183"/>
        <v>43115</v>
      </c>
      <c r="I416" s="12">
        <f t="shared" si="170"/>
        <v>43115</v>
      </c>
      <c r="J416" s="1">
        <f t="shared" si="184"/>
        <v>19</v>
      </c>
      <c r="K416" s="1">
        <f t="shared" si="167"/>
        <v>6</v>
      </c>
      <c r="L416" s="9">
        <f t="shared" si="171"/>
        <v>1.0013875299999999</v>
      </c>
      <c r="M416" s="16">
        <f t="shared" si="185"/>
        <v>1.0028005099999999</v>
      </c>
      <c r="N416" s="16">
        <f t="shared" si="188"/>
        <v>1.0287427333616215</v>
      </c>
      <c r="O416" s="9">
        <f t="shared" si="189"/>
        <v>1.0301701400000001</v>
      </c>
      <c r="P416" s="9">
        <f t="shared" si="172"/>
        <v>1030.1701399999999</v>
      </c>
      <c r="Q416" s="14">
        <f t="shared" si="173"/>
        <v>0</v>
      </c>
      <c r="R416" s="44">
        <f t="shared" si="174"/>
        <v>0</v>
      </c>
      <c r="S416" s="9">
        <f t="shared" si="175"/>
        <v>0</v>
      </c>
      <c r="T416" s="10">
        <f t="shared" si="186"/>
        <v>6.2959000000000001E-2</v>
      </c>
      <c r="U416" s="14">
        <f t="shared" si="166"/>
        <v>27</v>
      </c>
      <c r="V416" s="14">
        <v>252</v>
      </c>
      <c r="W416" s="16">
        <f t="shared" si="176"/>
        <v>1.0065632149999999</v>
      </c>
      <c r="X416" s="9">
        <f t="shared" si="177"/>
        <v>6.7612281100000002</v>
      </c>
      <c r="Y416" s="9">
        <v>0</v>
      </c>
      <c r="Z416" s="15">
        <f t="shared" si="178"/>
        <v>0</v>
      </c>
      <c r="AA416" s="6" t="s">
        <v>73</v>
      </c>
      <c r="AB416" s="12">
        <f t="shared" si="187"/>
        <v>43235</v>
      </c>
      <c r="AC416" s="6"/>
      <c r="AD416" s="48"/>
      <c r="AE416" s="55">
        <v>45651</v>
      </c>
      <c r="AF416" s="27" t="s">
        <v>105</v>
      </c>
      <c r="AH416" s="1"/>
      <c r="AI416" s="1"/>
      <c r="AJ416" s="10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35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8"/>
      <c r="CC416" s="1"/>
      <c r="CD416" s="1"/>
      <c r="CE416" s="1"/>
      <c r="CF416" s="1"/>
      <c r="CG416" s="1"/>
      <c r="CH416" s="1"/>
      <c r="CI416" s="1"/>
      <c r="CJ416" s="1"/>
      <c r="CK416" s="1"/>
      <c r="CL416" s="6"/>
      <c r="CM416" s="1"/>
      <c r="CN416" s="1"/>
      <c r="CO416" s="1"/>
      <c r="CP416" s="1"/>
      <c r="CQ416" s="1"/>
      <c r="CR416" s="1"/>
    </row>
    <row r="417" spans="1:96" x14ac:dyDescent="0.2">
      <c r="A417" s="159">
        <f t="shared" si="179"/>
        <v>43096</v>
      </c>
      <c r="B417" s="9">
        <f t="shared" si="168"/>
        <v>1037.42235562</v>
      </c>
      <c r="C417" s="9">
        <f t="shared" si="180"/>
        <v>1000</v>
      </c>
      <c r="D417" s="66">
        <f t="shared" si="181"/>
        <v>4894.92</v>
      </c>
      <c r="E417" s="15">
        <f>VLOOKUP(A416,[1]Plan1!$BO$120:$BQ$240,3)</f>
        <v>4916.46</v>
      </c>
      <c r="F417" s="12">
        <f t="shared" si="182"/>
        <v>43085</v>
      </c>
      <c r="G417" s="13">
        <f t="shared" si="169"/>
        <v>4.4004804981490064E-3</v>
      </c>
      <c r="H417" s="12">
        <f t="shared" si="183"/>
        <v>43115</v>
      </c>
      <c r="I417" s="12">
        <f t="shared" si="170"/>
        <v>43115</v>
      </c>
      <c r="J417" s="1">
        <f t="shared" si="184"/>
        <v>19</v>
      </c>
      <c r="K417" s="1">
        <f t="shared" si="167"/>
        <v>7</v>
      </c>
      <c r="L417" s="9">
        <f t="shared" si="171"/>
        <v>1.0016189799999999</v>
      </c>
      <c r="M417" s="16">
        <f t="shared" si="185"/>
        <v>1.0028005099999999</v>
      </c>
      <c r="N417" s="16">
        <f t="shared" si="188"/>
        <v>1.0287427333616215</v>
      </c>
      <c r="O417" s="9">
        <f t="shared" si="189"/>
        <v>1.0304082400000001</v>
      </c>
      <c r="P417" s="9">
        <f t="shared" si="172"/>
        <v>1030.40824</v>
      </c>
      <c r="Q417" s="14">
        <f t="shared" si="173"/>
        <v>0</v>
      </c>
      <c r="R417" s="44">
        <f t="shared" si="174"/>
        <v>0</v>
      </c>
      <c r="S417" s="9">
        <f t="shared" si="175"/>
        <v>0</v>
      </c>
      <c r="T417" s="10">
        <f t="shared" si="186"/>
        <v>6.2959000000000001E-2</v>
      </c>
      <c r="U417" s="14">
        <f t="shared" si="166"/>
        <v>28</v>
      </c>
      <c r="V417" s="14">
        <v>252</v>
      </c>
      <c r="W417" s="16">
        <f t="shared" si="176"/>
        <v>1.006807123</v>
      </c>
      <c r="X417" s="9">
        <f t="shared" si="177"/>
        <v>7.0141156200000001</v>
      </c>
      <c r="Y417" s="9">
        <v>0</v>
      </c>
      <c r="Z417" s="15">
        <f t="shared" si="178"/>
        <v>0</v>
      </c>
      <c r="AA417" s="6" t="s">
        <v>73</v>
      </c>
      <c r="AB417" s="12">
        <f t="shared" si="187"/>
        <v>43235</v>
      </c>
      <c r="AC417" s="6"/>
      <c r="AD417" s="48"/>
      <c r="AE417" s="55">
        <v>45658</v>
      </c>
      <c r="AF417" s="27" t="s">
        <v>107</v>
      </c>
      <c r="AH417" s="1"/>
      <c r="AI417" s="1"/>
      <c r="AJ417" s="10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35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8"/>
      <c r="CC417" s="1"/>
      <c r="CD417" s="1"/>
      <c r="CE417" s="1"/>
      <c r="CF417" s="1"/>
      <c r="CG417" s="1"/>
      <c r="CH417" s="1"/>
      <c r="CI417" s="1"/>
      <c r="CJ417" s="1"/>
      <c r="CK417" s="1"/>
      <c r="CL417" s="6"/>
      <c r="CM417" s="1"/>
      <c r="CN417" s="1"/>
      <c r="CO417" s="1"/>
      <c r="CP417" s="1"/>
      <c r="CQ417" s="1"/>
      <c r="CR417" s="1"/>
    </row>
    <row r="418" spans="1:96" x14ac:dyDescent="0.2">
      <c r="A418" s="159">
        <f t="shared" si="179"/>
        <v>43097</v>
      </c>
      <c r="B418" s="9">
        <f t="shared" si="168"/>
        <v>1037.9135694200002</v>
      </c>
      <c r="C418" s="9">
        <f t="shared" si="180"/>
        <v>1000</v>
      </c>
      <c r="D418" s="66">
        <f t="shared" si="181"/>
        <v>4894.92</v>
      </c>
      <c r="E418" s="15">
        <f>VLOOKUP(A417,[1]Plan1!$BO$120:$BQ$240,3)</f>
        <v>4916.46</v>
      </c>
      <c r="F418" s="12">
        <f t="shared" si="182"/>
        <v>43085</v>
      </c>
      <c r="G418" s="13">
        <f t="shared" si="169"/>
        <v>4.4004804981490064E-3</v>
      </c>
      <c r="H418" s="12">
        <f t="shared" si="183"/>
        <v>43115</v>
      </c>
      <c r="I418" s="12">
        <f t="shared" si="170"/>
        <v>43115</v>
      </c>
      <c r="J418" s="1">
        <f t="shared" si="184"/>
        <v>19</v>
      </c>
      <c r="K418" s="1">
        <f t="shared" si="167"/>
        <v>8</v>
      </c>
      <c r="L418" s="9">
        <f t="shared" si="171"/>
        <v>1.0018504699999999</v>
      </c>
      <c r="M418" s="16">
        <f t="shared" si="185"/>
        <v>1.0028005099999999</v>
      </c>
      <c r="N418" s="16">
        <f t="shared" si="188"/>
        <v>1.0287427333616215</v>
      </c>
      <c r="O418" s="9">
        <f t="shared" si="189"/>
        <v>1.03064639</v>
      </c>
      <c r="P418" s="9">
        <f t="shared" si="172"/>
        <v>1030.6463900000001</v>
      </c>
      <c r="Q418" s="14">
        <f t="shared" si="173"/>
        <v>0</v>
      </c>
      <c r="R418" s="44">
        <f t="shared" si="174"/>
        <v>0</v>
      </c>
      <c r="S418" s="9">
        <f t="shared" si="175"/>
        <v>0</v>
      </c>
      <c r="T418" s="10">
        <f t="shared" si="186"/>
        <v>6.2959000000000001E-2</v>
      </c>
      <c r="U418" s="14">
        <f t="shared" si="166"/>
        <v>29</v>
      </c>
      <c r="V418" s="14">
        <v>252</v>
      </c>
      <c r="W418" s="16">
        <f t="shared" si="176"/>
        <v>1.007051089</v>
      </c>
      <c r="X418" s="9">
        <f t="shared" si="177"/>
        <v>7.2671794199999997</v>
      </c>
      <c r="Y418" s="9">
        <v>0</v>
      </c>
      <c r="Z418" s="15">
        <f t="shared" si="178"/>
        <v>0</v>
      </c>
      <c r="AA418" s="6" t="s">
        <v>73</v>
      </c>
      <c r="AB418" s="12">
        <f t="shared" si="187"/>
        <v>43235</v>
      </c>
      <c r="AC418" s="6"/>
      <c r="AD418" s="48"/>
      <c r="AE418" s="55">
        <v>45719</v>
      </c>
      <c r="AF418" s="27" t="s">
        <v>91</v>
      </c>
      <c r="AH418" s="1"/>
      <c r="AI418" s="1"/>
      <c r="AJ418" s="10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35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8"/>
      <c r="CC418" s="1"/>
      <c r="CD418" s="1"/>
      <c r="CE418" s="1"/>
      <c r="CF418" s="1"/>
      <c r="CG418" s="1"/>
      <c r="CH418" s="1"/>
      <c r="CI418" s="1"/>
      <c r="CJ418" s="1"/>
      <c r="CK418" s="1"/>
      <c r="CL418" s="6"/>
      <c r="CM418" s="1"/>
      <c r="CN418" s="1"/>
      <c r="CO418" s="1"/>
      <c r="CP418" s="1"/>
      <c r="CQ418" s="1"/>
      <c r="CR418" s="1"/>
    </row>
    <row r="419" spans="1:96" x14ac:dyDescent="0.2">
      <c r="A419" s="159">
        <f t="shared" si="179"/>
        <v>43098</v>
      </c>
      <c r="B419" s="9">
        <f t="shared" si="168"/>
        <v>1038.40501163</v>
      </c>
      <c r="C419" s="9">
        <f t="shared" si="180"/>
        <v>1000</v>
      </c>
      <c r="D419" s="66">
        <f t="shared" si="181"/>
        <v>4894.92</v>
      </c>
      <c r="E419" s="15">
        <f>VLOOKUP(A418,[1]Plan1!$BO$120:$BQ$240,3)</f>
        <v>4916.46</v>
      </c>
      <c r="F419" s="12">
        <f t="shared" si="182"/>
        <v>43085</v>
      </c>
      <c r="G419" s="13">
        <f t="shared" si="169"/>
        <v>4.4004804981490064E-3</v>
      </c>
      <c r="H419" s="12">
        <f t="shared" si="183"/>
        <v>43115</v>
      </c>
      <c r="I419" s="12">
        <f t="shared" si="170"/>
        <v>43115</v>
      </c>
      <c r="J419" s="1">
        <f t="shared" si="184"/>
        <v>19</v>
      </c>
      <c r="K419" s="1">
        <f t="shared" si="167"/>
        <v>9</v>
      </c>
      <c r="L419" s="9">
        <f t="shared" si="171"/>
        <v>1.00208202</v>
      </c>
      <c r="M419" s="16">
        <f t="shared" si="185"/>
        <v>1.0028005099999999</v>
      </c>
      <c r="N419" s="16">
        <f t="shared" si="188"/>
        <v>1.0287427333616215</v>
      </c>
      <c r="O419" s="9">
        <f t="shared" si="189"/>
        <v>1.0308845900000001</v>
      </c>
      <c r="P419" s="9">
        <f t="shared" si="172"/>
        <v>1030.8845899999999</v>
      </c>
      <c r="Q419" s="14">
        <f t="shared" si="173"/>
        <v>0</v>
      </c>
      <c r="R419" s="44">
        <f t="shared" si="174"/>
        <v>0</v>
      </c>
      <c r="S419" s="9">
        <f t="shared" si="175"/>
        <v>0</v>
      </c>
      <c r="T419" s="10">
        <f t="shared" si="186"/>
        <v>6.2959000000000001E-2</v>
      </c>
      <c r="U419" s="14">
        <f t="shared" si="166"/>
        <v>30</v>
      </c>
      <c r="V419" s="14">
        <v>252</v>
      </c>
      <c r="W419" s="16">
        <f t="shared" si="176"/>
        <v>1.007295115</v>
      </c>
      <c r="X419" s="9">
        <f t="shared" si="177"/>
        <v>7.5204216300000004</v>
      </c>
      <c r="Y419" s="9">
        <v>0</v>
      </c>
      <c r="Z419" s="15">
        <f t="shared" si="178"/>
        <v>0</v>
      </c>
      <c r="AA419" s="6" t="s">
        <v>73</v>
      </c>
      <c r="AB419" s="12">
        <f t="shared" si="187"/>
        <v>43235</v>
      </c>
      <c r="AC419" s="6"/>
      <c r="AD419" s="48"/>
      <c r="AE419" s="55">
        <v>45720</v>
      </c>
      <c r="AF419" s="27" t="s">
        <v>91</v>
      </c>
      <c r="AH419" s="1"/>
      <c r="AI419" s="1"/>
      <c r="AJ419" s="10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35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8"/>
      <c r="CC419" s="1"/>
      <c r="CD419" s="1"/>
      <c r="CE419" s="1"/>
      <c r="CF419" s="1"/>
      <c r="CG419" s="1"/>
      <c r="CH419" s="1"/>
      <c r="CI419" s="1"/>
      <c r="CJ419" s="1"/>
      <c r="CK419" s="1"/>
      <c r="CL419" s="6"/>
      <c r="CM419" s="1"/>
      <c r="CN419" s="1"/>
      <c r="CO419" s="1"/>
      <c r="CP419" s="1"/>
      <c r="CQ419" s="1"/>
      <c r="CR419" s="1"/>
    </row>
    <row r="420" spans="1:96" x14ac:dyDescent="0.2">
      <c r="A420" s="159">
        <f t="shared" si="179"/>
        <v>43099</v>
      </c>
      <c r="B420" s="9">
        <f t="shared" si="168"/>
        <v>1038.89670146</v>
      </c>
      <c r="C420" s="9">
        <f t="shared" si="180"/>
        <v>1000</v>
      </c>
      <c r="D420" s="66">
        <f t="shared" si="181"/>
        <v>4894.92</v>
      </c>
      <c r="E420" s="15">
        <f>VLOOKUP(A419,[1]Plan1!$BO$120:$BQ$240,3)</f>
        <v>4916.46</v>
      </c>
      <c r="F420" s="12">
        <f t="shared" si="182"/>
        <v>43085</v>
      </c>
      <c r="G420" s="13">
        <f t="shared" si="169"/>
        <v>4.4004804981490064E-3</v>
      </c>
      <c r="H420" s="12">
        <f t="shared" si="183"/>
        <v>43115</v>
      </c>
      <c r="I420" s="12">
        <f t="shared" si="170"/>
        <v>43115</v>
      </c>
      <c r="J420" s="1">
        <f t="shared" si="184"/>
        <v>19</v>
      </c>
      <c r="K420" s="1">
        <f t="shared" si="167"/>
        <v>10</v>
      </c>
      <c r="L420" s="9">
        <f t="shared" si="171"/>
        <v>1.00231363</v>
      </c>
      <c r="M420" s="16">
        <f t="shared" si="185"/>
        <v>1.0028005099999999</v>
      </c>
      <c r="N420" s="16">
        <f t="shared" si="188"/>
        <v>1.0287427333616215</v>
      </c>
      <c r="O420" s="9">
        <f t="shared" si="189"/>
        <v>1.03112286</v>
      </c>
      <c r="P420" s="9">
        <f t="shared" si="172"/>
        <v>1031.1228599999999</v>
      </c>
      <c r="Q420" s="14">
        <f t="shared" si="173"/>
        <v>0</v>
      </c>
      <c r="R420" s="44">
        <f t="shared" si="174"/>
        <v>0</v>
      </c>
      <c r="S420" s="9">
        <f t="shared" si="175"/>
        <v>0</v>
      </c>
      <c r="T420" s="10">
        <f t="shared" si="186"/>
        <v>6.2959000000000001E-2</v>
      </c>
      <c r="U420" s="14">
        <f t="shared" si="166"/>
        <v>31</v>
      </c>
      <c r="V420" s="14">
        <v>252</v>
      </c>
      <c r="W420" s="16">
        <f t="shared" si="176"/>
        <v>1.0075392000000001</v>
      </c>
      <c r="X420" s="9">
        <f t="shared" si="177"/>
        <v>7.7738414599999999</v>
      </c>
      <c r="Y420" s="9">
        <v>0</v>
      </c>
      <c r="Z420" s="15">
        <f t="shared" si="178"/>
        <v>0</v>
      </c>
      <c r="AA420" s="6" t="s">
        <v>73</v>
      </c>
      <c r="AB420" s="12">
        <f t="shared" si="187"/>
        <v>43235</v>
      </c>
      <c r="AC420" s="6"/>
      <c r="AD420" s="48"/>
      <c r="AE420" s="55">
        <v>45765</v>
      </c>
      <c r="AF420" s="27" t="s">
        <v>108</v>
      </c>
      <c r="AH420" s="1"/>
      <c r="AI420" s="1"/>
      <c r="AJ420" s="10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35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8"/>
      <c r="CC420" s="1"/>
      <c r="CD420" s="1"/>
      <c r="CE420" s="1"/>
      <c r="CF420" s="1"/>
      <c r="CG420" s="1"/>
      <c r="CH420" s="1"/>
      <c r="CI420" s="1"/>
      <c r="CJ420" s="1"/>
      <c r="CK420" s="1"/>
      <c r="CL420" s="6"/>
      <c r="CM420" s="1"/>
      <c r="CN420" s="1"/>
      <c r="CO420" s="1"/>
      <c r="CP420" s="1"/>
      <c r="CQ420" s="1"/>
      <c r="CR420" s="1"/>
    </row>
    <row r="421" spans="1:96" x14ac:dyDescent="0.2">
      <c r="A421" s="159">
        <f t="shared" si="179"/>
        <v>43100</v>
      </c>
      <c r="B421" s="9">
        <f t="shared" si="168"/>
        <v>1038.89670146</v>
      </c>
      <c r="C421" s="9">
        <f t="shared" si="180"/>
        <v>1000</v>
      </c>
      <c r="D421" s="66">
        <f t="shared" si="181"/>
        <v>4894.92</v>
      </c>
      <c r="E421" s="15">
        <f>VLOOKUP(A420,[1]Plan1!$BO$120:$BQ$240,3)</f>
        <v>4916.46</v>
      </c>
      <c r="F421" s="12">
        <f t="shared" si="182"/>
        <v>43085</v>
      </c>
      <c r="G421" s="13">
        <f t="shared" si="169"/>
        <v>4.4004804981490064E-3</v>
      </c>
      <c r="H421" s="12">
        <f t="shared" si="183"/>
        <v>43115</v>
      </c>
      <c r="I421" s="12">
        <f t="shared" si="170"/>
        <v>43115</v>
      </c>
      <c r="J421" s="1">
        <f t="shared" si="184"/>
        <v>19</v>
      </c>
      <c r="K421" s="1">
        <f t="shared" si="167"/>
        <v>10</v>
      </c>
      <c r="L421" s="9">
        <f t="shared" si="171"/>
        <v>1.00231363</v>
      </c>
      <c r="M421" s="16">
        <f t="shared" si="185"/>
        <v>1.0028005099999999</v>
      </c>
      <c r="N421" s="16">
        <f t="shared" si="188"/>
        <v>1.0287427333616215</v>
      </c>
      <c r="O421" s="9">
        <f t="shared" si="189"/>
        <v>1.03112286</v>
      </c>
      <c r="P421" s="9">
        <f t="shared" si="172"/>
        <v>1031.1228599999999</v>
      </c>
      <c r="Q421" s="14">
        <f t="shared" si="173"/>
        <v>0</v>
      </c>
      <c r="R421" s="44">
        <f t="shared" si="174"/>
        <v>0</v>
      </c>
      <c r="S421" s="9">
        <f t="shared" si="175"/>
        <v>0</v>
      </c>
      <c r="T421" s="10">
        <f t="shared" si="186"/>
        <v>6.2959000000000001E-2</v>
      </c>
      <c r="U421" s="14">
        <f t="shared" ref="U421:U484" si="190">IF(Q420&gt;0,1,IF(K421=K420,U420,U420+1))</f>
        <v>31</v>
      </c>
      <c r="V421" s="14">
        <v>252</v>
      </c>
      <c r="W421" s="16">
        <f t="shared" si="176"/>
        <v>1.0075392000000001</v>
      </c>
      <c r="X421" s="9">
        <f t="shared" si="177"/>
        <v>7.7738414599999999</v>
      </c>
      <c r="Y421" s="9">
        <v>0</v>
      </c>
      <c r="Z421" s="15">
        <f t="shared" si="178"/>
        <v>0</v>
      </c>
      <c r="AA421" s="6" t="s">
        <v>73</v>
      </c>
      <c r="AB421" s="12">
        <f t="shared" si="187"/>
        <v>43235</v>
      </c>
      <c r="AC421" s="6"/>
      <c r="AD421" s="48"/>
      <c r="AE421" s="55">
        <v>45768</v>
      </c>
      <c r="AF421" s="27" t="s">
        <v>93</v>
      </c>
      <c r="AH421" s="1"/>
      <c r="AI421" s="1"/>
      <c r="AJ421" s="10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35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8"/>
      <c r="CC421" s="1"/>
      <c r="CD421" s="1"/>
      <c r="CE421" s="1"/>
      <c r="CF421" s="1"/>
      <c r="CG421" s="1"/>
      <c r="CH421" s="1"/>
      <c r="CI421" s="1"/>
      <c r="CJ421" s="1"/>
      <c r="CK421" s="1"/>
      <c r="CL421" s="6"/>
      <c r="CM421" s="1"/>
      <c r="CN421" s="1"/>
      <c r="CO421" s="1"/>
      <c r="CP421" s="1"/>
      <c r="CQ421" s="1"/>
      <c r="CR421" s="1"/>
    </row>
    <row r="422" spans="1:96" x14ac:dyDescent="0.2">
      <c r="A422" s="159">
        <f t="shared" si="179"/>
        <v>43101</v>
      </c>
      <c r="B422" s="9">
        <f t="shared" si="168"/>
        <v>1038.89670146</v>
      </c>
      <c r="C422" s="9">
        <f t="shared" si="180"/>
        <v>1000</v>
      </c>
      <c r="D422" s="66">
        <f t="shared" si="181"/>
        <v>4894.92</v>
      </c>
      <c r="E422" s="15">
        <f>VLOOKUP(A421,[1]Plan1!$BO$120:$BQ$240,3)</f>
        <v>4916.46</v>
      </c>
      <c r="F422" s="12">
        <f t="shared" si="182"/>
        <v>43085</v>
      </c>
      <c r="G422" s="13">
        <f t="shared" si="169"/>
        <v>4.4004804981490064E-3</v>
      </c>
      <c r="H422" s="12">
        <f t="shared" si="183"/>
        <v>43115</v>
      </c>
      <c r="I422" s="12">
        <f t="shared" si="170"/>
        <v>43115</v>
      </c>
      <c r="J422" s="1">
        <f t="shared" si="184"/>
        <v>19</v>
      </c>
      <c r="K422" s="1">
        <f t="shared" si="167"/>
        <v>10</v>
      </c>
      <c r="L422" s="9">
        <f t="shared" si="171"/>
        <v>1.00231363</v>
      </c>
      <c r="M422" s="16">
        <f t="shared" si="185"/>
        <v>1.0028005099999999</v>
      </c>
      <c r="N422" s="16">
        <f t="shared" si="188"/>
        <v>1.0287427333616215</v>
      </c>
      <c r="O422" s="9">
        <f t="shared" si="189"/>
        <v>1.03112286</v>
      </c>
      <c r="P422" s="9">
        <f t="shared" si="172"/>
        <v>1031.1228599999999</v>
      </c>
      <c r="Q422" s="14">
        <f t="shared" si="173"/>
        <v>0</v>
      </c>
      <c r="R422" s="44">
        <f t="shared" si="174"/>
        <v>0</v>
      </c>
      <c r="S422" s="9">
        <f t="shared" si="175"/>
        <v>0</v>
      </c>
      <c r="T422" s="10">
        <f t="shared" si="186"/>
        <v>6.2959000000000001E-2</v>
      </c>
      <c r="U422" s="14">
        <f t="shared" si="190"/>
        <v>31</v>
      </c>
      <c r="V422" s="14">
        <v>252</v>
      </c>
      <c r="W422" s="16">
        <f t="shared" si="176"/>
        <v>1.0075392000000001</v>
      </c>
      <c r="X422" s="9">
        <f t="shared" si="177"/>
        <v>7.7738414599999999</v>
      </c>
      <c r="Y422" s="9">
        <v>0</v>
      </c>
      <c r="Z422" s="15">
        <f t="shared" si="178"/>
        <v>0</v>
      </c>
      <c r="AA422" s="6" t="s">
        <v>73</v>
      </c>
      <c r="AB422" s="12">
        <f t="shared" si="187"/>
        <v>43235</v>
      </c>
      <c r="AC422" s="6"/>
      <c r="AD422" s="48"/>
      <c r="AE422" s="55">
        <v>45778</v>
      </c>
      <c r="AF422" s="27" t="s">
        <v>100</v>
      </c>
      <c r="AH422" s="1"/>
      <c r="AI422" s="1"/>
      <c r="AJ422" s="10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35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8"/>
      <c r="CC422" s="1"/>
      <c r="CD422" s="1"/>
      <c r="CE422" s="1"/>
      <c r="CF422" s="1"/>
      <c r="CG422" s="1"/>
      <c r="CH422" s="1"/>
      <c r="CI422" s="1"/>
      <c r="CJ422" s="1"/>
      <c r="CK422" s="1"/>
      <c r="CL422" s="6"/>
      <c r="CM422" s="1"/>
      <c r="CN422" s="1"/>
      <c r="CO422" s="1"/>
      <c r="CP422" s="1"/>
      <c r="CQ422" s="1"/>
      <c r="CR422" s="1"/>
    </row>
    <row r="423" spans="1:96" x14ac:dyDescent="0.2">
      <c r="A423" s="159">
        <f t="shared" si="179"/>
        <v>43102</v>
      </c>
      <c r="B423" s="9">
        <f t="shared" si="168"/>
        <v>1038.89670146</v>
      </c>
      <c r="C423" s="9">
        <f t="shared" si="180"/>
        <v>1000</v>
      </c>
      <c r="D423" s="66">
        <f t="shared" si="181"/>
        <v>4894.92</v>
      </c>
      <c r="E423" s="15">
        <f>VLOOKUP(A422,[1]Plan1!$BO$120:$BQ$240,3)</f>
        <v>4916.46</v>
      </c>
      <c r="F423" s="12">
        <f t="shared" si="182"/>
        <v>43085</v>
      </c>
      <c r="G423" s="13">
        <f t="shared" si="169"/>
        <v>4.4004804981490064E-3</v>
      </c>
      <c r="H423" s="12">
        <f t="shared" si="183"/>
        <v>43115</v>
      </c>
      <c r="I423" s="12">
        <f t="shared" si="170"/>
        <v>43115</v>
      </c>
      <c r="J423" s="1">
        <f t="shared" si="184"/>
        <v>19</v>
      </c>
      <c r="K423" s="1">
        <f t="shared" si="167"/>
        <v>10</v>
      </c>
      <c r="L423" s="9">
        <f t="shared" si="171"/>
        <v>1.00231363</v>
      </c>
      <c r="M423" s="16">
        <f t="shared" si="185"/>
        <v>1.0028005099999999</v>
      </c>
      <c r="N423" s="16">
        <f t="shared" si="188"/>
        <v>1.0287427333616215</v>
      </c>
      <c r="O423" s="9">
        <f t="shared" si="189"/>
        <v>1.03112286</v>
      </c>
      <c r="P423" s="9">
        <f t="shared" si="172"/>
        <v>1031.1228599999999</v>
      </c>
      <c r="Q423" s="14">
        <f t="shared" si="173"/>
        <v>0</v>
      </c>
      <c r="R423" s="44">
        <f t="shared" si="174"/>
        <v>0</v>
      </c>
      <c r="S423" s="9">
        <f t="shared" si="175"/>
        <v>0</v>
      </c>
      <c r="T423" s="10">
        <f t="shared" si="186"/>
        <v>6.2959000000000001E-2</v>
      </c>
      <c r="U423" s="14">
        <f t="shared" si="190"/>
        <v>31</v>
      </c>
      <c r="V423" s="14">
        <v>252</v>
      </c>
      <c r="W423" s="16">
        <f t="shared" si="176"/>
        <v>1.0075392000000001</v>
      </c>
      <c r="X423" s="9">
        <f t="shared" si="177"/>
        <v>7.7738414599999999</v>
      </c>
      <c r="Y423" s="9">
        <v>0</v>
      </c>
      <c r="Z423" s="15">
        <f t="shared" si="178"/>
        <v>0</v>
      </c>
      <c r="AA423" s="6" t="s">
        <v>73</v>
      </c>
      <c r="AB423" s="12">
        <f t="shared" si="187"/>
        <v>43235</v>
      </c>
      <c r="AC423" s="6"/>
      <c r="AD423" s="48"/>
      <c r="AE423" s="55">
        <v>45827</v>
      </c>
      <c r="AF423" s="27" t="s">
        <v>109</v>
      </c>
      <c r="AH423" s="1"/>
      <c r="AI423" s="1"/>
      <c r="AJ423" s="10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35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8"/>
      <c r="CC423" s="1"/>
      <c r="CD423" s="1"/>
      <c r="CE423" s="1"/>
      <c r="CF423" s="1"/>
      <c r="CG423" s="1"/>
      <c r="CH423" s="1"/>
      <c r="CI423" s="1"/>
      <c r="CJ423" s="1"/>
      <c r="CK423" s="1"/>
      <c r="CL423" s="6"/>
      <c r="CM423" s="1"/>
      <c r="CN423" s="1"/>
      <c r="CO423" s="1"/>
      <c r="CP423" s="1"/>
      <c r="CQ423" s="1"/>
      <c r="CR423" s="1"/>
    </row>
    <row r="424" spans="1:96" x14ac:dyDescent="0.2">
      <c r="A424" s="159">
        <f t="shared" si="179"/>
        <v>43103</v>
      </c>
      <c r="B424" s="9">
        <f t="shared" si="168"/>
        <v>1039.3886188500001</v>
      </c>
      <c r="C424" s="9">
        <f t="shared" si="180"/>
        <v>1000</v>
      </c>
      <c r="D424" s="66">
        <f t="shared" si="181"/>
        <v>4894.92</v>
      </c>
      <c r="E424" s="15">
        <f>VLOOKUP(A423,[1]Plan1!$BO$120:$BQ$240,3)</f>
        <v>4916.46</v>
      </c>
      <c r="F424" s="12">
        <f t="shared" si="182"/>
        <v>43085</v>
      </c>
      <c r="G424" s="13">
        <f t="shared" si="169"/>
        <v>4.4004804981490064E-3</v>
      </c>
      <c r="H424" s="12">
        <f t="shared" si="183"/>
        <v>43115</v>
      </c>
      <c r="I424" s="12">
        <f t="shared" si="170"/>
        <v>43115</v>
      </c>
      <c r="J424" s="1">
        <f t="shared" si="184"/>
        <v>19</v>
      </c>
      <c r="K424" s="1">
        <f t="shared" si="167"/>
        <v>11</v>
      </c>
      <c r="L424" s="9">
        <f t="shared" si="171"/>
        <v>1.00254529</v>
      </c>
      <c r="M424" s="16">
        <f t="shared" si="185"/>
        <v>1.0028005099999999</v>
      </c>
      <c r="N424" s="16">
        <f t="shared" si="188"/>
        <v>1.0287427333616215</v>
      </c>
      <c r="O424" s="9">
        <f t="shared" si="189"/>
        <v>1.03136118</v>
      </c>
      <c r="P424" s="9">
        <f t="shared" si="172"/>
        <v>1031.3611800000001</v>
      </c>
      <c r="Q424" s="14">
        <f t="shared" si="173"/>
        <v>0</v>
      </c>
      <c r="R424" s="44">
        <f t="shared" si="174"/>
        <v>0</v>
      </c>
      <c r="S424" s="9">
        <f t="shared" si="175"/>
        <v>0</v>
      </c>
      <c r="T424" s="10">
        <f t="shared" si="186"/>
        <v>6.2959000000000001E-2</v>
      </c>
      <c r="U424" s="14">
        <f t="shared" si="190"/>
        <v>32</v>
      </c>
      <c r="V424" s="14">
        <v>252</v>
      </c>
      <c r="W424" s="16">
        <f t="shared" si="176"/>
        <v>1.0077833439999999</v>
      </c>
      <c r="X424" s="9">
        <f t="shared" si="177"/>
        <v>8.0274388499999993</v>
      </c>
      <c r="Y424" s="9">
        <v>0</v>
      </c>
      <c r="Z424" s="15">
        <f t="shared" si="178"/>
        <v>0</v>
      </c>
      <c r="AA424" s="6" t="s">
        <v>73</v>
      </c>
      <c r="AB424" s="12">
        <f t="shared" si="187"/>
        <v>43235</v>
      </c>
      <c r="AC424" s="6"/>
      <c r="AD424" s="48"/>
      <c r="AE424" s="55">
        <v>46016</v>
      </c>
      <c r="AF424" s="27" t="s">
        <v>105</v>
      </c>
      <c r="AH424" s="1"/>
      <c r="AI424" s="1"/>
      <c r="AJ424" s="10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35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8"/>
      <c r="CC424" s="1"/>
      <c r="CD424" s="1"/>
      <c r="CE424" s="1"/>
      <c r="CF424" s="1"/>
      <c r="CG424" s="1"/>
      <c r="CH424" s="1"/>
      <c r="CI424" s="1"/>
      <c r="CJ424" s="1"/>
      <c r="CK424" s="1"/>
      <c r="CL424" s="6"/>
      <c r="CM424" s="1"/>
      <c r="CN424" s="1"/>
      <c r="CO424" s="1"/>
      <c r="CP424" s="1"/>
      <c r="CQ424" s="1"/>
      <c r="CR424" s="1"/>
    </row>
    <row r="425" spans="1:96" x14ac:dyDescent="0.2">
      <c r="A425" s="159">
        <f t="shared" si="179"/>
        <v>43104</v>
      </c>
      <c r="B425" s="9">
        <f t="shared" si="168"/>
        <v>1039.88076387</v>
      </c>
      <c r="C425" s="9">
        <f t="shared" si="180"/>
        <v>1000</v>
      </c>
      <c r="D425" s="66">
        <f t="shared" si="181"/>
        <v>4894.92</v>
      </c>
      <c r="E425" s="15">
        <f>VLOOKUP(A424,[1]Plan1!$BO$120:$BQ$240,3)</f>
        <v>4916.46</v>
      </c>
      <c r="F425" s="12">
        <f t="shared" si="182"/>
        <v>43085</v>
      </c>
      <c r="G425" s="13">
        <f t="shared" si="169"/>
        <v>4.4004804981490064E-3</v>
      </c>
      <c r="H425" s="12">
        <f t="shared" si="183"/>
        <v>43115</v>
      </c>
      <c r="I425" s="12">
        <f t="shared" si="170"/>
        <v>43115</v>
      </c>
      <c r="J425" s="1">
        <f t="shared" si="184"/>
        <v>19</v>
      </c>
      <c r="K425" s="1">
        <f t="shared" ref="K425:K488" si="191">(J425-(NETWORKDAYS(A425,I425,AE$118:AE$502)-1))</f>
        <v>12</v>
      </c>
      <c r="L425" s="9">
        <f t="shared" si="171"/>
        <v>1.002777</v>
      </c>
      <c r="M425" s="16">
        <f t="shared" si="185"/>
        <v>1.0028005099999999</v>
      </c>
      <c r="N425" s="16">
        <f t="shared" si="188"/>
        <v>1.0287427333616215</v>
      </c>
      <c r="O425" s="9">
        <f t="shared" si="189"/>
        <v>1.0315995499999999</v>
      </c>
      <c r="P425" s="9">
        <f t="shared" si="172"/>
        <v>1031.5995499999999</v>
      </c>
      <c r="Q425" s="14">
        <f t="shared" si="173"/>
        <v>0</v>
      </c>
      <c r="R425" s="44">
        <f t="shared" si="174"/>
        <v>0</v>
      </c>
      <c r="S425" s="9">
        <f t="shared" si="175"/>
        <v>0</v>
      </c>
      <c r="T425" s="10">
        <f t="shared" si="186"/>
        <v>6.2959000000000001E-2</v>
      </c>
      <c r="U425" s="14">
        <f t="shared" si="190"/>
        <v>33</v>
      </c>
      <c r="V425" s="14">
        <v>252</v>
      </c>
      <c r="W425" s="16">
        <f t="shared" si="176"/>
        <v>1.008027547</v>
      </c>
      <c r="X425" s="9">
        <f t="shared" si="177"/>
        <v>8.2812138700000002</v>
      </c>
      <c r="Y425" s="9">
        <v>0</v>
      </c>
      <c r="Z425" s="15">
        <f t="shared" si="178"/>
        <v>0</v>
      </c>
      <c r="AA425" s="6" t="s">
        <v>73</v>
      </c>
      <c r="AB425" s="12">
        <f t="shared" si="187"/>
        <v>43235</v>
      </c>
      <c r="AC425" s="6"/>
      <c r="AD425" s="48"/>
      <c r="AE425" s="55">
        <v>46023</v>
      </c>
      <c r="AF425" s="27" t="s">
        <v>107</v>
      </c>
      <c r="AH425" s="1"/>
      <c r="AI425" s="1"/>
      <c r="AJ425" s="10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35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8"/>
      <c r="CC425" s="1"/>
      <c r="CD425" s="1"/>
      <c r="CE425" s="1"/>
      <c r="CF425" s="1"/>
      <c r="CG425" s="1"/>
      <c r="CH425" s="1"/>
      <c r="CI425" s="1"/>
      <c r="CJ425" s="1"/>
      <c r="CK425" s="1"/>
      <c r="CL425" s="6"/>
      <c r="CM425" s="1"/>
      <c r="CN425" s="1"/>
      <c r="CO425" s="1"/>
      <c r="CP425" s="1"/>
      <c r="CQ425" s="1"/>
      <c r="CR425" s="1"/>
    </row>
    <row r="426" spans="1:96" x14ac:dyDescent="0.2">
      <c r="A426" s="159">
        <f t="shared" si="179"/>
        <v>43105</v>
      </c>
      <c r="B426" s="9">
        <f t="shared" si="168"/>
        <v>1040.3731366</v>
      </c>
      <c r="C426" s="9">
        <f t="shared" si="180"/>
        <v>1000</v>
      </c>
      <c r="D426" s="66">
        <f t="shared" si="181"/>
        <v>4894.92</v>
      </c>
      <c r="E426" s="15">
        <f>VLOOKUP(A425,[1]Plan1!$BO$120:$BQ$240,3)</f>
        <v>4916.46</v>
      </c>
      <c r="F426" s="12">
        <f t="shared" si="182"/>
        <v>43085</v>
      </c>
      <c r="G426" s="13">
        <f t="shared" si="169"/>
        <v>4.4004804981490064E-3</v>
      </c>
      <c r="H426" s="12">
        <f t="shared" si="183"/>
        <v>43115</v>
      </c>
      <c r="I426" s="12">
        <f t="shared" si="170"/>
        <v>43115</v>
      </c>
      <c r="J426" s="1">
        <f t="shared" si="184"/>
        <v>19</v>
      </c>
      <c r="K426" s="1">
        <f t="shared" si="191"/>
        <v>13</v>
      </c>
      <c r="L426" s="9">
        <f t="shared" si="171"/>
        <v>1.0030087599999999</v>
      </c>
      <c r="M426" s="16">
        <f t="shared" si="185"/>
        <v>1.0028005099999999</v>
      </c>
      <c r="N426" s="16">
        <f t="shared" si="188"/>
        <v>1.0287427333616215</v>
      </c>
      <c r="O426" s="9">
        <f t="shared" si="189"/>
        <v>1.03183797</v>
      </c>
      <c r="P426" s="9">
        <f t="shared" si="172"/>
        <v>1031.83797</v>
      </c>
      <c r="Q426" s="14">
        <f t="shared" si="173"/>
        <v>0</v>
      </c>
      <c r="R426" s="44">
        <f t="shared" si="174"/>
        <v>0</v>
      </c>
      <c r="S426" s="9">
        <f t="shared" si="175"/>
        <v>0</v>
      </c>
      <c r="T426" s="10">
        <f t="shared" si="186"/>
        <v>6.2959000000000001E-2</v>
      </c>
      <c r="U426" s="14">
        <f t="shared" si="190"/>
        <v>34</v>
      </c>
      <c r="V426" s="14">
        <v>252</v>
      </c>
      <c r="W426" s="16">
        <f t="shared" si="176"/>
        <v>1.008271809</v>
      </c>
      <c r="X426" s="9">
        <f t="shared" si="177"/>
        <v>8.5351666000000002</v>
      </c>
      <c r="Y426" s="9">
        <v>0</v>
      </c>
      <c r="Z426" s="15">
        <f t="shared" si="178"/>
        <v>0</v>
      </c>
      <c r="AA426" s="6" t="s">
        <v>73</v>
      </c>
      <c r="AB426" s="12">
        <f t="shared" si="187"/>
        <v>43235</v>
      </c>
      <c r="AC426" s="6"/>
      <c r="AD426" s="48"/>
      <c r="AE426" s="55">
        <v>46069</v>
      </c>
      <c r="AF426" s="27" t="s">
        <v>91</v>
      </c>
      <c r="AH426" s="1"/>
      <c r="AI426" s="1"/>
      <c r="AJ426" s="10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35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8"/>
      <c r="CC426" s="1"/>
      <c r="CD426" s="1"/>
      <c r="CE426" s="1"/>
      <c r="CF426" s="1"/>
      <c r="CG426" s="1"/>
      <c r="CH426" s="1"/>
      <c r="CI426" s="1"/>
      <c r="CJ426" s="1"/>
      <c r="CK426" s="1"/>
      <c r="CL426" s="6"/>
      <c r="CM426" s="1"/>
      <c r="CN426" s="1"/>
      <c r="CO426" s="1"/>
      <c r="CP426" s="1"/>
      <c r="CQ426" s="1"/>
      <c r="CR426" s="1"/>
    </row>
    <row r="427" spans="1:96" x14ac:dyDescent="0.2">
      <c r="A427" s="159">
        <f t="shared" si="179"/>
        <v>43106</v>
      </c>
      <c r="B427" s="9">
        <f t="shared" si="168"/>
        <v>1040.86574825</v>
      </c>
      <c r="C427" s="9">
        <f t="shared" si="180"/>
        <v>1000</v>
      </c>
      <c r="D427" s="66">
        <f t="shared" si="181"/>
        <v>4894.92</v>
      </c>
      <c r="E427" s="15">
        <f>VLOOKUP(A426,[1]Plan1!$BO$120:$BQ$240,3)</f>
        <v>4916.46</v>
      </c>
      <c r="F427" s="12">
        <f t="shared" si="182"/>
        <v>43085</v>
      </c>
      <c r="G427" s="13">
        <f t="shared" si="169"/>
        <v>4.4004804981490064E-3</v>
      </c>
      <c r="H427" s="12">
        <f t="shared" si="183"/>
        <v>43115</v>
      </c>
      <c r="I427" s="12">
        <f t="shared" si="170"/>
        <v>43115</v>
      </c>
      <c r="J427" s="1">
        <f t="shared" si="184"/>
        <v>19</v>
      </c>
      <c r="K427" s="1">
        <f t="shared" si="191"/>
        <v>14</v>
      </c>
      <c r="L427" s="9">
        <f t="shared" si="171"/>
        <v>1.0032405799999999</v>
      </c>
      <c r="M427" s="16">
        <f t="shared" si="185"/>
        <v>1.0028005099999999</v>
      </c>
      <c r="N427" s="16">
        <f t="shared" si="188"/>
        <v>1.0287427333616215</v>
      </c>
      <c r="O427" s="9">
        <f t="shared" si="189"/>
        <v>1.0320764499999999</v>
      </c>
      <c r="P427" s="9">
        <f t="shared" si="172"/>
        <v>1032.07645</v>
      </c>
      <c r="Q427" s="14">
        <f t="shared" si="173"/>
        <v>0</v>
      </c>
      <c r="R427" s="44">
        <f t="shared" si="174"/>
        <v>0</v>
      </c>
      <c r="S427" s="9">
        <f t="shared" si="175"/>
        <v>0</v>
      </c>
      <c r="T427" s="10">
        <f t="shared" si="186"/>
        <v>6.2959000000000001E-2</v>
      </c>
      <c r="U427" s="14">
        <f t="shared" si="190"/>
        <v>35</v>
      </c>
      <c r="V427" s="14">
        <v>252</v>
      </c>
      <c r="W427" s="16">
        <f t="shared" si="176"/>
        <v>1.0085161309999999</v>
      </c>
      <c r="X427" s="9">
        <f t="shared" si="177"/>
        <v>8.7892982499999999</v>
      </c>
      <c r="Y427" s="9">
        <v>0</v>
      </c>
      <c r="Z427" s="15">
        <f t="shared" si="178"/>
        <v>0</v>
      </c>
      <c r="AA427" s="6" t="s">
        <v>73</v>
      </c>
      <c r="AB427" s="12">
        <f t="shared" si="187"/>
        <v>43235</v>
      </c>
      <c r="AC427" s="6"/>
      <c r="AD427" s="48"/>
      <c r="AE427" s="55">
        <v>46070</v>
      </c>
      <c r="AF427" s="27" t="s">
        <v>91</v>
      </c>
      <c r="AH427" s="1"/>
      <c r="AI427" s="1"/>
      <c r="AJ427" s="10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35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8"/>
      <c r="CC427" s="1"/>
      <c r="CD427" s="1"/>
      <c r="CE427" s="1"/>
      <c r="CF427" s="1"/>
      <c r="CG427" s="1"/>
      <c r="CH427" s="1"/>
      <c r="CI427" s="1"/>
      <c r="CJ427" s="1"/>
      <c r="CK427" s="1"/>
      <c r="CL427" s="6"/>
      <c r="CM427" s="1"/>
      <c r="CN427" s="1"/>
      <c r="CO427" s="1"/>
      <c r="CP427" s="1"/>
      <c r="CQ427" s="1"/>
      <c r="CR427" s="1"/>
    </row>
    <row r="428" spans="1:96" x14ac:dyDescent="0.2">
      <c r="A428" s="159">
        <f t="shared" si="179"/>
        <v>43107</v>
      </c>
      <c r="B428" s="9">
        <f t="shared" si="168"/>
        <v>1040.86574825</v>
      </c>
      <c r="C428" s="9">
        <f t="shared" si="180"/>
        <v>1000</v>
      </c>
      <c r="D428" s="66">
        <f t="shared" si="181"/>
        <v>4894.92</v>
      </c>
      <c r="E428" s="15">
        <f>VLOOKUP(A427,[1]Plan1!$BO$120:$BQ$240,3)</f>
        <v>4916.46</v>
      </c>
      <c r="F428" s="12">
        <f t="shared" si="182"/>
        <v>43085</v>
      </c>
      <c r="G428" s="13">
        <f t="shared" si="169"/>
        <v>4.4004804981490064E-3</v>
      </c>
      <c r="H428" s="12">
        <f t="shared" si="183"/>
        <v>43115</v>
      </c>
      <c r="I428" s="12">
        <f t="shared" si="170"/>
        <v>43115</v>
      </c>
      <c r="J428" s="1">
        <f t="shared" si="184"/>
        <v>19</v>
      </c>
      <c r="K428" s="1">
        <f t="shared" si="191"/>
        <v>14</v>
      </c>
      <c r="L428" s="9">
        <f t="shared" si="171"/>
        <v>1.0032405799999999</v>
      </c>
      <c r="M428" s="16">
        <f t="shared" si="185"/>
        <v>1.0028005099999999</v>
      </c>
      <c r="N428" s="16">
        <f t="shared" si="188"/>
        <v>1.0287427333616215</v>
      </c>
      <c r="O428" s="9">
        <f t="shared" si="189"/>
        <v>1.0320764499999999</v>
      </c>
      <c r="P428" s="9">
        <f t="shared" si="172"/>
        <v>1032.07645</v>
      </c>
      <c r="Q428" s="14">
        <f t="shared" si="173"/>
        <v>0</v>
      </c>
      <c r="R428" s="44">
        <f t="shared" si="174"/>
        <v>0</v>
      </c>
      <c r="S428" s="9">
        <f t="shared" si="175"/>
        <v>0</v>
      </c>
      <c r="T428" s="10">
        <f t="shared" si="186"/>
        <v>6.2959000000000001E-2</v>
      </c>
      <c r="U428" s="14">
        <f t="shared" si="190"/>
        <v>35</v>
      </c>
      <c r="V428" s="14">
        <v>252</v>
      </c>
      <c r="W428" s="16">
        <f t="shared" si="176"/>
        <v>1.0085161309999999</v>
      </c>
      <c r="X428" s="9">
        <f t="shared" si="177"/>
        <v>8.7892982499999999</v>
      </c>
      <c r="Y428" s="9">
        <v>0</v>
      </c>
      <c r="Z428" s="15">
        <f t="shared" si="178"/>
        <v>0</v>
      </c>
      <c r="AA428" s="6" t="s">
        <v>73</v>
      </c>
      <c r="AB428" s="12">
        <f t="shared" si="187"/>
        <v>43235</v>
      </c>
      <c r="AC428" s="6"/>
      <c r="AD428" s="48"/>
      <c r="AE428" s="55">
        <v>46115</v>
      </c>
      <c r="AF428" s="27" t="s">
        <v>108</v>
      </c>
      <c r="AH428" s="1"/>
      <c r="AI428" s="1"/>
      <c r="AJ428" s="10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35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8"/>
      <c r="CC428" s="1"/>
      <c r="CD428" s="1"/>
      <c r="CE428" s="1"/>
      <c r="CF428" s="1"/>
      <c r="CG428" s="1"/>
      <c r="CH428" s="1"/>
      <c r="CI428" s="1"/>
      <c r="CJ428" s="1"/>
      <c r="CK428" s="1"/>
      <c r="CL428" s="6"/>
      <c r="CM428" s="1"/>
      <c r="CN428" s="1"/>
      <c r="CO428" s="1"/>
      <c r="CP428" s="1"/>
      <c r="CQ428" s="1"/>
      <c r="CR428" s="1"/>
    </row>
    <row r="429" spans="1:96" x14ac:dyDescent="0.2">
      <c r="A429" s="159">
        <f t="shared" si="179"/>
        <v>43108</v>
      </c>
      <c r="B429" s="9">
        <f t="shared" si="168"/>
        <v>1040.86574825</v>
      </c>
      <c r="C429" s="9">
        <f t="shared" si="180"/>
        <v>1000</v>
      </c>
      <c r="D429" s="66">
        <f t="shared" si="181"/>
        <v>4894.92</v>
      </c>
      <c r="E429" s="15">
        <f>VLOOKUP(A428,[1]Plan1!$BO$120:$BQ$240,3)</f>
        <v>4916.46</v>
      </c>
      <c r="F429" s="12">
        <f t="shared" si="182"/>
        <v>43085</v>
      </c>
      <c r="G429" s="13">
        <f t="shared" si="169"/>
        <v>4.4004804981490064E-3</v>
      </c>
      <c r="H429" s="12">
        <f t="shared" si="183"/>
        <v>43115</v>
      </c>
      <c r="I429" s="12">
        <f t="shared" si="170"/>
        <v>43115</v>
      </c>
      <c r="J429" s="1">
        <f t="shared" si="184"/>
        <v>19</v>
      </c>
      <c r="K429" s="1">
        <f t="shared" si="191"/>
        <v>14</v>
      </c>
      <c r="L429" s="9">
        <f t="shared" si="171"/>
        <v>1.0032405799999999</v>
      </c>
      <c r="M429" s="16">
        <f t="shared" si="185"/>
        <v>1.0028005099999999</v>
      </c>
      <c r="N429" s="16">
        <f t="shared" si="188"/>
        <v>1.0287427333616215</v>
      </c>
      <c r="O429" s="9">
        <f t="shared" si="189"/>
        <v>1.0320764499999999</v>
      </c>
      <c r="P429" s="9">
        <f t="shared" si="172"/>
        <v>1032.07645</v>
      </c>
      <c r="Q429" s="14">
        <f t="shared" si="173"/>
        <v>0</v>
      </c>
      <c r="R429" s="44">
        <f t="shared" si="174"/>
        <v>0</v>
      </c>
      <c r="S429" s="9">
        <f t="shared" si="175"/>
        <v>0</v>
      </c>
      <c r="T429" s="10">
        <f t="shared" si="186"/>
        <v>6.2959000000000001E-2</v>
      </c>
      <c r="U429" s="14">
        <f t="shared" si="190"/>
        <v>35</v>
      </c>
      <c r="V429" s="14">
        <v>252</v>
      </c>
      <c r="W429" s="16">
        <f t="shared" si="176"/>
        <v>1.0085161309999999</v>
      </c>
      <c r="X429" s="9">
        <f t="shared" si="177"/>
        <v>8.7892982499999999</v>
      </c>
      <c r="Y429" s="9">
        <v>0</v>
      </c>
      <c r="Z429" s="15">
        <f t="shared" si="178"/>
        <v>0</v>
      </c>
      <c r="AA429" s="6" t="s">
        <v>73</v>
      </c>
      <c r="AB429" s="12">
        <f t="shared" si="187"/>
        <v>43235</v>
      </c>
      <c r="AC429" s="6"/>
      <c r="AD429" s="48"/>
      <c r="AE429" s="55">
        <v>46133</v>
      </c>
      <c r="AF429" s="27" t="s">
        <v>93</v>
      </c>
      <c r="AH429" s="1"/>
      <c r="AI429" s="1"/>
      <c r="AJ429" s="10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35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8"/>
      <c r="CC429" s="1"/>
      <c r="CD429" s="1"/>
      <c r="CE429" s="1"/>
      <c r="CF429" s="1"/>
      <c r="CG429" s="1"/>
      <c r="CH429" s="1"/>
      <c r="CI429" s="1"/>
      <c r="CJ429" s="1"/>
      <c r="CK429" s="1"/>
      <c r="CL429" s="6"/>
      <c r="CM429" s="1"/>
      <c r="CN429" s="1"/>
      <c r="CO429" s="1"/>
      <c r="CP429" s="1"/>
      <c r="CQ429" s="1"/>
      <c r="CR429" s="1"/>
    </row>
    <row r="430" spans="1:96" x14ac:dyDescent="0.2">
      <c r="A430" s="159">
        <f t="shared" si="179"/>
        <v>43109</v>
      </c>
      <c r="B430" s="9">
        <f t="shared" si="168"/>
        <v>1041.35859785</v>
      </c>
      <c r="C430" s="9">
        <f t="shared" si="180"/>
        <v>1000</v>
      </c>
      <c r="D430" s="66">
        <f t="shared" si="181"/>
        <v>4894.92</v>
      </c>
      <c r="E430" s="15">
        <f>VLOOKUP(A429,[1]Plan1!$BO$120:$BQ$240,3)</f>
        <v>4916.46</v>
      </c>
      <c r="F430" s="12">
        <f t="shared" si="182"/>
        <v>43085</v>
      </c>
      <c r="G430" s="13">
        <f t="shared" si="169"/>
        <v>4.4004804981490064E-3</v>
      </c>
      <c r="H430" s="12">
        <f t="shared" si="183"/>
        <v>43115</v>
      </c>
      <c r="I430" s="12">
        <f t="shared" si="170"/>
        <v>43115</v>
      </c>
      <c r="J430" s="1">
        <f t="shared" si="184"/>
        <v>19</v>
      </c>
      <c r="K430" s="1">
        <f t="shared" si="191"/>
        <v>15</v>
      </c>
      <c r="L430" s="9">
        <f t="shared" si="171"/>
        <v>1.0034724500000001</v>
      </c>
      <c r="M430" s="16">
        <f t="shared" si="185"/>
        <v>1.0028005099999999</v>
      </c>
      <c r="N430" s="16">
        <f t="shared" si="188"/>
        <v>1.0287427333616215</v>
      </c>
      <c r="O430" s="9">
        <f t="shared" si="189"/>
        <v>1.0323149899999999</v>
      </c>
      <c r="P430" s="9">
        <f t="shared" si="172"/>
        <v>1032.3149900000001</v>
      </c>
      <c r="Q430" s="14">
        <f t="shared" si="173"/>
        <v>0</v>
      </c>
      <c r="R430" s="44">
        <f t="shared" si="174"/>
        <v>0</v>
      </c>
      <c r="S430" s="9">
        <f t="shared" si="175"/>
        <v>0</v>
      </c>
      <c r="T430" s="10">
        <f t="shared" si="186"/>
        <v>6.2959000000000001E-2</v>
      </c>
      <c r="U430" s="14">
        <f t="shared" si="190"/>
        <v>36</v>
      </c>
      <c r="V430" s="14">
        <v>252</v>
      </c>
      <c r="W430" s="16">
        <f t="shared" si="176"/>
        <v>1.0087605120000001</v>
      </c>
      <c r="X430" s="9">
        <f t="shared" si="177"/>
        <v>9.0436078500000008</v>
      </c>
      <c r="Y430" s="9">
        <v>0</v>
      </c>
      <c r="Z430" s="15">
        <f t="shared" si="178"/>
        <v>0</v>
      </c>
      <c r="AA430" s="6" t="s">
        <v>73</v>
      </c>
      <c r="AB430" s="12">
        <f t="shared" si="187"/>
        <v>43235</v>
      </c>
      <c r="AC430" s="6"/>
      <c r="AD430" s="48"/>
      <c r="AE430" s="55">
        <v>46143</v>
      </c>
      <c r="AF430" s="27" t="s">
        <v>110</v>
      </c>
      <c r="AH430" s="1"/>
      <c r="AI430" s="1"/>
      <c r="AJ430" s="10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35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8"/>
      <c r="CC430" s="1"/>
      <c r="CD430" s="1"/>
      <c r="CE430" s="1"/>
      <c r="CF430" s="1"/>
      <c r="CG430" s="1"/>
      <c r="CH430" s="1"/>
      <c r="CI430" s="1"/>
      <c r="CJ430" s="1"/>
      <c r="CK430" s="1"/>
      <c r="CL430" s="6"/>
      <c r="CM430" s="1"/>
      <c r="CN430" s="1"/>
      <c r="CO430" s="1"/>
      <c r="CP430" s="1"/>
      <c r="CQ430" s="1"/>
      <c r="CR430" s="1"/>
    </row>
    <row r="431" spans="1:96" x14ac:dyDescent="0.2">
      <c r="A431" s="159">
        <f t="shared" si="179"/>
        <v>43110</v>
      </c>
      <c r="B431" s="9">
        <f t="shared" si="168"/>
        <v>1041.85167542</v>
      </c>
      <c r="C431" s="9">
        <f t="shared" si="180"/>
        <v>1000</v>
      </c>
      <c r="D431" s="66">
        <f t="shared" si="181"/>
        <v>4894.92</v>
      </c>
      <c r="E431" s="15">
        <f>VLOOKUP(A430,[1]Plan1!$BO$120:$BQ$240,3)</f>
        <v>4916.46</v>
      </c>
      <c r="F431" s="12">
        <f t="shared" si="182"/>
        <v>43085</v>
      </c>
      <c r="G431" s="13">
        <f t="shared" si="169"/>
        <v>4.4004804981490064E-3</v>
      </c>
      <c r="H431" s="12">
        <f t="shared" si="183"/>
        <v>43115</v>
      </c>
      <c r="I431" s="12">
        <f t="shared" si="170"/>
        <v>43115</v>
      </c>
      <c r="J431" s="1">
        <f t="shared" si="184"/>
        <v>19</v>
      </c>
      <c r="K431" s="1">
        <f t="shared" si="191"/>
        <v>16</v>
      </c>
      <c r="L431" s="9">
        <f t="shared" si="171"/>
        <v>1.0037043800000001</v>
      </c>
      <c r="M431" s="16">
        <f t="shared" si="185"/>
        <v>1.0028005099999999</v>
      </c>
      <c r="N431" s="16">
        <f t="shared" si="188"/>
        <v>1.0287427333616215</v>
      </c>
      <c r="O431" s="9">
        <f t="shared" si="189"/>
        <v>1.0325535800000001</v>
      </c>
      <c r="P431" s="9">
        <f t="shared" si="172"/>
        <v>1032.55358</v>
      </c>
      <c r="Q431" s="14">
        <f t="shared" si="173"/>
        <v>0</v>
      </c>
      <c r="R431" s="44">
        <f t="shared" si="174"/>
        <v>0</v>
      </c>
      <c r="S431" s="9">
        <f t="shared" si="175"/>
        <v>0</v>
      </c>
      <c r="T431" s="10">
        <f t="shared" si="186"/>
        <v>6.2959000000000001E-2</v>
      </c>
      <c r="U431" s="14">
        <f t="shared" si="190"/>
        <v>37</v>
      </c>
      <c r="V431" s="14">
        <v>252</v>
      </c>
      <c r="W431" s="16">
        <f t="shared" si="176"/>
        <v>1.009004952</v>
      </c>
      <c r="X431" s="9">
        <f t="shared" si="177"/>
        <v>9.2980954199999992</v>
      </c>
      <c r="Y431" s="9">
        <v>0</v>
      </c>
      <c r="Z431" s="15">
        <f t="shared" si="178"/>
        <v>0</v>
      </c>
      <c r="AA431" s="6" t="s">
        <v>73</v>
      </c>
      <c r="AB431" s="12">
        <f t="shared" si="187"/>
        <v>43235</v>
      </c>
      <c r="AC431" s="6"/>
      <c r="AD431" s="48"/>
      <c r="AE431" s="55">
        <v>46177</v>
      </c>
      <c r="AF431" s="27" t="s">
        <v>109</v>
      </c>
      <c r="AH431" s="1"/>
      <c r="AI431" s="1"/>
      <c r="AJ431" s="10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35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8"/>
      <c r="CC431" s="1"/>
      <c r="CD431" s="1"/>
      <c r="CE431" s="1"/>
      <c r="CF431" s="1"/>
      <c r="CG431" s="1"/>
      <c r="CH431" s="1"/>
      <c r="CI431" s="1"/>
      <c r="CJ431" s="1"/>
      <c r="CK431" s="1"/>
      <c r="CL431" s="6"/>
      <c r="CM431" s="1"/>
      <c r="CN431" s="1"/>
      <c r="CO431" s="1"/>
      <c r="CP431" s="1"/>
      <c r="CQ431" s="1"/>
      <c r="CR431" s="1"/>
    </row>
    <row r="432" spans="1:96" x14ac:dyDescent="0.2">
      <c r="A432" s="159">
        <f t="shared" si="179"/>
        <v>43111</v>
      </c>
      <c r="B432" s="9">
        <f t="shared" si="168"/>
        <v>1042.34499112</v>
      </c>
      <c r="C432" s="9">
        <f t="shared" si="180"/>
        <v>1000</v>
      </c>
      <c r="D432" s="66">
        <f t="shared" si="181"/>
        <v>4894.92</v>
      </c>
      <c r="E432" s="15">
        <f>VLOOKUP(A431,[1]Plan1!$BO$120:$BQ$240,3)</f>
        <v>4916.46</v>
      </c>
      <c r="F432" s="12">
        <f t="shared" si="182"/>
        <v>43085</v>
      </c>
      <c r="G432" s="13">
        <f t="shared" si="169"/>
        <v>4.4004804981490064E-3</v>
      </c>
      <c r="H432" s="12">
        <f t="shared" si="183"/>
        <v>43115</v>
      </c>
      <c r="I432" s="12">
        <f t="shared" si="170"/>
        <v>43115</v>
      </c>
      <c r="J432" s="1">
        <f t="shared" si="184"/>
        <v>19</v>
      </c>
      <c r="K432" s="1">
        <f t="shared" si="191"/>
        <v>17</v>
      </c>
      <c r="L432" s="9">
        <f t="shared" si="171"/>
        <v>1.00393636</v>
      </c>
      <c r="M432" s="16">
        <f t="shared" si="185"/>
        <v>1.0028005099999999</v>
      </c>
      <c r="N432" s="16">
        <f t="shared" si="188"/>
        <v>1.0287427333616215</v>
      </c>
      <c r="O432" s="9">
        <f t="shared" si="189"/>
        <v>1.0327922300000001</v>
      </c>
      <c r="P432" s="9">
        <f t="shared" si="172"/>
        <v>1032.79223</v>
      </c>
      <c r="Q432" s="14">
        <f t="shared" si="173"/>
        <v>0</v>
      </c>
      <c r="R432" s="44">
        <f t="shared" si="174"/>
        <v>0</v>
      </c>
      <c r="S432" s="9">
        <f t="shared" si="175"/>
        <v>0</v>
      </c>
      <c r="T432" s="10">
        <f t="shared" si="186"/>
        <v>6.2959000000000001E-2</v>
      </c>
      <c r="U432" s="14">
        <f t="shared" si="190"/>
        <v>38</v>
      </c>
      <c r="V432" s="14">
        <v>252</v>
      </c>
      <c r="W432" s="16">
        <f t="shared" si="176"/>
        <v>1.0092494510000001</v>
      </c>
      <c r="X432" s="9">
        <f t="shared" si="177"/>
        <v>9.5527611199999996</v>
      </c>
      <c r="Y432" s="9">
        <v>0</v>
      </c>
      <c r="Z432" s="15">
        <f t="shared" si="178"/>
        <v>0</v>
      </c>
      <c r="AA432" s="6" t="s">
        <v>73</v>
      </c>
      <c r="AB432" s="12">
        <f t="shared" si="187"/>
        <v>43235</v>
      </c>
      <c r="AC432" s="6"/>
      <c r="AD432" s="48"/>
      <c r="AE432" s="55">
        <v>46272</v>
      </c>
      <c r="AF432" s="27" t="s">
        <v>111</v>
      </c>
      <c r="AH432" s="1"/>
      <c r="AI432" s="1"/>
      <c r="AJ432" s="10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35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8"/>
      <c r="CC432" s="1"/>
      <c r="CD432" s="1"/>
      <c r="CE432" s="1"/>
      <c r="CF432" s="1"/>
      <c r="CG432" s="1"/>
      <c r="CH432" s="1"/>
      <c r="CI432" s="1"/>
      <c r="CJ432" s="1"/>
      <c r="CK432" s="1"/>
      <c r="CL432" s="6"/>
      <c r="CM432" s="1"/>
      <c r="CN432" s="1"/>
      <c r="CO432" s="1"/>
      <c r="CP432" s="1"/>
      <c r="CQ432" s="1"/>
      <c r="CR432" s="1"/>
    </row>
    <row r="433" spans="1:96" x14ac:dyDescent="0.2">
      <c r="A433" s="159">
        <f t="shared" si="179"/>
        <v>43112</v>
      </c>
      <c r="B433" s="9">
        <f t="shared" si="168"/>
        <v>1042.8385349399998</v>
      </c>
      <c r="C433" s="9">
        <f t="shared" si="180"/>
        <v>1000</v>
      </c>
      <c r="D433" s="66">
        <f t="shared" si="181"/>
        <v>4894.92</v>
      </c>
      <c r="E433" s="15">
        <f>VLOOKUP(A432,[1]Plan1!$BO$120:$BQ$240,3)</f>
        <v>4916.46</v>
      </c>
      <c r="F433" s="12">
        <f t="shared" si="182"/>
        <v>43085</v>
      </c>
      <c r="G433" s="13">
        <f t="shared" si="169"/>
        <v>4.4004804981490064E-3</v>
      </c>
      <c r="H433" s="12">
        <f t="shared" si="183"/>
        <v>43115</v>
      </c>
      <c r="I433" s="12">
        <f t="shared" si="170"/>
        <v>43115</v>
      </c>
      <c r="J433" s="1">
        <f t="shared" si="184"/>
        <v>19</v>
      </c>
      <c r="K433" s="1">
        <f t="shared" si="191"/>
        <v>18</v>
      </c>
      <c r="L433" s="9">
        <f t="shared" si="171"/>
        <v>1.00416839</v>
      </c>
      <c r="M433" s="16">
        <f t="shared" si="185"/>
        <v>1.0028005099999999</v>
      </c>
      <c r="N433" s="16">
        <f t="shared" si="188"/>
        <v>1.0287427333616215</v>
      </c>
      <c r="O433" s="9">
        <f t="shared" si="189"/>
        <v>1.03303093</v>
      </c>
      <c r="P433" s="9">
        <f t="shared" si="172"/>
        <v>1033.0309299999999</v>
      </c>
      <c r="Q433" s="14">
        <f t="shared" si="173"/>
        <v>0</v>
      </c>
      <c r="R433" s="44">
        <f t="shared" si="174"/>
        <v>0</v>
      </c>
      <c r="S433" s="9">
        <f t="shared" si="175"/>
        <v>0</v>
      </c>
      <c r="T433" s="10">
        <f t="shared" si="186"/>
        <v>6.2959000000000001E-2</v>
      </c>
      <c r="U433" s="14">
        <f t="shared" si="190"/>
        <v>39</v>
      </c>
      <c r="V433" s="14">
        <v>252</v>
      </c>
      <c r="W433" s="16">
        <f t="shared" si="176"/>
        <v>1.009494009</v>
      </c>
      <c r="X433" s="9">
        <f t="shared" si="177"/>
        <v>9.8076049399999992</v>
      </c>
      <c r="Y433" s="9">
        <v>0</v>
      </c>
      <c r="Z433" s="15">
        <f t="shared" si="178"/>
        <v>0</v>
      </c>
      <c r="AA433" s="6" t="s">
        <v>73</v>
      </c>
      <c r="AB433" s="12">
        <f t="shared" si="187"/>
        <v>43235</v>
      </c>
      <c r="AC433" s="6"/>
      <c r="AD433" s="48"/>
      <c r="AE433" s="55">
        <v>46307</v>
      </c>
      <c r="AF433" s="38" t="s">
        <v>97</v>
      </c>
      <c r="AH433" s="1"/>
      <c r="AI433" s="1"/>
      <c r="AJ433" s="10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35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8"/>
      <c r="CC433" s="1"/>
      <c r="CD433" s="1"/>
      <c r="CE433" s="1"/>
      <c r="CF433" s="1"/>
      <c r="CG433" s="1"/>
      <c r="CH433" s="1"/>
      <c r="CI433" s="1"/>
      <c r="CJ433" s="1"/>
      <c r="CK433" s="1"/>
      <c r="CL433" s="6"/>
      <c r="CM433" s="1"/>
      <c r="CN433" s="1"/>
      <c r="CO433" s="1"/>
      <c r="CP433" s="1"/>
      <c r="CQ433" s="1"/>
      <c r="CR433" s="1"/>
    </row>
    <row r="434" spans="1:96" x14ac:dyDescent="0.2">
      <c r="A434" s="159">
        <f t="shared" si="179"/>
        <v>43113</v>
      </c>
      <c r="B434" s="9">
        <f t="shared" si="168"/>
        <v>1043.3323181000001</v>
      </c>
      <c r="C434" s="9">
        <f t="shared" si="180"/>
        <v>1000</v>
      </c>
      <c r="D434" s="66">
        <f t="shared" si="181"/>
        <v>4894.92</v>
      </c>
      <c r="E434" s="15">
        <f>VLOOKUP(A433,[1]Plan1!$BO$120:$BQ$240,3)</f>
        <v>4916.46</v>
      </c>
      <c r="F434" s="12">
        <f t="shared" si="182"/>
        <v>43085</v>
      </c>
      <c r="G434" s="13">
        <f t="shared" si="169"/>
        <v>4.4004804981490064E-3</v>
      </c>
      <c r="H434" s="12">
        <f t="shared" si="183"/>
        <v>43115</v>
      </c>
      <c r="I434" s="12">
        <f t="shared" si="170"/>
        <v>43115</v>
      </c>
      <c r="J434" s="1">
        <f t="shared" si="184"/>
        <v>19</v>
      </c>
      <c r="K434" s="1">
        <f t="shared" si="191"/>
        <v>19</v>
      </c>
      <c r="L434" s="9">
        <f t="shared" si="171"/>
        <v>1.0044004799999999</v>
      </c>
      <c r="M434" s="16">
        <f t="shared" si="185"/>
        <v>1.0028005099999999</v>
      </c>
      <c r="N434" s="16">
        <f t="shared" si="188"/>
        <v>1.0287427333616215</v>
      </c>
      <c r="O434" s="9">
        <f t="shared" si="189"/>
        <v>1.03326969</v>
      </c>
      <c r="P434" s="9">
        <f t="shared" si="172"/>
        <v>1033.2696900000001</v>
      </c>
      <c r="Q434" s="14">
        <f t="shared" si="173"/>
        <v>0</v>
      </c>
      <c r="R434" s="44">
        <f t="shared" si="174"/>
        <v>0</v>
      </c>
      <c r="S434" s="9">
        <f t="shared" si="175"/>
        <v>0</v>
      </c>
      <c r="T434" s="10">
        <f t="shared" si="186"/>
        <v>6.2959000000000001E-2</v>
      </c>
      <c r="U434" s="14">
        <f t="shared" si="190"/>
        <v>40</v>
      </c>
      <c r="V434" s="14">
        <v>252</v>
      </c>
      <c r="W434" s="16">
        <f t="shared" si="176"/>
        <v>1.0097386269999999</v>
      </c>
      <c r="X434" s="9">
        <f t="shared" si="177"/>
        <v>10.0626281</v>
      </c>
      <c r="Y434" s="9">
        <v>0</v>
      </c>
      <c r="Z434" s="15">
        <f t="shared" si="178"/>
        <v>0</v>
      </c>
      <c r="AA434" s="6" t="s">
        <v>73</v>
      </c>
      <c r="AB434" s="12">
        <f t="shared" si="187"/>
        <v>43235</v>
      </c>
      <c r="AC434" s="6"/>
      <c r="AD434" s="48"/>
      <c r="AE434" s="55">
        <v>46328</v>
      </c>
      <c r="AF434" s="27" t="s">
        <v>103</v>
      </c>
      <c r="AH434" s="1"/>
      <c r="AI434" s="1"/>
      <c r="AJ434" s="10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35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8"/>
      <c r="CC434" s="1"/>
      <c r="CD434" s="1"/>
      <c r="CE434" s="1"/>
      <c r="CF434" s="1"/>
      <c r="CG434" s="1"/>
      <c r="CH434" s="1"/>
      <c r="CI434" s="1"/>
      <c r="CJ434" s="1"/>
      <c r="CK434" s="1"/>
      <c r="CL434" s="6"/>
      <c r="CM434" s="1"/>
      <c r="CN434" s="1"/>
      <c r="CO434" s="1"/>
      <c r="CP434" s="1"/>
      <c r="CQ434" s="1"/>
      <c r="CR434" s="1"/>
    </row>
    <row r="435" spans="1:96" x14ac:dyDescent="0.2">
      <c r="A435" s="159">
        <f t="shared" si="179"/>
        <v>43114</v>
      </c>
      <c r="B435" s="9">
        <f t="shared" si="168"/>
        <v>1043.3323181000001</v>
      </c>
      <c r="C435" s="9">
        <f t="shared" si="180"/>
        <v>1000</v>
      </c>
      <c r="D435" s="66">
        <f t="shared" si="181"/>
        <v>4894.92</v>
      </c>
      <c r="E435" s="15">
        <f>VLOOKUP(A434,[1]Plan1!$BO$120:$BQ$240,3)</f>
        <v>4916.46</v>
      </c>
      <c r="F435" s="12">
        <f t="shared" si="182"/>
        <v>43085</v>
      </c>
      <c r="G435" s="13">
        <f t="shared" si="169"/>
        <v>4.4004804981490064E-3</v>
      </c>
      <c r="H435" s="12">
        <f t="shared" si="183"/>
        <v>43115</v>
      </c>
      <c r="I435" s="12">
        <f t="shared" si="170"/>
        <v>43115</v>
      </c>
      <c r="J435" s="1">
        <f t="shared" si="184"/>
        <v>19</v>
      </c>
      <c r="K435" s="1">
        <f t="shared" si="191"/>
        <v>19</v>
      </c>
      <c r="L435" s="9">
        <f t="shared" si="171"/>
        <v>1.0044004799999999</v>
      </c>
      <c r="M435" s="16">
        <f t="shared" si="185"/>
        <v>1.0028005099999999</v>
      </c>
      <c r="N435" s="16">
        <f t="shared" si="188"/>
        <v>1.0287427333616215</v>
      </c>
      <c r="O435" s="9">
        <f t="shared" si="189"/>
        <v>1.03326969</v>
      </c>
      <c r="P435" s="9">
        <f t="shared" si="172"/>
        <v>1033.2696900000001</v>
      </c>
      <c r="Q435" s="14">
        <f t="shared" si="173"/>
        <v>0</v>
      </c>
      <c r="R435" s="44">
        <f t="shared" si="174"/>
        <v>0</v>
      </c>
      <c r="S435" s="9">
        <f t="shared" si="175"/>
        <v>0</v>
      </c>
      <c r="T435" s="10">
        <f t="shared" si="186"/>
        <v>6.2959000000000001E-2</v>
      </c>
      <c r="U435" s="14">
        <f t="shared" si="190"/>
        <v>40</v>
      </c>
      <c r="V435" s="14">
        <v>252</v>
      </c>
      <c r="W435" s="16">
        <f t="shared" si="176"/>
        <v>1.0097386269999999</v>
      </c>
      <c r="X435" s="9">
        <f t="shared" si="177"/>
        <v>10.0626281</v>
      </c>
      <c r="Y435" s="9">
        <v>0</v>
      </c>
      <c r="Z435" s="15">
        <f t="shared" si="178"/>
        <v>0</v>
      </c>
      <c r="AA435" s="6" t="s">
        <v>73</v>
      </c>
      <c r="AB435" s="12">
        <f t="shared" si="187"/>
        <v>43235</v>
      </c>
      <c r="AC435" s="6"/>
      <c r="AD435" s="48"/>
      <c r="AE435" s="55">
        <v>46381</v>
      </c>
      <c r="AF435" s="27" t="s">
        <v>105</v>
      </c>
      <c r="AH435" s="1"/>
      <c r="AI435" s="1"/>
      <c r="AJ435" s="10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35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8"/>
      <c r="CC435" s="1"/>
      <c r="CD435" s="1"/>
      <c r="CE435" s="1"/>
      <c r="CF435" s="1"/>
      <c r="CG435" s="1"/>
      <c r="CH435" s="1"/>
      <c r="CI435" s="1"/>
      <c r="CJ435" s="1"/>
      <c r="CK435" s="1"/>
      <c r="CL435" s="6"/>
      <c r="CM435" s="1"/>
      <c r="CN435" s="1"/>
      <c r="CO435" s="1"/>
      <c r="CP435" s="1"/>
      <c r="CQ435" s="1"/>
      <c r="CR435" s="1"/>
    </row>
    <row r="436" spans="1:96" x14ac:dyDescent="0.2">
      <c r="A436" s="159">
        <f t="shared" si="179"/>
        <v>43115</v>
      </c>
      <c r="B436" s="9">
        <f t="shared" si="168"/>
        <v>1043.3323181000001</v>
      </c>
      <c r="C436" s="9">
        <f t="shared" si="180"/>
        <v>1000</v>
      </c>
      <c r="D436" s="66">
        <f t="shared" si="181"/>
        <v>4894.92</v>
      </c>
      <c r="E436" s="15">
        <f>VLOOKUP(A435,[1]Plan1!$BO$120:$BQ$240,3)</f>
        <v>4916.46</v>
      </c>
      <c r="F436" s="12">
        <f t="shared" si="182"/>
        <v>43085</v>
      </c>
      <c r="G436" s="13">
        <f t="shared" si="169"/>
        <v>4.4004804981490064E-3</v>
      </c>
      <c r="H436" s="12">
        <f t="shared" si="183"/>
        <v>43146</v>
      </c>
      <c r="I436" s="12">
        <f t="shared" si="170"/>
        <v>43115</v>
      </c>
      <c r="J436" s="1">
        <f t="shared" si="184"/>
        <v>19</v>
      </c>
      <c r="K436" s="1">
        <f t="shared" si="191"/>
        <v>19</v>
      </c>
      <c r="L436" s="9">
        <f t="shared" si="171"/>
        <v>1.0044004799999999</v>
      </c>
      <c r="M436" s="16">
        <f t="shared" si="185"/>
        <v>1.0028005099999999</v>
      </c>
      <c r="N436" s="16">
        <f t="shared" si="188"/>
        <v>1.0287427333616215</v>
      </c>
      <c r="O436" s="9">
        <f t="shared" si="189"/>
        <v>1.03326969</v>
      </c>
      <c r="P436" s="9">
        <f t="shared" si="172"/>
        <v>1033.2696900000001</v>
      </c>
      <c r="Q436" s="14">
        <f t="shared" si="173"/>
        <v>0</v>
      </c>
      <c r="R436" s="44">
        <f t="shared" si="174"/>
        <v>0</v>
      </c>
      <c r="S436" s="9">
        <f t="shared" si="175"/>
        <v>0</v>
      </c>
      <c r="T436" s="10">
        <f t="shared" si="186"/>
        <v>6.2959000000000001E-2</v>
      </c>
      <c r="U436" s="14">
        <f t="shared" si="190"/>
        <v>40</v>
      </c>
      <c r="V436" s="14">
        <v>252</v>
      </c>
      <c r="W436" s="16">
        <f t="shared" si="176"/>
        <v>1.0097386269999999</v>
      </c>
      <c r="X436" s="9">
        <f t="shared" si="177"/>
        <v>10.0626281</v>
      </c>
      <c r="Y436" s="9">
        <v>0</v>
      </c>
      <c r="Z436" s="15">
        <f t="shared" si="178"/>
        <v>0</v>
      </c>
      <c r="AA436" s="6" t="s">
        <v>73</v>
      </c>
      <c r="AB436" s="12">
        <f t="shared" si="187"/>
        <v>43235</v>
      </c>
      <c r="AC436" s="6"/>
      <c r="AD436" s="48"/>
      <c r="AE436" s="55">
        <v>46388</v>
      </c>
      <c r="AF436" s="27" t="s">
        <v>107</v>
      </c>
      <c r="AH436" s="1"/>
      <c r="AI436" s="1"/>
      <c r="AJ436" s="10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35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8"/>
      <c r="CC436" s="1"/>
      <c r="CD436" s="1"/>
      <c r="CE436" s="1"/>
      <c r="CF436" s="1"/>
      <c r="CG436" s="1"/>
      <c r="CH436" s="1"/>
      <c r="CI436" s="1"/>
      <c r="CJ436" s="1"/>
      <c r="CK436" s="1"/>
      <c r="CL436" s="6"/>
      <c r="CM436" s="1"/>
      <c r="CN436" s="1"/>
      <c r="CO436" s="1"/>
      <c r="CP436" s="1"/>
      <c r="CQ436" s="1"/>
      <c r="CR436" s="1"/>
    </row>
    <row r="437" spans="1:96" x14ac:dyDescent="0.2">
      <c r="A437" s="159">
        <f t="shared" si="179"/>
        <v>43116</v>
      </c>
      <c r="B437" s="9">
        <f t="shared" si="168"/>
        <v>1043.72906814</v>
      </c>
      <c r="C437" s="9">
        <f t="shared" si="180"/>
        <v>1000</v>
      </c>
      <c r="D437" s="66">
        <f t="shared" si="181"/>
        <v>4916.46</v>
      </c>
      <c r="E437" s="15">
        <f>VLOOKUP(A436,[1]Plan1!$BO$120:$BQ$240,3)</f>
        <v>4930.72</v>
      </c>
      <c r="F437" s="12">
        <f t="shared" si="182"/>
        <v>43116</v>
      </c>
      <c r="G437" s="13">
        <f t="shared" si="169"/>
        <v>2.9004609007294846E-3</v>
      </c>
      <c r="H437" s="12">
        <f t="shared" si="183"/>
        <v>43146</v>
      </c>
      <c r="I437" s="12">
        <f t="shared" si="170"/>
        <v>43146</v>
      </c>
      <c r="J437" s="1">
        <f t="shared" si="184"/>
        <v>21</v>
      </c>
      <c r="K437" s="1">
        <f t="shared" si="191"/>
        <v>1</v>
      </c>
      <c r="L437" s="9">
        <f t="shared" si="171"/>
        <v>1.00013792</v>
      </c>
      <c r="M437" s="16">
        <f t="shared" si="185"/>
        <v>1.0044004799999999</v>
      </c>
      <c r="N437" s="16">
        <f t="shared" si="188"/>
        <v>1.0332696951849245</v>
      </c>
      <c r="O437" s="9">
        <f t="shared" si="189"/>
        <v>1.0334121999999999</v>
      </c>
      <c r="P437" s="9">
        <f t="shared" si="172"/>
        <v>1033.4122</v>
      </c>
      <c r="Q437" s="14">
        <f t="shared" si="173"/>
        <v>0</v>
      </c>
      <c r="R437" s="44">
        <f t="shared" si="174"/>
        <v>0</v>
      </c>
      <c r="S437" s="9">
        <f t="shared" si="175"/>
        <v>0</v>
      </c>
      <c r="T437" s="10">
        <f t="shared" si="186"/>
        <v>6.2959000000000001E-2</v>
      </c>
      <c r="U437" s="14">
        <f t="shared" si="190"/>
        <v>41</v>
      </c>
      <c r="V437" s="14">
        <v>252</v>
      </c>
      <c r="W437" s="16">
        <f t="shared" si="176"/>
        <v>1.0099833039999999</v>
      </c>
      <c r="X437" s="9">
        <f t="shared" si="177"/>
        <v>10.31686814</v>
      </c>
      <c r="Y437" s="9">
        <v>0</v>
      </c>
      <c r="Z437" s="15">
        <f t="shared" si="178"/>
        <v>0</v>
      </c>
      <c r="AA437" s="6" t="s">
        <v>73</v>
      </c>
      <c r="AB437" s="12">
        <f t="shared" si="187"/>
        <v>43235</v>
      </c>
      <c r="AC437" s="6"/>
      <c r="AD437" s="48"/>
      <c r="AE437" s="55">
        <v>46426</v>
      </c>
      <c r="AF437" s="27" t="s">
        <v>91</v>
      </c>
      <c r="AH437" s="1"/>
      <c r="AI437" s="1"/>
      <c r="AJ437" s="10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35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8"/>
      <c r="CC437" s="1"/>
      <c r="CD437" s="1"/>
      <c r="CE437" s="1"/>
      <c r="CF437" s="1"/>
      <c r="CG437" s="1"/>
      <c r="CH437" s="1"/>
      <c r="CI437" s="1"/>
      <c r="CJ437" s="1"/>
      <c r="CK437" s="1"/>
      <c r="CL437" s="6"/>
      <c r="CM437" s="1"/>
      <c r="CN437" s="1"/>
      <c r="CO437" s="1"/>
      <c r="CP437" s="1"/>
      <c r="CQ437" s="1"/>
      <c r="CR437" s="1"/>
    </row>
    <row r="438" spans="1:96" x14ac:dyDescent="0.2">
      <c r="A438" s="159">
        <f t="shared" si="179"/>
        <v>43117</v>
      </c>
      <c r="B438" s="9">
        <f t="shared" si="168"/>
        <v>1044.1259802500001</v>
      </c>
      <c r="C438" s="9">
        <f t="shared" si="180"/>
        <v>1000</v>
      </c>
      <c r="D438" s="66">
        <f t="shared" si="181"/>
        <v>4916.46</v>
      </c>
      <c r="E438" s="15">
        <f>VLOOKUP(A437,[1]Plan1!$BO$120:$BQ$240,3)</f>
        <v>4930.72</v>
      </c>
      <c r="F438" s="12">
        <f t="shared" si="182"/>
        <v>43116</v>
      </c>
      <c r="G438" s="13">
        <f t="shared" si="169"/>
        <v>2.9004609007294846E-3</v>
      </c>
      <c r="H438" s="12">
        <f t="shared" si="183"/>
        <v>43146</v>
      </c>
      <c r="I438" s="12">
        <f t="shared" si="170"/>
        <v>43146</v>
      </c>
      <c r="J438" s="1">
        <f t="shared" si="184"/>
        <v>21</v>
      </c>
      <c r="K438" s="1">
        <f t="shared" si="191"/>
        <v>2</v>
      </c>
      <c r="L438" s="9">
        <f t="shared" si="171"/>
        <v>1.0002758700000001</v>
      </c>
      <c r="M438" s="16">
        <f t="shared" si="185"/>
        <v>1.0044004799999999</v>
      </c>
      <c r="N438" s="16">
        <f t="shared" si="188"/>
        <v>1.0332696951849245</v>
      </c>
      <c r="O438" s="9">
        <f t="shared" si="189"/>
        <v>1.03355474</v>
      </c>
      <c r="P438" s="9">
        <f t="shared" si="172"/>
        <v>1033.55474</v>
      </c>
      <c r="Q438" s="14">
        <f t="shared" si="173"/>
        <v>0</v>
      </c>
      <c r="R438" s="44">
        <f t="shared" si="174"/>
        <v>0</v>
      </c>
      <c r="S438" s="9">
        <f t="shared" si="175"/>
        <v>0</v>
      </c>
      <c r="T438" s="10">
        <f t="shared" si="186"/>
        <v>6.2959000000000001E-2</v>
      </c>
      <c r="U438" s="14">
        <f t="shared" si="190"/>
        <v>42</v>
      </c>
      <c r="V438" s="14">
        <v>252</v>
      </c>
      <c r="W438" s="16">
        <f t="shared" si="176"/>
        <v>1.010228041</v>
      </c>
      <c r="X438" s="9">
        <f t="shared" si="177"/>
        <v>10.571240250000001</v>
      </c>
      <c r="Y438" s="9">
        <v>0</v>
      </c>
      <c r="Z438" s="15">
        <f t="shared" si="178"/>
        <v>0</v>
      </c>
      <c r="AA438" s="6" t="s">
        <v>73</v>
      </c>
      <c r="AB438" s="12">
        <f t="shared" si="187"/>
        <v>43235</v>
      </c>
      <c r="AC438" s="6"/>
      <c r="AD438" s="48"/>
      <c r="AE438" s="55">
        <v>46427</v>
      </c>
      <c r="AF438" s="27" t="s">
        <v>91</v>
      </c>
      <c r="AH438" s="1"/>
      <c r="AI438" s="1"/>
      <c r="AJ438" s="10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35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8"/>
      <c r="CC438" s="1"/>
      <c r="CD438" s="1"/>
      <c r="CE438" s="1"/>
      <c r="CF438" s="1"/>
      <c r="CG438" s="1"/>
      <c r="CH438" s="1"/>
      <c r="CI438" s="1"/>
      <c r="CJ438" s="1"/>
      <c r="CK438" s="1"/>
      <c r="CL438" s="6"/>
      <c r="CM438" s="1"/>
      <c r="CN438" s="1"/>
      <c r="CO438" s="1"/>
      <c r="CP438" s="1"/>
      <c r="CQ438" s="1"/>
      <c r="CR438" s="1"/>
    </row>
    <row r="439" spans="1:96" x14ac:dyDescent="0.2">
      <c r="A439" s="159">
        <f t="shared" si="179"/>
        <v>43118</v>
      </c>
      <c r="B439" s="9">
        <f t="shared" si="168"/>
        <v>1044.5230321900001</v>
      </c>
      <c r="C439" s="9">
        <f t="shared" si="180"/>
        <v>1000</v>
      </c>
      <c r="D439" s="66">
        <f t="shared" si="181"/>
        <v>4916.46</v>
      </c>
      <c r="E439" s="15">
        <f>VLOOKUP(A438,[1]Plan1!$BO$120:$BQ$240,3)</f>
        <v>4930.72</v>
      </c>
      <c r="F439" s="12">
        <f t="shared" si="182"/>
        <v>43116</v>
      </c>
      <c r="G439" s="13">
        <f t="shared" si="169"/>
        <v>2.9004609007294846E-3</v>
      </c>
      <c r="H439" s="12">
        <f t="shared" si="183"/>
        <v>43146</v>
      </c>
      <c r="I439" s="12">
        <f t="shared" si="170"/>
        <v>43146</v>
      </c>
      <c r="J439" s="1">
        <f t="shared" si="184"/>
        <v>21</v>
      </c>
      <c r="K439" s="1">
        <f t="shared" si="191"/>
        <v>3</v>
      </c>
      <c r="L439" s="9">
        <f t="shared" si="171"/>
        <v>1.0004138300000001</v>
      </c>
      <c r="M439" s="16">
        <f t="shared" si="185"/>
        <v>1.0044004799999999</v>
      </c>
      <c r="N439" s="16">
        <f t="shared" si="188"/>
        <v>1.0332696951849245</v>
      </c>
      <c r="O439" s="9">
        <f t="shared" si="189"/>
        <v>1.0336972900000001</v>
      </c>
      <c r="P439" s="9">
        <f t="shared" si="172"/>
        <v>1033.6972900000001</v>
      </c>
      <c r="Q439" s="14">
        <f t="shared" si="173"/>
        <v>0</v>
      </c>
      <c r="R439" s="44">
        <f t="shared" si="174"/>
        <v>0</v>
      </c>
      <c r="S439" s="9">
        <f t="shared" si="175"/>
        <v>0</v>
      </c>
      <c r="T439" s="10">
        <f t="shared" si="186"/>
        <v>6.2959000000000001E-2</v>
      </c>
      <c r="U439" s="14">
        <f t="shared" si="190"/>
        <v>43</v>
      </c>
      <c r="V439" s="14">
        <v>252</v>
      </c>
      <c r="W439" s="16">
        <f t="shared" si="176"/>
        <v>1.0104728359999999</v>
      </c>
      <c r="X439" s="9">
        <f t="shared" si="177"/>
        <v>10.82574219</v>
      </c>
      <c r="Y439" s="9">
        <v>0</v>
      </c>
      <c r="Z439" s="15">
        <f t="shared" si="178"/>
        <v>0</v>
      </c>
      <c r="AA439" s="6" t="s">
        <v>73</v>
      </c>
      <c r="AB439" s="12">
        <f t="shared" si="187"/>
        <v>43235</v>
      </c>
      <c r="AC439" s="6"/>
      <c r="AD439" s="48"/>
      <c r="AE439" s="55">
        <v>46472</v>
      </c>
      <c r="AF439" s="27" t="s">
        <v>108</v>
      </c>
      <c r="AG439" s="1"/>
      <c r="AH439" s="1"/>
      <c r="AI439" s="1"/>
      <c r="AJ439" s="10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35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8"/>
      <c r="CC439" s="1"/>
      <c r="CD439" s="1"/>
      <c r="CE439" s="1"/>
      <c r="CF439" s="1"/>
      <c r="CG439" s="1"/>
      <c r="CH439" s="1"/>
      <c r="CI439" s="1"/>
      <c r="CJ439" s="1"/>
      <c r="CK439" s="1"/>
      <c r="CL439" s="6"/>
      <c r="CM439" s="1"/>
      <c r="CN439" s="1"/>
      <c r="CO439" s="1"/>
      <c r="CP439" s="1"/>
      <c r="CQ439" s="1"/>
      <c r="CR439" s="1"/>
    </row>
    <row r="440" spans="1:96" x14ac:dyDescent="0.2">
      <c r="A440" s="159">
        <f t="shared" si="179"/>
        <v>43119</v>
      </c>
      <c r="B440" s="9">
        <f t="shared" si="168"/>
        <v>1044.92024627</v>
      </c>
      <c r="C440" s="9">
        <f t="shared" si="180"/>
        <v>1000</v>
      </c>
      <c r="D440" s="66">
        <f t="shared" si="181"/>
        <v>4916.46</v>
      </c>
      <c r="E440" s="15">
        <f>VLOOKUP(A439,[1]Plan1!$BO$120:$BQ$240,3)</f>
        <v>4930.72</v>
      </c>
      <c r="F440" s="12">
        <f t="shared" si="182"/>
        <v>43116</v>
      </c>
      <c r="G440" s="13">
        <f t="shared" si="169"/>
        <v>2.9004609007294846E-3</v>
      </c>
      <c r="H440" s="12">
        <f t="shared" si="183"/>
        <v>43146</v>
      </c>
      <c r="I440" s="12">
        <f t="shared" si="170"/>
        <v>43146</v>
      </c>
      <c r="J440" s="1">
        <f t="shared" si="184"/>
        <v>21</v>
      </c>
      <c r="K440" s="1">
        <f t="shared" si="191"/>
        <v>4</v>
      </c>
      <c r="L440" s="9">
        <f t="shared" si="171"/>
        <v>1.0005518200000001</v>
      </c>
      <c r="M440" s="16">
        <f t="shared" si="185"/>
        <v>1.0044004799999999</v>
      </c>
      <c r="N440" s="16">
        <f t="shared" si="188"/>
        <v>1.0332696951849245</v>
      </c>
      <c r="O440" s="9">
        <f t="shared" si="189"/>
        <v>1.03383987</v>
      </c>
      <c r="P440" s="9">
        <f t="shared" si="172"/>
        <v>1033.83987</v>
      </c>
      <c r="Q440" s="14">
        <f t="shared" si="173"/>
        <v>0</v>
      </c>
      <c r="R440" s="44">
        <f t="shared" si="174"/>
        <v>0</v>
      </c>
      <c r="S440" s="9">
        <f t="shared" si="175"/>
        <v>0</v>
      </c>
      <c r="T440" s="10">
        <f t="shared" si="186"/>
        <v>6.2959000000000001E-2</v>
      </c>
      <c r="U440" s="14">
        <f t="shared" si="190"/>
        <v>44</v>
      </c>
      <c r="V440" s="14">
        <v>252</v>
      </c>
      <c r="W440" s="16">
        <f t="shared" si="176"/>
        <v>1.010717691</v>
      </c>
      <c r="X440" s="9">
        <f t="shared" si="177"/>
        <v>11.08037627</v>
      </c>
      <c r="Y440" s="9">
        <v>0</v>
      </c>
      <c r="Z440" s="15">
        <f t="shared" si="178"/>
        <v>0</v>
      </c>
      <c r="AA440" s="6" t="s">
        <v>73</v>
      </c>
      <c r="AB440" s="12">
        <f t="shared" si="187"/>
        <v>43235</v>
      </c>
      <c r="AC440" s="6"/>
      <c r="AD440" s="48"/>
      <c r="AE440" s="55">
        <v>46498</v>
      </c>
      <c r="AF440" s="27" t="s">
        <v>93</v>
      </c>
      <c r="AG440" s="8"/>
      <c r="AH440" s="8"/>
      <c r="AI440" s="8"/>
      <c r="AJ440" s="58"/>
      <c r="AK440" s="8"/>
      <c r="AL440" s="8"/>
      <c r="AM440" s="8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35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8"/>
      <c r="CC440" s="1"/>
      <c r="CD440" s="1"/>
      <c r="CE440" s="1"/>
      <c r="CF440" s="1"/>
      <c r="CG440" s="1"/>
      <c r="CH440" s="1"/>
      <c r="CI440" s="1"/>
      <c r="CJ440" s="1"/>
      <c r="CK440" s="1"/>
      <c r="CL440" s="6"/>
      <c r="CM440" s="1"/>
      <c r="CN440" s="1"/>
      <c r="CO440" s="1"/>
      <c r="CP440" s="1"/>
      <c r="CQ440" s="1"/>
      <c r="CR440" s="1"/>
    </row>
    <row r="441" spans="1:96" x14ac:dyDescent="0.2">
      <c r="A441" s="159">
        <f t="shared" si="179"/>
        <v>43120</v>
      </c>
      <c r="B441" s="9">
        <f t="shared" si="168"/>
        <v>1045.31760128</v>
      </c>
      <c r="C441" s="9">
        <f t="shared" si="180"/>
        <v>1000</v>
      </c>
      <c r="D441" s="66">
        <f t="shared" si="181"/>
        <v>4916.46</v>
      </c>
      <c r="E441" s="15">
        <f>VLOOKUP(A440,[1]Plan1!$BO$120:$BQ$240,3)</f>
        <v>4930.72</v>
      </c>
      <c r="F441" s="12">
        <f t="shared" si="182"/>
        <v>43116</v>
      </c>
      <c r="G441" s="13">
        <f t="shared" si="169"/>
        <v>2.9004609007294846E-3</v>
      </c>
      <c r="H441" s="12">
        <f t="shared" si="183"/>
        <v>43146</v>
      </c>
      <c r="I441" s="12">
        <f t="shared" si="170"/>
        <v>43146</v>
      </c>
      <c r="J441" s="1">
        <f t="shared" si="184"/>
        <v>21</v>
      </c>
      <c r="K441" s="1">
        <f t="shared" si="191"/>
        <v>5</v>
      </c>
      <c r="L441" s="9">
        <f t="shared" si="171"/>
        <v>1.0006898200000001</v>
      </c>
      <c r="M441" s="16">
        <f t="shared" si="185"/>
        <v>1.0044004799999999</v>
      </c>
      <c r="N441" s="16">
        <f t="shared" si="188"/>
        <v>1.0332696951849245</v>
      </c>
      <c r="O441" s="9">
        <f t="shared" si="189"/>
        <v>1.03398246</v>
      </c>
      <c r="P441" s="9">
        <f t="shared" si="172"/>
        <v>1033.9824599999999</v>
      </c>
      <c r="Q441" s="14">
        <f t="shared" si="173"/>
        <v>0</v>
      </c>
      <c r="R441" s="44">
        <f t="shared" si="174"/>
        <v>0</v>
      </c>
      <c r="S441" s="9">
        <f t="shared" si="175"/>
        <v>0</v>
      </c>
      <c r="T441" s="10">
        <f t="shared" si="186"/>
        <v>6.2959000000000001E-2</v>
      </c>
      <c r="U441" s="14">
        <f t="shared" si="190"/>
        <v>45</v>
      </c>
      <c r="V441" s="14">
        <v>252</v>
      </c>
      <c r="W441" s="16">
        <f t="shared" si="176"/>
        <v>1.010962605</v>
      </c>
      <c r="X441" s="9">
        <f t="shared" si="177"/>
        <v>11.33514128</v>
      </c>
      <c r="Y441" s="9">
        <v>0</v>
      </c>
      <c r="Z441" s="15">
        <f t="shared" si="178"/>
        <v>0</v>
      </c>
      <c r="AA441" s="6" t="s">
        <v>73</v>
      </c>
      <c r="AB441" s="12">
        <f t="shared" si="187"/>
        <v>43235</v>
      </c>
      <c r="AC441" s="6"/>
      <c r="AD441" s="48"/>
      <c r="AE441" s="55">
        <v>46534</v>
      </c>
      <c r="AF441" s="27" t="s">
        <v>109</v>
      </c>
      <c r="AG441" s="8"/>
      <c r="AH441" s="8"/>
      <c r="AI441" s="8"/>
      <c r="AJ441" s="58"/>
      <c r="AK441" s="8"/>
      <c r="AL441" s="8"/>
      <c r="AM441" s="8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35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8"/>
      <c r="CC441" s="1"/>
      <c r="CD441" s="1"/>
      <c r="CE441" s="1"/>
      <c r="CF441" s="1"/>
      <c r="CG441" s="1"/>
      <c r="CH441" s="1"/>
      <c r="CI441" s="1"/>
      <c r="CJ441" s="1"/>
      <c r="CK441" s="1"/>
      <c r="CL441" s="6"/>
      <c r="CM441" s="1"/>
      <c r="CN441" s="1"/>
      <c r="CO441" s="1"/>
      <c r="CP441" s="1"/>
      <c r="CQ441" s="1"/>
      <c r="CR441" s="1"/>
    </row>
    <row r="442" spans="1:96" x14ac:dyDescent="0.2">
      <c r="A442" s="159">
        <f t="shared" si="179"/>
        <v>43121</v>
      </c>
      <c r="B442" s="9">
        <f t="shared" si="168"/>
        <v>1045.31760128</v>
      </c>
      <c r="C442" s="9">
        <f t="shared" si="180"/>
        <v>1000</v>
      </c>
      <c r="D442" s="66">
        <f t="shared" si="181"/>
        <v>4916.46</v>
      </c>
      <c r="E442" s="15">
        <f>VLOOKUP(A441,[1]Plan1!$BO$120:$BQ$240,3)</f>
        <v>4930.72</v>
      </c>
      <c r="F442" s="12">
        <f t="shared" si="182"/>
        <v>43116</v>
      </c>
      <c r="G442" s="13">
        <f t="shared" si="169"/>
        <v>2.9004609007294846E-3</v>
      </c>
      <c r="H442" s="12">
        <f t="shared" si="183"/>
        <v>43146</v>
      </c>
      <c r="I442" s="12">
        <f t="shared" si="170"/>
        <v>43146</v>
      </c>
      <c r="J442" s="1">
        <f t="shared" si="184"/>
        <v>21</v>
      </c>
      <c r="K442" s="1">
        <f t="shared" si="191"/>
        <v>5</v>
      </c>
      <c r="L442" s="9">
        <f t="shared" si="171"/>
        <v>1.0006898200000001</v>
      </c>
      <c r="M442" s="16">
        <f t="shared" si="185"/>
        <v>1.0044004799999999</v>
      </c>
      <c r="N442" s="16">
        <f t="shared" si="188"/>
        <v>1.0332696951849245</v>
      </c>
      <c r="O442" s="9">
        <f t="shared" si="189"/>
        <v>1.03398246</v>
      </c>
      <c r="P442" s="9">
        <f t="shared" si="172"/>
        <v>1033.9824599999999</v>
      </c>
      <c r="Q442" s="14">
        <f t="shared" si="173"/>
        <v>0</v>
      </c>
      <c r="R442" s="44">
        <f t="shared" si="174"/>
        <v>0</v>
      </c>
      <c r="S442" s="9">
        <f t="shared" si="175"/>
        <v>0</v>
      </c>
      <c r="T442" s="10">
        <f t="shared" si="186"/>
        <v>6.2959000000000001E-2</v>
      </c>
      <c r="U442" s="14">
        <f t="shared" si="190"/>
        <v>45</v>
      </c>
      <c r="V442" s="14">
        <v>252</v>
      </c>
      <c r="W442" s="16">
        <f t="shared" si="176"/>
        <v>1.010962605</v>
      </c>
      <c r="X442" s="9">
        <f t="shared" si="177"/>
        <v>11.33514128</v>
      </c>
      <c r="Y442" s="9">
        <v>0</v>
      </c>
      <c r="Z442" s="15">
        <f t="shared" si="178"/>
        <v>0</v>
      </c>
      <c r="AA442" s="6" t="s">
        <v>73</v>
      </c>
      <c r="AB442" s="12">
        <f t="shared" si="187"/>
        <v>43235</v>
      </c>
      <c r="AC442" s="6"/>
      <c r="AD442" s="48"/>
      <c r="AE442" s="55">
        <v>46637</v>
      </c>
      <c r="AF442" s="27" t="s">
        <v>102</v>
      </c>
      <c r="AG442" s="1"/>
      <c r="AH442" s="1"/>
      <c r="AI442" s="1"/>
      <c r="AJ442" s="10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35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8"/>
      <c r="CC442" s="1"/>
      <c r="CD442" s="1"/>
      <c r="CE442" s="1"/>
      <c r="CF442" s="1"/>
      <c r="CG442" s="1"/>
      <c r="CH442" s="1"/>
      <c r="CI442" s="1"/>
      <c r="CJ442" s="1"/>
      <c r="CK442" s="1"/>
      <c r="CL442" s="6"/>
      <c r="CM442" s="1"/>
      <c r="CN442" s="1"/>
      <c r="CO442" s="1"/>
      <c r="CP442" s="1"/>
      <c r="CQ442" s="1"/>
      <c r="CR442" s="1"/>
    </row>
    <row r="443" spans="1:96" x14ac:dyDescent="0.2">
      <c r="A443" s="159">
        <f t="shared" si="179"/>
        <v>43122</v>
      </c>
      <c r="B443" s="9">
        <f t="shared" si="168"/>
        <v>1045.31760128</v>
      </c>
      <c r="C443" s="9">
        <f t="shared" si="180"/>
        <v>1000</v>
      </c>
      <c r="D443" s="66">
        <f t="shared" si="181"/>
        <v>4916.46</v>
      </c>
      <c r="E443" s="15">
        <f>VLOOKUP(A442,[1]Plan1!$BO$120:$BQ$240,3)</f>
        <v>4930.72</v>
      </c>
      <c r="F443" s="12">
        <f t="shared" si="182"/>
        <v>43116</v>
      </c>
      <c r="G443" s="13">
        <f t="shared" si="169"/>
        <v>2.9004609007294846E-3</v>
      </c>
      <c r="H443" s="12">
        <f t="shared" si="183"/>
        <v>43146</v>
      </c>
      <c r="I443" s="12">
        <f t="shared" si="170"/>
        <v>43146</v>
      </c>
      <c r="J443" s="1">
        <f t="shared" si="184"/>
        <v>21</v>
      </c>
      <c r="K443" s="1">
        <f t="shared" si="191"/>
        <v>5</v>
      </c>
      <c r="L443" s="9">
        <f t="shared" si="171"/>
        <v>1.0006898200000001</v>
      </c>
      <c r="M443" s="16">
        <f t="shared" si="185"/>
        <v>1.0044004799999999</v>
      </c>
      <c r="N443" s="16">
        <f t="shared" si="188"/>
        <v>1.0332696951849245</v>
      </c>
      <c r="O443" s="9">
        <f t="shared" si="189"/>
        <v>1.03398246</v>
      </c>
      <c r="P443" s="9">
        <f t="shared" si="172"/>
        <v>1033.9824599999999</v>
      </c>
      <c r="Q443" s="14">
        <f t="shared" si="173"/>
        <v>0</v>
      </c>
      <c r="R443" s="44">
        <f t="shared" si="174"/>
        <v>0</v>
      </c>
      <c r="S443" s="9">
        <f t="shared" si="175"/>
        <v>0</v>
      </c>
      <c r="T443" s="10">
        <f t="shared" si="186"/>
        <v>6.2959000000000001E-2</v>
      </c>
      <c r="U443" s="14">
        <f t="shared" si="190"/>
        <v>45</v>
      </c>
      <c r="V443" s="14">
        <v>252</v>
      </c>
      <c r="W443" s="16">
        <f t="shared" si="176"/>
        <v>1.010962605</v>
      </c>
      <c r="X443" s="9">
        <f t="shared" si="177"/>
        <v>11.33514128</v>
      </c>
      <c r="Y443" s="9">
        <v>0</v>
      </c>
      <c r="Z443" s="15">
        <f t="shared" si="178"/>
        <v>0</v>
      </c>
      <c r="AA443" s="6" t="s">
        <v>73</v>
      </c>
      <c r="AB443" s="12">
        <f t="shared" si="187"/>
        <v>43235</v>
      </c>
      <c r="AC443" s="6"/>
      <c r="AD443" s="48"/>
      <c r="AE443" s="55">
        <v>46672</v>
      </c>
      <c r="AF443" s="38" t="s">
        <v>97</v>
      </c>
      <c r="AG443" s="1"/>
      <c r="AH443" s="1"/>
      <c r="AI443" s="1"/>
      <c r="AJ443" s="10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35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8"/>
      <c r="CC443" s="1"/>
      <c r="CD443" s="1"/>
      <c r="CE443" s="1"/>
      <c r="CF443" s="1"/>
      <c r="CG443" s="1"/>
      <c r="CH443" s="1"/>
      <c r="CI443" s="1"/>
      <c r="CJ443" s="1"/>
      <c r="CK443" s="1"/>
      <c r="CL443" s="6"/>
      <c r="CM443" s="1"/>
      <c r="CN443" s="1"/>
      <c r="CO443" s="1"/>
      <c r="CP443" s="1"/>
      <c r="CQ443" s="1"/>
      <c r="CR443" s="1"/>
    </row>
    <row r="444" spans="1:96" x14ac:dyDescent="0.2">
      <c r="A444" s="159">
        <f t="shared" si="179"/>
        <v>43123</v>
      </c>
      <c r="B444" s="9">
        <f t="shared" si="168"/>
        <v>1045.7151084100001</v>
      </c>
      <c r="C444" s="9">
        <f t="shared" si="180"/>
        <v>1000</v>
      </c>
      <c r="D444" s="66">
        <f t="shared" si="181"/>
        <v>4916.46</v>
      </c>
      <c r="E444" s="15">
        <f>VLOOKUP(A443,[1]Plan1!$BO$120:$BQ$240,3)</f>
        <v>4930.72</v>
      </c>
      <c r="F444" s="12">
        <f t="shared" si="182"/>
        <v>43116</v>
      </c>
      <c r="G444" s="13">
        <f t="shared" si="169"/>
        <v>2.9004609007294846E-3</v>
      </c>
      <c r="H444" s="12">
        <f t="shared" si="183"/>
        <v>43146</v>
      </c>
      <c r="I444" s="12">
        <f t="shared" si="170"/>
        <v>43146</v>
      </c>
      <c r="J444" s="1">
        <f t="shared" si="184"/>
        <v>21</v>
      </c>
      <c r="K444" s="1">
        <f t="shared" si="191"/>
        <v>6</v>
      </c>
      <c r="L444" s="9">
        <f t="shared" si="171"/>
        <v>1.0008278399999999</v>
      </c>
      <c r="M444" s="16">
        <f t="shared" si="185"/>
        <v>1.0044004799999999</v>
      </c>
      <c r="N444" s="16">
        <f t="shared" si="188"/>
        <v>1.0332696951849245</v>
      </c>
      <c r="O444" s="9">
        <f t="shared" si="189"/>
        <v>1.03412507</v>
      </c>
      <c r="P444" s="9">
        <f t="shared" si="172"/>
        <v>1034.1250700000001</v>
      </c>
      <c r="Q444" s="14">
        <f t="shared" si="173"/>
        <v>0</v>
      </c>
      <c r="R444" s="44">
        <f t="shared" si="174"/>
        <v>0</v>
      </c>
      <c r="S444" s="9">
        <f t="shared" si="175"/>
        <v>0</v>
      </c>
      <c r="T444" s="10">
        <f t="shared" si="186"/>
        <v>6.2959000000000001E-2</v>
      </c>
      <c r="U444" s="14">
        <f t="shared" si="190"/>
        <v>46</v>
      </c>
      <c r="V444" s="14">
        <v>252</v>
      </c>
      <c r="W444" s="16">
        <f t="shared" si="176"/>
        <v>1.0112075789999999</v>
      </c>
      <c r="X444" s="9">
        <f t="shared" si="177"/>
        <v>11.59003841</v>
      </c>
      <c r="Y444" s="9">
        <v>0</v>
      </c>
      <c r="Z444" s="15">
        <f t="shared" si="178"/>
        <v>0</v>
      </c>
      <c r="AA444" s="6" t="s">
        <v>73</v>
      </c>
      <c r="AB444" s="12">
        <f t="shared" si="187"/>
        <v>43235</v>
      </c>
      <c r="AC444" s="6"/>
      <c r="AD444" s="48"/>
      <c r="AE444" s="55">
        <v>46693</v>
      </c>
      <c r="AF444" s="27" t="s">
        <v>103</v>
      </c>
      <c r="AG444" s="1"/>
      <c r="AH444" s="1"/>
      <c r="AI444" s="1"/>
      <c r="AJ444" s="10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35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8"/>
      <c r="CC444" s="1"/>
      <c r="CD444" s="1"/>
      <c r="CE444" s="1"/>
      <c r="CF444" s="1"/>
      <c r="CG444" s="1"/>
      <c r="CH444" s="1"/>
      <c r="CI444" s="1"/>
      <c r="CJ444" s="1"/>
      <c r="CK444" s="1"/>
      <c r="CL444" s="6"/>
      <c r="CM444" s="1"/>
      <c r="CN444" s="1"/>
      <c r="CO444" s="1"/>
      <c r="CP444" s="1"/>
      <c r="CQ444" s="1"/>
      <c r="CR444" s="1"/>
    </row>
    <row r="445" spans="1:96" x14ac:dyDescent="0.2">
      <c r="A445" s="159">
        <f t="shared" si="179"/>
        <v>43124</v>
      </c>
      <c r="B445" s="9">
        <f t="shared" si="168"/>
        <v>1046.1127666700002</v>
      </c>
      <c r="C445" s="9">
        <f t="shared" si="180"/>
        <v>1000</v>
      </c>
      <c r="D445" s="66">
        <f t="shared" si="181"/>
        <v>4916.46</v>
      </c>
      <c r="E445" s="15">
        <f>VLOOKUP(A444,[1]Plan1!$BO$120:$BQ$240,3)</f>
        <v>4930.72</v>
      </c>
      <c r="F445" s="12">
        <f t="shared" si="182"/>
        <v>43116</v>
      </c>
      <c r="G445" s="13">
        <f t="shared" si="169"/>
        <v>2.9004609007294846E-3</v>
      </c>
      <c r="H445" s="12">
        <f t="shared" si="183"/>
        <v>43146</v>
      </c>
      <c r="I445" s="12">
        <f t="shared" si="170"/>
        <v>43146</v>
      </c>
      <c r="J445" s="1">
        <f t="shared" si="184"/>
        <v>21</v>
      </c>
      <c r="K445" s="1">
        <f t="shared" si="191"/>
        <v>7</v>
      </c>
      <c r="L445" s="9">
        <f t="shared" si="171"/>
        <v>1.0009658800000001</v>
      </c>
      <c r="M445" s="16">
        <f t="shared" si="185"/>
        <v>1.0044004799999999</v>
      </c>
      <c r="N445" s="16">
        <f t="shared" si="188"/>
        <v>1.0332696951849245</v>
      </c>
      <c r="O445" s="9">
        <f t="shared" si="189"/>
        <v>1.0342677</v>
      </c>
      <c r="P445" s="9">
        <f t="shared" si="172"/>
        <v>1034.2677000000001</v>
      </c>
      <c r="Q445" s="14">
        <f t="shared" si="173"/>
        <v>0</v>
      </c>
      <c r="R445" s="44">
        <f t="shared" si="174"/>
        <v>0</v>
      </c>
      <c r="S445" s="9">
        <f t="shared" si="175"/>
        <v>0</v>
      </c>
      <c r="T445" s="10">
        <f t="shared" si="186"/>
        <v>6.2959000000000001E-2</v>
      </c>
      <c r="U445" s="14">
        <f t="shared" si="190"/>
        <v>47</v>
      </c>
      <c r="V445" s="14">
        <v>252</v>
      </c>
      <c r="W445" s="16">
        <f t="shared" si="176"/>
        <v>1.011452612</v>
      </c>
      <c r="X445" s="9">
        <f t="shared" si="177"/>
        <v>11.84506667</v>
      </c>
      <c r="Y445" s="9">
        <v>0</v>
      </c>
      <c r="Z445" s="15">
        <f t="shared" si="178"/>
        <v>0</v>
      </c>
      <c r="AA445" s="6" t="s">
        <v>73</v>
      </c>
      <c r="AB445" s="12">
        <f t="shared" si="187"/>
        <v>43235</v>
      </c>
      <c r="AC445" s="6"/>
      <c r="AD445" s="48"/>
      <c r="AE445" s="55">
        <v>46706</v>
      </c>
      <c r="AF445" s="27" t="s">
        <v>112</v>
      </c>
      <c r="AG445" s="1"/>
      <c r="AH445" s="1"/>
      <c r="AI445" s="1"/>
      <c r="AJ445" s="10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35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8"/>
      <c r="CC445" s="1"/>
      <c r="CD445" s="1"/>
      <c r="CE445" s="1"/>
      <c r="CF445" s="1"/>
      <c r="CG445" s="1"/>
      <c r="CH445" s="1"/>
      <c r="CI445" s="1"/>
      <c r="CJ445" s="1"/>
      <c r="CK445" s="1"/>
      <c r="CL445" s="6"/>
      <c r="CM445" s="1"/>
      <c r="CN445" s="1"/>
      <c r="CO445" s="1"/>
      <c r="CP445" s="1"/>
      <c r="CQ445" s="1"/>
      <c r="CR445" s="1"/>
    </row>
    <row r="446" spans="1:96" x14ac:dyDescent="0.2">
      <c r="A446" s="159">
        <f t="shared" si="179"/>
        <v>43125</v>
      </c>
      <c r="B446" s="9">
        <f t="shared" si="168"/>
        <v>1046.5105862</v>
      </c>
      <c r="C446" s="9">
        <f t="shared" si="180"/>
        <v>1000</v>
      </c>
      <c r="D446" s="66">
        <f t="shared" si="181"/>
        <v>4916.46</v>
      </c>
      <c r="E446" s="15">
        <f>VLOOKUP(A445,[1]Plan1!$BO$120:$BQ$240,3)</f>
        <v>4930.72</v>
      </c>
      <c r="F446" s="12">
        <f t="shared" si="182"/>
        <v>43116</v>
      </c>
      <c r="G446" s="13">
        <f t="shared" si="169"/>
        <v>2.9004609007294846E-3</v>
      </c>
      <c r="H446" s="12">
        <f t="shared" si="183"/>
        <v>43146</v>
      </c>
      <c r="I446" s="12">
        <f t="shared" si="170"/>
        <v>43146</v>
      </c>
      <c r="J446" s="1">
        <f t="shared" si="184"/>
        <v>21</v>
      </c>
      <c r="K446" s="1">
        <f t="shared" si="191"/>
        <v>8</v>
      </c>
      <c r="L446" s="9">
        <f t="shared" si="171"/>
        <v>1.0011039399999999</v>
      </c>
      <c r="M446" s="16">
        <f t="shared" si="185"/>
        <v>1.0044004799999999</v>
      </c>
      <c r="N446" s="16">
        <f t="shared" si="188"/>
        <v>1.0332696951849245</v>
      </c>
      <c r="O446" s="9">
        <f t="shared" si="189"/>
        <v>1.0344103600000001</v>
      </c>
      <c r="P446" s="9">
        <f t="shared" si="172"/>
        <v>1034.4103600000001</v>
      </c>
      <c r="Q446" s="14">
        <f t="shared" si="173"/>
        <v>0</v>
      </c>
      <c r="R446" s="44">
        <f t="shared" si="174"/>
        <v>0</v>
      </c>
      <c r="S446" s="9">
        <f t="shared" si="175"/>
        <v>0</v>
      </c>
      <c r="T446" s="10">
        <f t="shared" si="186"/>
        <v>6.2959000000000001E-2</v>
      </c>
      <c r="U446" s="14">
        <f t="shared" si="190"/>
        <v>48</v>
      </c>
      <c r="V446" s="14">
        <v>252</v>
      </c>
      <c r="W446" s="16">
        <f t="shared" si="176"/>
        <v>1.0116977039999999</v>
      </c>
      <c r="X446" s="9">
        <f t="shared" si="177"/>
        <v>12.1002262</v>
      </c>
      <c r="Y446" s="9">
        <v>0</v>
      </c>
      <c r="Z446" s="15">
        <f t="shared" si="178"/>
        <v>0</v>
      </c>
      <c r="AA446" s="6" t="s">
        <v>73</v>
      </c>
      <c r="AB446" s="12">
        <f t="shared" si="187"/>
        <v>43235</v>
      </c>
      <c r="AC446" s="6"/>
      <c r="AD446" s="48"/>
      <c r="AE446" s="55">
        <v>46811</v>
      </c>
      <c r="AF446" s="27" t="s">
        <v>91</v>
      </c>
      <c r="AG446" s="1"/>
      <c r="AH446" s="1"/>
      <c r="AI446" s="1"/>
      <c r="AJ446" s="10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35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8"/>
      <c r="CC446" s="1"/>
      <c r="CD446" s="1"/>
      <c r="CE446" s="1"/>
      <c r="CF446" s="1"/>
      <c r="CG446" s="1"/>
      <c r="CH446" s="1"/>
      <c r="CI446" s="1"/>
      <c r="CJ446" s="1"/>
      <c r="CK446" s="1"/>
      <c r="CL446" s="6"/>
      <c r="CM446" s="1"/>
      <c r="CN446" s="1"/>
      <c r="CO446" s="1"/>
      <c r="CP446" s="1"/>
      <c r="CQ446" s="1"/>
      <c r="CR446" s="1"/>
    </row>
    <row r="447" spans="1:96" x14ac:dyDescent="0.2">
      <c r="A447" s="159">
        <f t="shared" si="179"/>
        <v>43126</v>
      </c>
      <c r="B447" s="9">
        <f t="shared" si="168"/>
        <v>1046.90854786</v>
      </c>
      <c r="C447" s="9">
        <f t="shared" si="180"/>
        <v>1000</v>
      </c>
      <c r="D447" s="66">
        <f t="shared" si="181"/>
        <v>4916.46</v>
      </c>
      <c r="E447" s="15">
        <f>VLOOKUP(A446,[1]Plan1!$BO$120:$BQ$240,3)</f>
        <v>4930.72</v>
      </c>
      <c r="F447" s="12">
        <f t="shared" si="182"/>
        <v>43116</v>
      </c>
      <c r="G447" s="13">
        <f t="shared" si="169"/>
        <v>2.9004609007294846E-3</v>
      </c>
      <c r="H447" s="12">
        <f t="shared" si="183"/>
        <v>43146</v>
      </c>
      <c r="I447" s="12">
        <f t="shared" si="170"/>
        <v>43146</v>
      </c>
      <c r="J447" s="1">
        <f t="shared" si="184"/>
        <v>21</v>
      </c>
      <c r="K447" s="1">
        <f t="shared" si="191"/>
        <v>9</v>
      </c>
      <c r="L447" s="9">
        <f t="shared" si="171"/>
        <v>1.0012420200000001</v>
      </c>
      <c r="M447" s="16">
        <f t="shared" si="185"/>
        <v>1.0044004799999999</v>
      </c>
      <c r="N447" s="16">
        <f t="shared" si="188"/>
        <v>1.0332696951849245</v>
      </c>
      <c r="O447" s="9">
        <f t="shared" si="189"/>
        <v>1.0345530300000001</v>
      </c>
      <c r="P447" s="9">
        <f t="shared" si="172"/>
        <v>1034.55303</v>
      </c>
      <c r="Q447" s="14">
        <f t="shared" si="173"/>
        <v>0</v>
      </c>
      <c r="R447" s="44">
        <f t="shared" si="174"/>
        <v>0</v>
      </c>
      <c r="S447" s="9">
        <f t="shared" si="175"/>
        <v>0</v>
      </c>
      <c r="T447" s="10">
        <f t="shared" si="186"/>
        <v>6.2959000000000001E-2</v>
      </c>
      <c r="U447" s="14">
        <f t="shared" si="190"/>
        <v>49</v>
      </c>
      <c r="V447" s="14">
        <v>252</v>
      </c>
      <c r="W447" s="16">
        <f t="shared" si="176"/>
        <v>1.0119428559999999</v>
      </c>
      <c r="X447" s="9">
        <f t="shared" si="177"/>
        <v>12.355517860000001</v>
      </c>
      <c r="Y447" s="9">
        <v>0</v>
      </c>
      <c r="Z447" s="15">
        <f t="shared" si="178"/>
        <v>0</v>
      </c>
      <c r="AA447" s="6" t="s">
        <v>73</v>
      </c>
      <c r="AB447" s="12">
        <f t="shared" si="187"/>
        <v>43235</v>
      </c>
      <c r="AC447" s="6"/>
      <c r="AD447" s="48"/>
      <c r="AE447" s="55">
        <v>46812</v>
      </c>
      <c r="AF447" s="27" t="s">
        <v>91</v>
      </c>
      <c r="AG447" s="1"/>
      <c r="AH447" s="1"/>
      <c r="AI447" s="1"/>
      <c r="AJ447" s="10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35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8"/>
      <c r="CC447" s="1"/>
      <c r="CD447" s="1"/>
      <c r="CE447" s="1"/>
      <c r="CF447" s="1"/>
      <c r="CG447" s="1"/>
      <c r="CH447" s="1"/>
      <c r="CI447" s="1"/>
      <c r="CJ447" s="1"/>
      <c r="CK447" s="1"/>
      <c r="CL447" s="6"/>
      <c r="CM447" s="1"/>
      <c r="CN447" s="1"/>
      <c r="CO447" s="1"/>
      <c r="CP447" s="1"/>
      <c r="CQ447" s="1"/>
      <c r="CR447" s="1"/>
    </row>
    <row r="448" spans="1:96" x14ac:dyDescent="0.2">
      <c r="A448" s="159">
        <f t="shared" si="179"/>
        <v>43127</v>
      </c>
      <c r="B448" s="9">
        <f t="shared" si="168"/>
        <v>1047.30667088</v>
      </c>
      <c r="C448" s="9">
        <f t="shared" si="180"/>
        <v>1000</v>
      </c>
      <c r="D448" s="66">
        <f t="shared" si="181"/>
        <v>4916.46</v>
      </c>
      <c r="E448" s="15">
        <f>VLOOKUP(A447,[1]Plan1!$BO$120:$BQ$240,3)</f>
        <v>4930.72</v>
      </c>
      <c r="F448" s="12">
        <f t="shared" si="182"/>
        <v>43116</v>
      </c>
      <c r="G448" s="13">
        <f t="shared" si="169"/>
        <v>2.9004609007294846E-3</v>
      </c>
      <c r="H448" s="12">
        <f t="shared" si="183"/>
        <v>43146</v>
      </c>
      <c r="I448" s="12">
        <f t="shared" si="170"/>
        <v>43146</v>
      </c>
      <c r="J448" s="1">
        <f t="shared" si="184"/>
        <v>21</v>
      </c>
      <c r="K448" s="1">
        <f t="shared" si="191"/>
        <v>10</v>
      </c>
      <c r="L448" s="9">
        <f t="shared" si="171"/>
        <v>1.0013801200000001</v>
      </c>
      <c r="M448" s="16">
        <f t="shared" si="185"/>
        <v>1.0044004799999999</v>
      </c>
      <c r="N448" s="16">
        <f t="shared" si="188"/>
        <v>1.0332696951849245</v>
      </c>
      <c r="O448" s="9">
        <f t="shared" si="189"/>
        <v>1.0346957299999999</v>
      </c>
      <c r="P448" s="9">
        <f t="shared" si="172"/>
        <v>1034.6957299999999</v>
      </c>
      <c r="Q448" s="14">
        <f t="shared" si="173"/>
        <v>0</v>
      </c>
      <c r="R448" s="44">
        <f t="shared" si="174"/>
        <v>0</v>
      </c>
      <c r="S448" s="9">
        <f t="shared" si="175"/>
        <v>0</v>
      </c>
      <c r="T448" s="10">
        <f t="shared" si="186"/>
        <v>6.2959000000000001E-2</v>
      </c>
      <c r="U448" s="14">
        <f t="shared" si="190"/>
        <v>50</v>
      </c>
      <c r="V448" s="14">
        <v>252</v>
      </c>
      <c r="W448" s="16">
        <f t="shared" si="176"/>
        <v>1.0121880670000001</v>
      </c>
      <c r="X448" s="9">
        <f t="shared" si="177"/>
        <v>12.610940879999999</v>
      </c>
      <c r="Y448" s="9">
        <v>0</v>
      </c>
      <c r="Z448" s="15">
        <f t="shared" si="178"/>
        <v>0</v>
      </c>
      <c r="AA448" s="6" t="s">
        <v>73</v>
      </c>
      <c r="AB448" s="12">
        <f t="shared" si="187"/>
        <v>43235</v>
      </c>
      <c r="AC448" s="6"/>
      <c r="AD448" s="48"/>
      <c r="AE448" s="55">
        <v>46857</v>
      </c>
      <c r="AF448" s="27" t="s">
        <v>108</v>
      </c>
      <c r="AG448" s="1"/>
      <c r="AH448" s="1"/>
      <c r="AI448" s="1"/>
      <c r="AJ448" s="10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35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8"/>
      <c r="CC448" s="1"/>
      <c r="CD448" s="1"/>
      <c r="CE448" s="1"/>
      <c r="CF448" s="1"/>
      <c r="CG448" s="1"/>
      <c r="CH448" s="1"/>
      <c r="CI448" s="1"/>
      <c r="CJ448" s="1"/>
      <c r="CK448" s="1"/>
      <c r="CL448" s="6"/>
      <c r="CM448" s="1"/>
      <c r="CN448" s="1"/>
      <c r="CO448" s="1"/>
      <c r="CP448" s="1"/>
      <c r="CQ448" s="1"/>
      <c r="CR448" s="1"/>
    </row>
    <row r="449" spans="1:96" x14ac:dyDescent="0.2">
      <c r="A449" s="159">
        <f t="shared" si="179"/>
        <v>43128</v>
      </c>
      <c r="B449" s="9">
        <f t="shared" si="168"/>
        <v>1047.30667088</v>
      </c>
      <c r="C449" s="9">
        <f t="shared" si="180"/>
        <v>1000</v>
      </c>
      <c r="D449" s="66">
        <f t="shared" si="181"/>
        <v>4916.46</v>
      </c>
      <c r="E449" s="15">
        <f>VLOOKUP(A448,[1]Plan1!$BO$120:$BQ$240,3)</f>
        <v>4930.72</v>
      </c>
      <c r="F449" s="12">
        <f t="shared" si="182"/>
        <v>43116</v>
      </c>
      <c r="G449" s="13">
        <f t="shared" si="169"/>
        <v>2.9004609007294846E-3</v>
      </c>
      <c r="H449" s="12">
        <f t="shared" si="183"/>
        <v>43146</v>
      </c>
      <c r="I449" s="12">
        <f t="shared" si="170"/>
        <v>43146</v>
      </c>
      <c r="J449" s="1">
        <f t="shared" si="184"/>
        <v>21</v>
      </c>
      <c r="K449" s="1">
        <f t="shared" si="191"/>
        <v>10</v>
      </c>
      <c r="L449" s="9">
        <f t="shared" si="171"/>
        <v>1.0013801200000001</v>
      </c>
      <c r="M449" s="16">
        <f t="shared" si="185"/>
        <v>1.0044004799999999</v>
      </c>
      <c r="N449" s="16">
        <f t="shared" si="188"/>
        <v>1.0332696951849245</v>
      </c>
      <c r="O449" s="9">
        <f t="shared" si="189"/>
        <v>1.0346957299999999</v>
      </c>
      <c r="P449" s="9">
        <f t="shared" si="172"/>
        <v>1034.6957299999999</v>
      </c>
      <c r="Q449" s="14">
        <f t="shared" si="173"/>
        <v>0</v>
      </c>
      <c r="R449" s="44">
        <f t="shared" si="174"/>
        <v>0</v>
      </c>
      <c r="S449" s="9">
        <f t="shared" si="175"/>
        <v>0</v>
      </c>
      <c r="T449" s="10">
        <f t="shared" si="186"/>
        <v>6.2959000000000001E-2</v>
      </c>
      <c r="U449" s="14">
        <f t="shared" si="190"/>
        <v>50</v>
      </c>
      <c r="V449" s="14">
        <v>252</v>
      </c>
      <c r="W449" s="16">
        <f t="shared" si="176"/>
        <v>1.0121880670000001</v>
      </c>
      <c r="X449" s="9">
        <f t="shared" si="177"/>
        <v>12.610940879999999</v>
      </c>
      <c r="Y449" s="9">
        <v>0</v>
      </c>
      <c r="Z449" s="15">
        <f t="shared" si="178"/>
        <v>0</v>
      </c>
      <c r="AA449" s="6" t="s">
        <v>73</v>
      </c>
      <c r="AB449" s="12">
        <f t="shared" si="187"/>
        <v>43235</v>
      </c>
      <c r="AC449" s="6"/>
      <c r="AD449" s="48"/>
      <c r="AE449" s="55">
        <v>46864</v>
      </c>
      <c r="AF449" s="27" t="s">
        <v>93</v>
      </c>
      <c r="AG449" s="1"/>
      <c r="AH449" s="1"/>
      <c r="AI449" s="1"/>
      <c r="AJ449" s="10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35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8"/>
      <c r="CC449" s="1"/>
      <c r="CD449" s="1"/>
      <c r="CE449" s="1"/>
      <c r="CF449" s="1"/>
      <c r="CG449" s="1"/>
      <c r="CH449" s="1"/>
      <c r="CI449" s="1"/>
      <c r="CJ449" s="1"/>
      <c r="CK449" s="1"/>
      <c r="CL449" s="6"/>
      <c r="CM449" s="1"/>
      <c r="CN449" s="1"/>
      <c r="CO449" s="1"/>
      <c r="CP449" s="1"/>
      <c r="CQ449" s="1"/>
      <c r="CR449" s="1"/>
    </row>
    <row r="450" spans="1:96" x14ac:dyDescent="0.2">
      <c r="A450" s="159">
        <f t="shared" si="179"/>
        <v>43129</v>
      </c>
      <c r="B450" s="9">
        <f t="shared" si="168"/>
        <v>1047.30667088</v>
      </c>
      <c r="C450" s="9">
        <f t="shared" si="180"/>
        <v>1000</v>
      </c>
      <c r="D450" s="66">
        <f t="shared" si="181"/>
        <v>4916.46</v>
      </c>
      <c r="E450" s="15">
        <f>VLOOKUP(A449,[1]Plan1!$BO$120:$BQ$240,3)</f>
        <v>4930.72</v>
      </c>
      <c r="F450" s="12">
        <f t="shared" si="182"/>
        <v>43116</v>
      </c>
      <c r="G450" s="13">
        <f t="shared" si="169"/>
        <v>2.9004609007294846E-3</v>
      </c>
      <c r="H450" s="12">
        <f t="shared" si="183"/>
        <v>43146</v>
      </c>
      <c r="I450" s="12">
        <f t="shared" si="170"/>
        <v>43146</v>
      </c>
      <c r="J450" s="1">
        <f t="shared" si="184"/>
        <v>21</v>
      </c>
      <c r="K450" s="1">
        <f t="shared" si="191"/>
        <v>10</v>
      </c>
      <c r="L450" s="9">
        <f t="shared" si="171"/>
        <v>1.0013801200000001</v>
      </c>
      <c r="M450" s="16">
        <f t="shared" si="185"/>
        <v>1.0044004799999999</v>
      </c>
      <c r="N450" s="16">
        <f t="shared" si="188"/>
        <v>1.0332696951849245</v>
      </c>
      <c r="O450" s="9">
        <f t="shared" si="189"/>
        <v>1.0346957299999999</v>
      </c>
      <c r="P450" s="9">
        <f t="shared" si="172"/>
        <v>1034.6957299999999</v>
      </c>
      <c r="Q450" s="14">
        <f t="shared" si="173"/>
        <v>0</v>
      </c>
      <c r="R450" s="44">
        <f t="shared" si="174"/>
        <v>0</v>
      </c>
      <c r="S450" s="9">
        <f t="shared" si="175"/>
        <v>0</v>
      </c>
      <c r="T450" s="10">
        <f t="shared" si="186"/>
        <v>6.2959000000000001E-2</v>
      </c>
      <c r="U450" s="14">
        <f t="shared" si="190"/>
        <v>50</v>
      </c>
      <c r="V450" s="14">
        <v>252</v>
      </c>
      <c r="W450" s="16">
        <f t="shared" si="176"/>
        <v>1.0121880670000001</v>
      </c>
      <c r="X450" s="9">
        <f t="shared" si="177"/>
        <v>12.610940879999999</v>
      </c>
      <c r="Y450" s="9">
        <v>0</v>
      </c>
      <c r="Z450" s="15">
        <f t="shared" si="178"/>
        <v>0</v>
      </c>
      <c r="AA450" s="6" t="s">
        <v>73</v>
      </c>
      <c r="AB450" s="12">
        <f t="shared" si="187"/>
        <v>43235</v>
      </c>
      <c r="AC450" s="6"/>
      <c r="AD450" s="48"/>
      <c r="AE450" s="55">
        <v>46874</v>
      </c>
      <c r="AF450" s="27" t="s">
        <v>110</v>
      </c>
      <c r="AG450" s="1"/>
      <c r="AH450" s="1"/>
      <c r="AI450" s="1"/>
      <c r="AJ450" s="10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35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8"/>
      <c r="CC450" s="1"/>
      <c r="CD450" s="1"/>
      <c r="CE450" s="1"/>
      <c r="CF450" s="1"/>
      <c r="CG450" s="1"/>
      <c r="CH450" s="1"/>
      <c r="CI450" s="1"/>
      <c r="CJ450" s="1"/>
      <c r="CK450" s="1"/>
      <c r="CL450" s="6"/>
      <c r="CM450" s="1"/>
      <c r="CN450" s="1"/>
      <c r="CO450" s="1"/>
      <c r="CP450" s="1"/>
      <c r="CQ450" s="1"/>
      <c r="CR450" s="1"/>
    </row>
    <row r="451" spans="1:96" x14ac:dyDescent="0.2">
      <c r="A451" s="159">
        <f t="shared" si="179"/>
        <v>43130</v>
      </c>
      <c r="B451" s="9">
        <f t="shared" si="168"/>
        <v>1047.70493609</v>
      </c>
      <c r="C451" s="9">
        <f t="shared" si="180"/>
        <v>1000</v>
      </c>
      <c r="D451" s="66">
        <f t="shared" si="181"/>
        <v>4916.46</v>
      </c>
      <c r="E451" s="15">
        <f>VLOOKUP(A450,[1]Plan1!$BO$120:$BQ$240,3)</f>
        <v>4930.72</v>
      </c>
      <c r="F451" s="12">
        <f t="shared" si="182"/>
        <v>43116</v>
      </c>
      <c r="G451" s="13">
        <f t="shared" si="169"/>
        <v>2.9004609007294846E-3</v>
      </c>
      <c r="H451" s="12">
        <f t="shared" si="183"/>
        <v>43146</v>
      </c>
      <c r="I451" s="12">
        <f t="shared" si="170"/>
        <v>43146</v>
      </c>
      <c r="J451" s="1">
        <f t="shared" si="184"/>
        <v>21</v>
      </c>
      <c r="K451" s="1">
        <f t="shared" si="191"/>
        <v>11</v>
      </c>
      <c r="L451" s="9">
        <f t="shared" si="171"/>
        <v>1.00151824</v>
      </c>
      <c r="M451" s="16">
        <f t="shared" si="185"/>
        <v>1.0044004799999999</v>
      </c>
      <c r="N451" s="16">
        <f t="shared" si="188"/>
        <v>1.0332696951849245</v>
      </c>
      <c r="O451" s="9">
        <f t="shared" si="189"/>
        <v>1.0348384399999999</v>
      </c>
      <c r="P451" s="9">
        <f t="shared" si="172"/>
        <v>1034.83844</v>
      </c>
      <c r="Q451" s="14">
        <f t="shared" si="173"/>
        <v>0</v>
      </c>
      <c r="R451" s="44">
        <f t="shared" si="174"/>
        <v>0</v>
      </c>
      <c r="S451" s="9">
        <f t="shared" si="175"/>
        <v>0</v>
      </c>
      <c r="T451" s="10">
        <f t="shared" si="186"/>
        <v>6.2959000000000001E-2</v>
      </c>
      <c r="U451" s="14">
        <f t="shared" si="190"/>
        <v>51</v>
      </c>
      <c r="V451" s="14">
        <v>252</v>
      </c>
      <c r="W451" s="16">
        <f t="shared" si="176"/>
        <v>1.0124333379999999</v>
      </c>
      <c r="X451" s="9">
        <f t="shared" si="177"/>
        <v>12.86649609</v>
      </c>
      <c r="Y451" s="9">
        <v>0</v>
      </c>
      <c r="Z451" s="15">
        <f t="shared" si="178"/>
        <v>0</v>
      </c>
      <c r="AA451" s="6" t="s">
        <v>73</v>
      </c>
      <c r="AB451" s="12">
        <f t="shared" si="187"/>
        <v>43235</v>
      </c>
      <c r="AC451" s="6"/>
      <c r="AD451" s="48"/>
      <c r="AE451" s="55">
        <v>46919</v>
      </c>
      <c r="AF451" s="27" t="s">
        <v>109</v>
      </c>
      <c r="AG451" s="1"/>
      <c r="AH451" s="1"/>
      <c r="AI451" s="1"/>
      <c r="AJ451" s="10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35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8"/>
      <c r="CC451" s="1"/>
      <c r="CD451" s="1"/>
      <c r="CE451" s="1"/>
      <c r="CF451" s="1"/>
      <c r="CG451" s="1"/>
      <c r="CH451" s="1"/>
      <c r="CI451" s="1"/>
      <c r="CJ451" s="1"/>
      <c r="CK451" s="1"/>
      <c r="CL451" s="6"/>
      <c r="CM451" s="1"/>
      <c r="CN451" s="1"/>
      <c r="CO451" s="1"/>
      <c r="CP451" s="1"/>
      <c r="CQ451" s="1"/>
      <c r="CR451" s="1"/>
    </row>
    <row r="452" spans="1:96" x14ac:dyDescent="0.2">
      <c r="A452" s="159">
        <f t="shared" si="179"/>
        <v>43131</v>
      </c>
      <c r="B452" s="9">
        <f t="shared" si="168"/>
        <v>1048.1033526399999</v>
      </c>
      <c r="C452" s="9">
        <f t="shared" si="180"/>
        <v>1000</v>
      </c>
      <c r="D452" s="66">
        <f t="shared" si="181"/>
        <v>4916.46</v>
      </c>
      <c r="E452" s="15">
        <f>VLOOKUP(A451,[1]Plan1!$BO$120:$BQ$240,3)</f>
        <v>4930.72</v>
      </c>
      <c r="F452" s="12">
        <f t="shared" si="182"/>
        <v>43116</v>
      </c>
      <c r="G452" s="13">
        <f t="shared" si="169"/>
        <v>2.9004609007294846E-3</v>
      </c>
      <c r="H452" s="12">
        <f t="shared" si="183"/>
        <v>43146</v>
      </c>
      <c r="I452" s="12">
        <f t="shared" si="170"/>
        <v>43146</v>
      </c>
      <c r="J452" s="1">
        <f t="shared" si="184"/>
        <v>21</v>
      </c>
      <c r="K452" s="1">
        <f t="shared" si="191"/>
        <v>12</v>
      </c>
      <c r="L452" s="9">
        <f t="shared" si="171"/>
        <v>1.0016563700000001</v>
      </c>
      <c r="M452" s="16">
        <f t="shared" si="185"/>
        <v>1.0044004799999999</v>
      </c>
      <c r="N452" s="16">
        <f t="shared" si="188"/>
        <v>1.0332696951849245</v>
      </c>
      <c r="O452" s="9">
        <f t="shared" si="189"/>
        <v>1.03498117</v>
      </c>
      <c r="P452" s="9">
        <f t="shared" si="172"/>
        <v>1034.98117</v>
      </c>
      <c r="Q452" s="14">
        <f t="shared" si="173"/>
        <v>0</v>
      </c>
      <c r="R452" s="44">
        <f t="shared" si="174"/>
        <v>0</v>
      </c>
      <c r="S452" s="9">
        <f t="shared" si="175"/>
        <v>0</v>
      </c>
      <c r="T452" s="10">
        <f t="shared" si="186"/>
        <v>6.2959000000000001E-2</v>
      </c>
      <c r="U452" s="14">
        <f t="shared" si="190"/>
        <v>52</v>
      </c>
      <c r="V452" s="14">
        <v>252</v>
      </c>
      <c r="W452" s="16">
        <f t="shared" si="176"/>
        <v>1.0126786679999999</v>
      </c>
      <c r="X452" s="9">
        <f t="shared" si="177"/>
        <v>13.12218264</v>
      </c>
      <c r="Y452" s="9">
        <v>0</v>
      </c>
      <c r="Z452" s="15">
        <f t="shared" si="178"/>
        <v>0</v>
      </c>
      <c r="AA452" s="6" t="s">
        <v>73</v>
      </c>
      <c r="AB452" s="12">
        <f t="shared" si="187"/>
        <v>43235</v>
      </c>
      <c r="AC452" s="6"/>
      <c r="AD452" s="48"/>
      <c r="AE452" s="55">
        <v>47003</v>
      </c>
      <c r="AF452" s="27" t="s">
        <v>111</v>
      </c>
      <c r="AG452" s="1"/>
      <c r="AH452" s="1"/>
      <c r="AI452" s="1"/>
      <c r="AJ452" s="10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35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8"/>
      <c r="CC452" s="1"/>
      <c r="CD452" s="1"/>
      <c r="CE452" s="1"/>
      <c r="CF452" s="1"/>
      <c r="CG452" s="1"/>
      <c r="CH452" s="1"/>
      <c r="CI452" s="1"/>
      <c r="CJ452" s="1"/>
      <c r="CK452" s="1"/>
      <c r="CL452" s="6"/>
      <c r="CM452" s="1"/>
      <c r="CN452" s="1"/>
      <c r="CO452" s="1"/>
      <c r="CP452" s="1"/>
      <c r="CQ452" s="1"/>
      <c r="CR452" s="1"/>
    </row>
    <row r="453" spans="1:96" x14ac:dyDescent="0.2">
      <c r="A453" s="159">
        <f t="shared" si="179"/>
        <v>43132</v>
      </c>
      <c r="B453" s="9">
        <f t="shared" si="168"/>
        <v>1048.5019205399999</v>
      </c>
      <c r="C453" s="9">
        <f t="shared" si="180"/>
        <v>1000</v>
      </c>
      <c r="D453" s="66">
        <f t="shared" si="181"/>
        <v>4916.46</v>
      </c>
      <c r="E453" s="15">
        <f>VLOOKUP(A452,[1]Plan1!$BO$120:$BQ$240,3)</f>
        <v>4930.72</v>
      </c>
      <c r="F453" s="12">
        <f t="shared" si="182"/>
        <v>43116</v>
      </c>
      <c r="G453" s="13">
        <f t="shared" si="169"/>
        <v>2.9004609007294846E-3</v>
      </c>
      <c r="H453" s="12">
        <f t="shared" si="183"/>
        <v>43146</v>
      </c>
      <c r="I453" s="12">
        <f t="shared" si="170"/>
        <v>43146</v>
      </c>
      <c r="J453" s="1">
        <f t="shared" si="184"/>
        <v>21</v>
      </c>
      <c r="K453" s="1">
        <f t="shared" si="191"/>
        <v>13</v>
      </c>
      <c r="L453" s="9">
        <f t="shared" si="171"/>
        <v>1.00179453</v>
      </c>
      <c r="M453" s="16">
        <f t="shared" si="185"/>
        <v>1.0044004799999999</v>
      </c>
      <c r="N453" s="16">
        <f t="shared" si="188"/>
        <v>1.0332696951849245</v>
      </c>
      <c r="O453" s="9">
        <f t="shared" si="189"/>
        <v>1.03512392</v>
      </c>
      <c r="P453" s="9">
        <f t="shared" si="172"/>
        <v>1035.12392</v>
      </c>
      <c r="Q453" s="14">
        <f t="shared" si="173"/>
        <v>0</v>
      </c>
      <c r="R453" s="44">
        <f t="shared" si="174"/>
        <v>0</v>
      </c>
      <c r="S453" s="9">
        <f t="shared" si="175"/>
        <v>0</v>
      </c>
      <c r="T453" s="10">
        <f t="shared" si="186"/>
        <v>6.2959000000000001E-2</v>
      </c>
      <c r="U453" s="14">
        <f t="shared" si="190"/>
        <v>53</v>
      </c>
      <c r="V453" s="14">
        <v>252</v>
      </c>
      <c r="W453" s="16">
        <f t="shared" si="176"/>
        <v>1.012924057</v>
      </c>
      <c r="X453" s="9">
        <f t="shared" si="177"/>
        <v>13.37800054</v>
      </c>
      <c r="Y453" s="9">
        <v>0</v>
      </c>
      <c r="Z453" s="15">
        <f t="shared" si="178"/>
        <v>0</v>
      </c>
      <c r="AA453" s="6" t="s">
        <v>73</v>
      </c>
      <c r="AB453" s="12">
        <f t="shared" si="187"/>
        <v>43235</v>
      </c>
      <c r="AC453" s="6"/>
      <c r="AD453" s="48"/>
      <c r="AE453" s="55">
        <v>47038</v>
      </c>
      <c r="AF453" s="38" t="s">
        <v>97</v>
      </c>
      <c r="AG453" s="1"/>
      <c r="AH453" s="1"/>
      <c r="AI453" s="1"/>
      <c r="AJ453" s="10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35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8"/>
      <c r="CC453" s="1"/>
      <c r="CD453" s="1"/>
      <c r="CE453" s="1"/>
      <c r="CF453" s="1"/>
      <c r="CG453" s="1"/>
      <c r="CH453" s="1"/>
      <c r="CI453" s="1"/>
      <c r="CJ453" s="1"/>
      <c r="CK453" s="1"/>
      <c r="CL453" s="6"/>
      <c r="CM453" s="1"/>
      <c r="CN453" s="1"/>
      <c r="CO453" s="1"/>
      <c r="CP453" s="1"/>
      <c r="CQ453" s="1"/>
      <c r="CR453" s="1"/>
    </row>
    <row r="454" spans="1:96" x14ac:dyDescent="0.2">
      <c r="A454" s="159">
        <f t="shared" si="179"/>
        <v>43133</v>
      </c>
      <c r="B454" s="9">
        <f t="shared" si="168"/>
        <v>1048.9006408799999</v>
      </c>
      <c r="C454" s="9">
        <f t="shared" si="180"/>
        <v>1000</v>
      </c>
      <c r="D454" s="66">
        <f t="shared" si="181"/>
        <v>4916.46</v>
      </c>
      <c r="E454" s="15">
        <f>VLOOKUP(A453,[1]Plan1!$BO$120:$BQ$240,3)</f>
        <v>4930.72</v>
      </c>
      <c r="F454" s="12">
        <f t="shared" si="182"/>
        <v>43116</v>
      </c>
      <c r="G454" s="13">
        <f t="shared" si="169"/>
        <v>2.9004609007294846E-3</v>
      </c>
      <c r="H454" s="12">
        <f t="shared" si="183"/>
        <v>43146</v>
      </c>
      <c r="I454" s="12">
        <f t="shared" si="170"/>
        <v>43146</v>
      </c>
      <c r="J454" s="1">
        <f t="shared" si="184"/>
        <v>21</v>
      </c>
      <c r="K454" s="1">
        <f t="shared" si="191"/>
        <v>14</v>
      </c>
      <c r="L454" s="9">
        <f t="shared" si="171"/>
        <v>1.0019327</v>
      </c>
      <c r="M454" s="16">
        <f t="shared" si="185"/>
        <v>1.0044004799999999</v>
      </c>
      <c r="N454" s="16">
        <f t="shared" si="188"/>
        <v>1.0332696951849245</v>
      </c>
      <c r="O454" s="9">
        <f t="shared" si="189"/>
        <v>1.03526669</v>
      </c>
      <c r="P454" s="9">
        <f t="shared" si="172"/>
        <v>1035.2666899999999</v>
      </c>
      <c r="Q454" s="14">
        <f t="shared" si="173"/>
        <v>0</v>
      </c>
      <c r="R454" s="44">
        <f t="shared" si="174"/>
        <v>0</v>
      </c>
      <c r="S454" s="9">
        <f t="shared" si="175"/>
        <v>0</v>
      </c>
      <c r="T454" s="10">
        <f t="shared" si="186"/>
        <v>6.2959000000000001E-2</v>
      </c>
      <c r="U454" s="14">
        <f t="shared" si="190"/>
        <v>54</v>
      </c>
      <c r="V454" s="14">
        <v>252</v>
      </c>
      <c r="W454" s="16">
        <f t="shared" si="176"/>
        <v>1.0131695060000001</v>
      </c>
      <c r="X454" s="9">
        <f t="shared" si="177"/>
        <v>13.63395088</v>
      </c>
      <c r="Y454" s="9">
        <v>0</v>
      </c>
      <c r="Z454" s="15">
        <f t="shared" si="178"/>
        <v>0</v>
      </c>
      <c r="AA454" s="6" t="s">
        <v>73</v>
      </c>
      <c r="AB454" s="12">
        <f t="shared" si="187"/>
        <v>43235</v>
      </c>
      <c r="AC454" s="6"/>
      <c r="AD454" s="48"/>
      <c r="AE454" s="55">
        <v>47059</v>
      </c>
      <c r="AF454" s="27" t="s">
        <v>103</v>
      </c>
      <c r="AG454" s="1"/>
      <c r="AH454" s="1"/>
      <c r="AI454" s="1"/>
      <c r="AJ454" s="10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35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8"/>
      <c r="CC454" s="1"/>
      <c r="CD454" s="1"/>
      <c r="CE454" s="1"/>
      <c r="CF454" s="1"/>
      <c r="CG454" s="1"/>
      <c r="CH454" s="1"/>
      <c r="CI454" s="1"/>
      <c r="CJ454" s="1"/>
      <c r="CK454" s="1"/>
      <c r="CL454" s="6"/>
      <c r="CM454" s="1"/>
      <c r="CN454" s="1"/>
      <c r="CO454" s="1"/>
      <c r="CP454" s="1"/>
      <c r="CQ454" s="1"/>
      <c r="CR454" s="1"/>
    </row>
    <row r="455" spans="1:96" x14ac:dyDescent="0.2">
      <c r="A455" s="159">
        <f t="shared" si="179"/>
        <v>43134</v>
      </c>
      <c r="B455" s="9">
        <f t="shared" si="168"/>
        <v>1049.2995228</v>
      </c>
      <c r="C455" s="9">
        <f t="shared" si="180"/>
        <v>1000</v>
      </c>
      <c r="D455" s="66">
        <f t="shared" si="181"/>
        <v>4916.46</v>
      </c>
      <c r="E455" s="15">
        <f>VLOOKUP(A454,[1]Plan1!$BO$120:$BQ$240,3)</f>
        <v>4930.72</v>
      </c>
      <c r="F455" s="12">
        <f t="shared" si="182"/>
        <v>43116</v>
      </c>
      <c r="G455" s="13">
        <f t="shared" si="169"/>
        <v>2.9004609007294846E-3</v>
      </c>
      <c r="H455" s="12">
        <f t="shared" si="183"/>
        <v>43146</v>
      </c>
      <c r="I455" s="12">
        <f t="shared" si="170"/>
        <v>43146</v>
      </c>
      <c r="J455" s="1">
        <f t="shared" si="184"/>
        <v>21</v>
      </c>
      <c r="K455" s="1">
        <f t="shared" si="191"/>
        <v>15</v>
      </c>
      <c r="L455" s="9">
        <f t="shared" si="171"/>
        <v>1.0020709000000001</v>
      </c>
      <c r="M455" s="16">
        <f t="shared" si="185"/>
        <v>1.0044004799999999</v>
      </c>
      <c r="N455" s="16">
        <f t="shared" si="188"/>
        <v>1.0332696951849245</v>
      </c>
      <c r="O455" s="9">
        <f t="shared" si="189"/>
        <v>1.0354094899999999</v>
      </c>
      <c r="P455" s="9">
        <f t="shared" si="172"/>
        <v>1035.40949</v>
      </c>
      <c r="Q455" s="14">
        <f t="shared" si="173"/>
        <v>0</v>
      </c>
      <c r="R455" s="44">
        <f t="shared" si="174"/>
        <v>0</v>
      </c>
      <c r="S455" s="9">
        <f t="shared" si="175"/>
        <v>0</v>
      </c>
      <c r="T455" s="10">
        <f t="shared" si="186"/>
        <v>6.2959000000000001E-2</v>
      </c>
      <c r="U455" s="14">
        <f t="shared" si="190"/>
        <v>55</v>
      </c>
      <c r="V455" s="14">
        <v>252</v>
      </c>
      <c r="W455" s="16">
        <f t="shared" si="176"/>
        <v>1.013415014</v>
      </c>
      <c r="X455" s="9">
        <f t="shared" si="177"/>
        <v>13.8900328</v>
      </c>
      <c r="Y455" s="9">
        <v>0</v>
      </c>
      <c r="Z455" s="15">
        <f t="shared" si="178"/>
        <v>0</v>
      </c>
      <c r="AA455" s="6" t="s">
        <v>73</v>
      </c>
      <c r="AB455" s="12">
        <f t="shared" si="187"/>
        <v>43235</v>
      </c>
      <c r="AC455" s="6"/>
      <c r="AD455" s="48"/>
      <c r="AE455" s="55">
        <v>47072</v>
      </c>
      <c r="AF455" s="27" t="s">
        <v>112</v>
      </c>
      <c r="AG455" s="1"/>
      <c r="AH455" s="1"/>
      <c r="AI455" s="1"/>
      <c r="AJ455" s="10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35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8"/>
      <c r="CC455" s="1"/>
      <c r="CD455" s="1"/>
      <c r="CE455" s="1"/>
      <c r="CF455" s="1"/>
      <c r="CG455" s="1"/>
      <c r="CH455" s="1"/>
      <c r="CI455" s="1"/>
      <c r="CJ455" s="1"/>
      <c r="CK455" s="1"/>
      <c r="CL455" s="6"/>
      <c r="CM455" s="1"/>
      <c r="CN455" s="1"/>
      <c r="CO455" s="1"/>
      <c r="CP455" s="1"/>
      <c r="CQ455" s="1"/>
      <c r="CR455" s="1"/>
    </row>
    <row r="456" spans="1:96" x14ac:dyDescent="0.2">
      <c r="A456" s="159">
        <f t="shared" si="179"/>
        <v>43135</v>
      </c>
      <c r="B456" s="9">
        <f t="shared" si="168"/>
        <v>1049.2995228</v>
      </c>
      <c r="C456" s="9">
        <f t="shared" si="180"/>
        <v>1000</v>
      </c>
      <c r="D456" s="66">
        <f t="shared" si="181"/>
        <v>4916.46</v>
      </c>
      <c r="E456" s="15">
        <f>VLOOKUP(A455,[1]Plan1!$BO$120:$BQ$240,3)</f>
        <v>4930.72</v>
      </c>
      <c r="F456" s="12">
        <f t="shared" si="182"/>
        <v>43116</v>
      </c>
      <c r="G456" s="13">
        <f t="shared" si="169"/>
        <v>2.9004609007294846E-3</v>
      </c>
      <c r="H456" s="12">
        <f t="shared" si="183"/>
        <v>43146</v>
      </c>
      <c r="I456" s="12">
        <f t="shared" si="170"/>
        <v>43146</v>
      </c>
      <c r="J456" s="1">
        <f t="shared" si="184"/>
        <v>21</v>
      </c>
      <c r="K456" s="1">
        <f t="shared" si="191"/>
        <v>15</v>
      </c>
      <c r="L456" s="9">
        <f t="shared" si="171"/>
        <v>1.0020709000000001</v>
      </c>
      <c r="M456" s="16">
        <f t="shared" si="185"/>
        <v>1.0044004799999999</v>
      </c>
      <c r="N456" s="16">
        <f t="shared" si="188"/>
        <v>1.0332696951849245</v>
      </c>
      <c r="O456" s="9">
        <f t="shared" si="189"/>
        <v>1.0354094899999999</v>
      </c>
      <c r="P456" s="9">
        <f t="shared" si="172"/>
        <v>1035.40949</v>
      </c>
      <c r="Q456" s="14">
        <f t="shared" si="173"/>
        <v>0</v>
      </c>
      <c r="R456" s="44">
        <f t="shared" si="174"/>
        <v>0</v>
      </c>
      <c r="S456" s="9">
        <f t="shared" si="175"/>
        <v>0</v>
      </c>
      <c r="T456" s="10">
        <f t="shared" si="186"/>
        <v>6.2959000000000001E-2</v>
      </c>
      <c r="U456" s="14">
        <f t="shared" si="190"/>
        <v>55</v>
      </c>
      <c r="V456" s="14">
        <v>252</v>
      </c>
      <c r="W456" s="16">
        <f t="shared" si="176"/>
        <v>1.013415014</v>
      </c>
      <c r="X456" s="9">
        <f t="shared" si="177"/>
        <v>13.8900328</v>
      </c>
      <c r="Y456" s="9">
        <v>0</v>
      </c>
      <c r="Z456" s="15">
        <f t="shared" si="178"/>
        <v>0</v>
      </c>
      <c r="AA456" s="6" t="s">
        <v>73</v>
      </c>
      <c r="AB456" s="12">
        <f t="shared" si="187"/>
        <v>43235</v>
      </c>
      <c r="AC456" s="6"/>
      <c r="AD456" s="48"/>
      <c r="AE456" s="55">
        <v>47112</v>
      </c>
      <c r="AF456" s="27" t="s">
        <v>105</v>
      </c>
      <c r="AG456" s="1"/>
      <c r="AH456" s="1"/>
      <c r="AI456" s="1"/>
      <c r="AJ456" s="10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35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8"/>
      <c r="CC456" s="1"/>
      <c r="CD456" s="1"/>
      <c r="CE456" s="1"/>
      <c r="CF456" s="1"/>
      <c r="CG456" s="1"/>
      <c r="CH456" s="1"/>
      <c r="CI456" s="1"/>
      <c r="CJ456" s="1"/>
      <c r="CK456" s="1"/>
      <c r="CL456" s="6"/>
      <c r="CM456" s="1"/>
      <c r="CN456" s="1"/>
      <c r="CO456" s="1"/>
      <c r="CP456" s="1"/>
      <c r="CQ456" s="1"/>
      <c r="CR456" s="1"/>
    </row>
    <row r="457" spans="1:96" x14ac:dyDescent="0.2">
      <c r="A457" s="159">
        <f t="shared" si="179"/>
        <v>43136</v>
      </c>
      <c r="B457" s="9">
        <f t="shared" si="168"/>
        <v>1049.2995228</v>
      </c>
      <c r="C457" s="9">
        <f t="shared" si="180"/>
        <v>1000</v>
      </c>
      <c r="D457" s="66">
        <f t="shared" si="181"/>
        <v>4916.46</v>
      </c>
      <c r="E457" s="15">
        <f>VLOOKUP(A456,[1]Plan1!$BO$120:$BQ$240,3)</f>
        <v>4930.72</v>
      </c>
      <c r="F457" s="12">
        <f t="shared" si="182"/>
        <v>43116</v>
      </c>
      <c r="G457" s="13">
        <f t="shared" si="169"/>
        <v>2.9004609007294846E-3</v>
      </c>
      <c r="H457" s="12">
        <f t="shared" si="183"/>
        <v>43146</v>
      </c>
      <c r="I457" s="12">
        <f t="shared" si="170"/>
        <v>43146</v>
      </c>
      <c r="J457" s="1">
        <f t="shared" si="184"/>
        <v>21</v>
      </c>
      <c r="K457" s="1">
        <f t="shared" si="191"/>
        <v>15</v>
      </c>
      <c r="L457" s="9">
        <f t="shared" si="171"/>
        <v>1.0020709000000001</v>
      </c>
      <c r="M457" s="16">
        <f t="shared" si="185"/>
        <v>1.0044004799999999</v>
      </c>
      <c r="N457" s="16">
        <f t="shared" si="188"/>
        <v>1.0332696951849245</v>
      </c>
      <c r="O457" s="9">
        <f t="shared" si="189"/>
        <v>1.0354094899999999</v>
      </c>
      <c r="P457" s="9">
        <f t="shared" si="172"/>
        <v>1035.40949</v>
      </c>
      <c r="Q457" s="14">
        <f t="shared" si="173"/>
        <v>0</v>
      </c>
      <c r="R457" s="44">
        <f t="shared" si="174"/>
        <v>0</v>
      </c>
      <c r="S457" s="9">
        <f t="shared" si="175"/>
        <v>0</v>
      </c>
      <c r="T457" s="10">
        <f t="shared" si="186"/>
        <v>6.2959000000000001E-2</v>
      </c>
      <c r="U457" s="14">
        <f t="shared" si="190"/>
        <v>55</v>
      </c>
      <c r="V457" s="14">
        <v>252</v>
      </c>
      <c r="W457" s="16">
        <f t="shared" si="176"/>
        <v>1.013415014</v>
      </c>
      <c r="X457" s="9">
        <f t="shared" si="177"/>
        <v>13.8900328</v>
      </c>
      <c r="Y457" s="9">
        <v>0</v>
      </c>
      <c r="Z457" s="15">
        <f t="shared" si="178"/>
        <v>0</v>
      </c>
      <c r="AA457" s="6" t="s">
        <v>73</v>
      </c>
      <c r="AB457" s="12">
        <f t="shared" si="187"/>
        <v>43235</v>
      </c>
      <c r="AC457" s="6"/>
      <c r="AD457" s="48"/>
      <c r="AE457" s="55">
        <v>47119</v>
      </c>
      <c r="AF457" s="27" t="s">
        <v>107</v>
      </c>
      <c r="AG457" s="1"/>
      <c r="AH457" s="1"/>
      <c r="AI457" s="1"/>
      <c r="AJ457" s="10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35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8"/>
      <c r="CC457" s="1"/>
      <c r="CD457" s="1"/>
      <c r="CE457" s="1"/>
      <c r="CF457" s="1"/>
      <c r="CG457" s="1"/>
      <c r="CH457" s="1"/>
      <c r="CI457" s="1"/>
      <c r="CJ457" s="1"/>
      <c r="CK457" s="1"/>
      <c r="CL457" s="6"/>
      <c r="CM457" s="1"/>
      <c r="CN457" s="1"/>
      <c r="CO457" s="1"/>
      <c r="CP457" s="1"/>
      <c r="CQ457" s="1"/>
      <c r="CR457" s="1"/>
    </row>
    <row r="458" spans="1:96" x14ac:dyDescent="0.2">
      <c r="A458" s="159">
        <f t="shared" si="179"/>
        <v>43137</v>
      </c>
      <c r="B458" s="9">
        <f t="shared" ref="B458:B521" si="192">(P458+X458)</f>
        <v>1049.6985471</v>
      </c>
      <c r="C458" s="9">
        <f t="shared" si="180"/>
        <v>1000</v>
      </c>
      <c r="D458" s="66">
        <f t="shared" si="181"/>
        <v>4916.46</v>
      </c>
      <c r="E458" s="15">
        <f>VLOOKUP(A457,[1]Plan1!$BO$120:$BQ$240,3)</f>
        <v>4930.72</v>
      </c>
      <c r="F458" s="12">
        <f t="shared" si="182"/>
        <v>43116</v>
      </c>
      <c r="G458" s="13">
        <f t="shared" ref="G458:G521" si="193">(E458/D458)-1</f>
        <v>2.9004609007294846E-3</v>
      </c>
      <c r="H458" s="12">
        <f t="shared" si="183"/>
        <v>43146</v>
      </c>
      <c r="I458" s="12">
        <f t="shared" ref="I458:I521" si="194">IF(A458&gt;I457,H458,I457)</f>
        <v>43146</v>
      </c>
      <c r="J458" s="1">
        <f t="shared" si="184"/>
        <v>21</v>
      </c>
      <c r="K458" s="1">
        <f t="shared" si="191"/>
        <v>16</v>
      </c>
      <c r="L458" s="9">
        <f t="shared" ref="L458:L521" si="195">TRUNC((E458/D458)^TRUNC((K458/J458),9),8)</f>
        <v>1.0022091099999999</v>
      </c>
      <c r="M458" s="16">
        <f t="shared" si="185"/>
        <v>1.0044004799999999</v>
      </c>
      <c r="N458" s="16">
        <f t="shared" si="188"/>
        <v>1.0332696951849245</v>
      </c>
      <c r="O458" s="9">
        <f t="shared" si="189"/>
        <v>1.0355523</v>
      </c>
      <c r="P458" s="9">
        <f t="shared" ref="P458:P521" si="196">TRUNC(C458*O458,8)</f>
        <v>1035.5523000000001</v>
      </c>
      <c r="Q458" s="14">
        <f t="shared" ref="Q458:Q521" si="197">IF(VLOOKUP(A458,AE$10:AL$114,8)=VLOOKUP(A457,AE$10:AL$114,8),0,VLOOKUP(A458,AE$10:AL$114,8))</f>
        <v>0</v>
      </c>
      <c r="R458" s="44">
        <f t="shared" ref="R458:R521" si="198">IF(Q458&gt;0,VLOOKUP($A458,$AE$10:$AJ$114,6),0)</f>
        <v>0</v>
      </c>
      <c r="S458" s="9">
        <f t="shared" ref="S458:S521" si="199">IF(R458&gt;0,TRUNC(R458*P458,8),0)</f>
        <v>0</v>
      </c>
      <c r="T458" s="10">
        <f t="shared" si="186"/>
        <v>6.2959000000000001E-2</v>
      </c>
      <c r="U458" s="14">
        <f t="shared" si="190"/>
        <v>56</v>
      </c>
      <c r="V458" s="14">
        <v>252</v>
      </c>
      <c r="W458" s="16">
        <f t="shared" ref="W458:W521" si="200">ROUND((1+T458)^TRUNC((U458/V458),9),9)</f>
        <v>1.013660582</v>
      </c>
      <c r="X458" s="9">
        <f t="shared" ref="X458:X521" si="201">TRUNC((P458*(W458-1)),8)</f>
        <v>14.1462471</v>
      </c>
      <c r="Y458" s="9">
        <v>0</v>
      </c>
      <c r="Z458" s="15">
        <f t="shared" ref="Z458:Z521" si="202">IF(S458&gt;0,S458+X458,0)</f>
        <v>0</v>
      </c>
      <c r="AA458" s="6" t="s">
        <v>73</v>
      </c>
      <c r="AB458" s="12">
        <f t="shared" si="187"/>
        <v>43235</v>
      </c>
      <c r="AC458" s="6"/>
      <c r="AD458" s="48"/>
      <c r="AE458" s="55">
        <v>47161</v>
      </c>
      <c r="AF458" s="27" t="s">
        <v>91</v>
      </c>
      <c r="AG458" s="1"/>
      <c r="AH458" s="1"/>
      <c r="AI458" s="1"/>
      <c r="AJ458" s="10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35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8"/>
      <c r="CC458" s="1"/>
      <c r="CD458" s="1"/>
      <c r="CE458" s="1"/>
      <c r="CF458" s="1"/>
      <c r="CG458" s="1"/>
      <c r="CH458" s="1"/>
      <c r="CI458" s="1"/>
      <c r="CJ458" s="1"/>
      <c r="CK458" s="1"/>
      <c r="CL458" s="6"/>
      <c r="CM458" s="1"/>
      <c r="CN458" s="1"/>
      <c r="CO458" s="1"/>
      <c r="CP458" s="1"/>
      <c r="CQ458" s="1"/>
      <c r="CR458" s="1"/>
    </row>
    <row r="459" spans="1:96" x14ac:dyDescent="0.2">
      <c r="A459" s="159">
        <f t="shared" ref="A459:A522" si="203">(A458+1)</f>
        <v>43138</v>
      </c>
      <c r="B459" s="9">
        <f t="shared" si="192"/>
        <v>1050.0977229300001</v>
      </c>
      <c r="C459" s="9">
        <f t="shared" ref="C459:C522" si="204">TRUNC(IF(Q458&gt;0,VLOOKUP(A458,$AE$12:$AF$114,2),C458),8)</f>
        <v>1000</v>
      </c>
      <c r="D459" s="66">
        <f t="shared" ref="D459:D522" si="205">IF(E459=E458,D458,E458)</f>
        <v>4916.46</v>
      </c>
      <c r="E459" s="15">
        <f>VLOOKUP(A458,[1]Plan1!$BO$120:$BQ$240,3)</f>
        <v>4930.72</v>
      </c>
      <c r="F459" s="12">
        <f t="shared" ref="F459:F522" si="206">IF(D459=D458,F458,A459)</f>
        <v>43116</v>
      </c>
      <c r="G459" s="13">
        <f t="shared" si="193"/>
        <v>2.9004609007294846E-3</v>
      </c>
      <c r="H459" s="12">
        <f t="shared" ref="H459:H522" si="207">IF(DAY(A459)=15,VLOOKUP(A459,AI$118:AN$450,4),H458)</f>
        <v>43146</v>
      </c>
      <c r="I459" s="12">
        <f t="shared" si="194"/>
        <v>43146</v>
      </c>
      <c r="J459" s="1">
        <f t="shared" ref="J459:J522" si="208">IF(I459=I458,J458,NETWORKDAYS(I458,I459,$AE$118:$AE$502)-1)</f>
        <v>21</v>
      </c>
      <c r="K459" s="1">
        <f t="shared" si="191"/>
        <v>17</v>
      </c>
      <c r="L459" s="9">
        <f t="shared" si="195"/>
        <v>1.00234734</v>
      </c>
      <c r="M459" s="16">
        <f t="shared" ref="M459:M522" si="209">IF(I459&gt;I458,L458,M458)</f>
        <v>1.0044004799999999</v>
      </c>
      <c r="N459" s="16">
        <f t="shared" si="188"/>
        <v>1.0332696951849245</v>
      </c>
      <c r="O459" s="9">
        <f t="shared" si="189"/>
        <v>1.0356951299999999</v>
      </c>
      <c r="P459" s="9">
        <f t="shared" si="196"/>
        <v>1035.6951300000001</v>
      </c>
      <c r="Q459" s="14">
        <f t="shared" si="197"/>
        <v>0</v>
      </c>
      <c r="R459" s="44">
        <f t="shared" si="198"/>
        <v>0</v>
      </c>
      <c r="S459" s="9">
        <f t="shared" si="199"/>
        <v>0</v>
      </c>
      <c r="T459" s="10">
        <f t="shared" ref="T459:T522" si="210">(T458)</f>
        <v>6.2959000000000001E-2</v>
      </c>
      <c r="U459" s="14">
        <f t="shared" si="190"/>
        <v>57</v>
      </c>
      <c r="V459" s="14">
        <v>252</v>
      </c>
      <c r="W459" s="16">
        <f t="shared" si="200"/>
        <v>1.0139062089999999</v>
      </c>
      <c r="X459" s="9">
        <f t="shared" si="201"/>
        <v>14.402592930000001</v>
      </c>
      <c r="Y459" s="9">
        <v>0</v>
      </c>
      <c r="Z459" s="15">
        <f t="shared" si="202"/>
        <v>0</v>
      </c>
      <c r="AA459" s="6" t="s">
        <v>73</v>
      </c>
      <c r="AB459" s="12">
        <f t="shared" ref="AB459:AB522" si="211">IF(Q458&gt;0,VLOOKUP(A458,$AE$10:$AM$114,9),AB458)</f>
        <v>43235</v>
      </c>
      <c r="AC459" s="6"/>
      <c r="AD459" s="48"/>
      <c r="AE459" s="55">
        <v>47162</v>
      </c>
      <c r="AF459" s="27" t="s">
        <v>91</v>
      </c>
      <c r="AG459" s="1"/>
      <c r="AH459" s="1"/>
      <c r="AI459" s="1"/>
      <c r="AJ459" s="10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35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8"/>
      <c r="CC459" s="1"/>
      <c r="CD459" s="1"/>
      <c r="CE459" s="1"/>
      <c r="CF459" s="1"/>
      <c r="CG459" s="1"/>
      <c r="CH459" s="1"/>
      <c r="CI459" s="1"/>
      <c r="CJ459" s="1"/>
      <c r="CK459" s="1"/>
      <c r="CL459" s="6"/>
      <c r="CM459" s="1"/>
      <c r="CN459" s="1"/>
      <c r="CO459" s="1"/>
      <c r="CP459" s="1"/>
      <c r="CQ459" s="1"/>
      <c r="CR459" s="1"/>
    </row>
    <row r="460" spans="1:96" x14ac:dyDescent="0.2">
      <c r="A460" s="159">
        <f t="shared" si="203"/>
        <v>43139</v>
      </c>
      <c r="B460" s="9">
        <f t="shared" si="192"/>
        <v>1050.4970513600001</v>
      </c>
      <c r="C460" s="9">
        <f t="shared" si="204"/>
        <v>1000</v>
      </c>
      <c r="D460" s="66">
        <f t="shared" si="205"/>
        <v>4916.46</v>
      </c>
      <c r="E460" s="15">
        <f>VLOOKUP(A459,[1]Plan1!$BO$120:$BQ$240,3)</f>
        <v>4930.72</v>
      </c>
      <c r="F460" s="12">
        <f t="shared" si="206"/>
        <v>43116</v>
      </c>
      <c r="G460" s="13">
        <f t="shared" si="193"/>
        <v>2.9004609007294846E-3</v>
      </c>
      <c r="H460" s="12">
        <f t="shared" si="207"/>
        <v>43146</v>
      </c>
      <c r="I460" s="12">
        <f t="shared" si="194"/>
        <v>43146</v>
      </c>
      <c r="J460" s="1">
        <f t="shared" si="208"/>
        <v>21</v>
      </c>
      <c r="K460" s="1">
        <f t="shared" si="191"/>
        <v>18</v>
      </c>
      <c r="L460" s="9">
        <f t="shared" si="195"/>
        <v>1.00248559</v>
      </c>
      <c r="M460" s="16">
        <f t="shared" si="209"/>
        <v>1.0044004799999999</v>
      </c>
      <c r="N460" s="16">
        <f t="shared" si="188"/>
        <v>1.0332696951849245</v>
      </c>
      <c r="O460" s="9">
        <f t="shared" si="189"/>
        <v>1.0358379799999999</v>
      </c>
      <c r="P460" s="9">
        <f t="shared" si="196"/>
        <v>1035.83798</v>
      </c>
      <c r="Q460" s="14">
        <f t="shared" si="197"/>
        <v>0</v>
      </c>
      <c r="R460" s="44">
        <f t="shared" si="198"/>
        <v>0</v>
      </c>
      <c r="S460" s="9">
        <f t="shared" si="199"/>
        <v>0</v>
      </c>
      <c r="T460" s="10">
        <f t="shared" si="210"/>
        <v>6.2959000000000001E-2</v>
      </c>
      <c r="U460" s="14">
        <f t="shared" si="190"/>
        <v>58</v>
      </c>
      <c r="V460" s="14">
        <v>252</v>
      </c>
      <c r="W460" s="16">
        <f t="shared" si="200"/>
        <v>1.014151896</v>
      </c>
      <c r="X460" s="9">
        <f t="shared" si="201"/>
        <v>14.65907136</v>
      </c>
      <c r="Y460" s="9">
        <v>0</v>
      </c>
      <c r="Z460" s="15">
        <f t="shared" si="202"/>
        <v>0</v>
      </c>
      <c r="AA460" s="6" t="s">
        <v>73</v>
      </c>
      <c r="AB460" s="12">
        <f t="shared" si="211"/>
        <v>43235</v>
      </c>
      <c r="AC460" s="6"/>
      <c r="AD460" s="48"/>
      <c r="AE460" s="55">
        <v>47207</v>
      </c>
      <c r="AF460" s="27" t="s">
        <v>108</v>
      </c>
      <c r="AG460" s="1"/>
      <c r="AH460" s="1"/>
      <c r="AI460" s="1"/>
      <c r="AJ460" s="10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35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8"/>
      <c r="CC460" s="1"/>
      <c r="CD460" s="1"/>
      <c r="CE460" s="1"/>
      <c r="CF460" s="1"/>
      <c r="CG460" s="1"/>
      <c r="CH460" s="1"/>
      <c r="CI460" s="1"/>
      <c r="CJ460" s="1"/>
      <c r="CK460" s="1"/>
      <c r="CL460" s="6"/>
      <c r="CM460" s="1"/>
      <c r="CN460" s="1"/>
      <c r="CO460" s="1"/>
      <c r="CP460" s="1"/>
      <c r="CQ460" s="1"/>
      <c r="CR460" s="1"/>
    </row>
    <row r="461" spans="1:96" x14ac:dyDescent="0.2">
      <c r="A461" s="159">
        <f t="shared" si="203"/>
        <v>43140</v>
      </c>
      <c r="B461" s="9">
        <f t="shared" si="192"/>
        <v>1050.89653243</v>
      </c>
      <c r="C461" s="9">
        <f t="shared" si="204"/>
        <v>1000</v>
      </c>
      <c r="D461" s="66">
        <f t="shared" si="205"/>
        <v>4916.46</v>
      </c>
      <c r="E461" s="15">
        <f>VLOOKUP(A460,[1]Plan1!$BO$120:$BQ$240,3)</f>
        <v>4930.72</v>
      </c>
      <c r="F461" s="12">
        <f t="shared" si="206"/>
        <v>43116</v>
      </c>
      <c r="G461" s="13">
        <f t="shared" si="193"/>
        <v>2.9004609007294846E-3</v>
      </c>
      <c r="H461" s="12">
        <f t="shared" si="207"/>
        <v>43146</v>
      </c>
      <c r="I461" s="12">
        <f t="shared" si="194"/>
        <v>43146</v>
      </c>
      <c r="J461" s="1">
        <f t="shared" si="208"/>
        <v>21</v>
      </c>
      <c r="K461" s="1">
        <f t="shared" si="191"/>
        <v>19</v>
      </c>
      <c r="L461" s="9">
        <f t="shared" si="195"/>
        <v>1.0026238599999999</v>
      </c>
      <c r="M461" s="16">
        <f t="shared" si="209"/>
        <v>1.0044004799999999</v>
      </c>
      <c r="N461" s="16">
        <f t="shared" si="188"/>
        <v>1.0332696951849245</v>
      </c>
      <c r="O461" s="9">
        <f t="shared" si="189"/>
        <v>1.0359808500000001</v>
      </c>
      <c r="P461" s="9">
        <f t="shared" si="196"/>
        <v>1035.9808499999999</v>
      </c>
      <c r="Q461" s="14">
        <f t="shared" si="197"/>
        <v>0</v>
      </c>
      <c r="R461" s="44">
        <f t="shared" si="198"/>
        <v>0</v>
      </c>
      <c r="S461" s="9">
        <f t="shared" si="199"/>
        <v>0</v>
      </c>
      <c r="T461" s="10">
        <f t="shared" si="210"/>
        <v>6.2959000000000001E-2</v>
      </c>
      <c r="U461" s="14">
        <f t="shared" si="190"/>
        <v>59</v>
      </c>
      <c r="V461" s="14">
        <v>252</v>
      </c>
      <c r="W461" s="16">
        <f t="shared" si="200"/>
        <v>1.0143976429999999</v>
      </c>
      <c r="X461" s="9">
        <f t="shared" si="201"/>
        <v>14.91568243</v>
      </c>
      <c r="Y461" s="9">
        <v>0</v>
      </c>
      <c r="Z461" s="15">
        <f t="shared" si="202"/>
        <v>0</v>
      </c>
      <c r="AA461" s="6" t="s">
        <v>73</v>
      </c>
      <c r="AB461" s="12">
        <f t="shared" si="211"/>
        <v>43235</v>
      </c>
      <c r="AC461" s="6"/>
      <c r="AD461" s="48"/>
      <c r="AE461" s="55">
        <v>47239</v>
      </c>
      <c r="AF461" s="27" t="s">
        <v>110</v>
      </c>
      <c r="AG461" s="1"/>
      <c r="AH461" s="1"/>
      <c r="AI461" s="1"/>
      <c r="AJ461" s="10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35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8"/>
      <c r="CC461" s="1"/>
      <c r="CD461" s="1"/>
      <c r="CE461" s="1"/>
      <c r="CF461" s="1"/>
      <c r="CG461" s="1"/>
      <c r="CH461" s="1"/>
      <c r="CI461" s="1"/>
      <c r="CJ461" s="1"/>
      <c r="CK461" s="1"/>
      <c r="CL461" s="6"/>
      <c r="CM461" s="1"/>
      <c r="CN461" s="1"/>
      <c r="CO461" s="1"/>
      <c r="CP461" s="1"/>
      <c r="CQ461" s="1"/>
      <c r="CR461" s="1"/>
    </row>
    <row r="462" spans="1:96" x14ac:dyDescent="0.2">
      <c r="A462" s="159">
        <f t="shared" si="203"/>
        <v>43141</v>
      </c>
      <c r="B462" s="9">
        <f t="shared" si="192"/>
        <v>1051.2961651400001</v>
      </c>
      <c r="C462" s="9">
        <f t="shared" si="204"/>
        <v>1000</v>
      </c>
      <c r="D462" s="66">
        <f t="shared" si="205"/>
        <v>4916.46</v>
      </c>
      <c r="E462" s="15">
        <f>VLOOKUP(A461,[1]Plan1!$BO$120:$BQ$240,3)</f>
        <v>4930.72</v>
      </c>
      <c r="F462" s="12">
        <f t="shared" si="206"/>
        <v>43116</v>
      </c>
      <c r="G462" s="13">
        <f t="shared" si="193"/>
        <v>2.9004609007294846E-3</v>
      </c>
      <c r="H462" s="12">
        <f t="shared" si="207"/>
        <v>43146</v>
      </c>
      <c r="I462" s="12">
        <f t="shared" si="194"/>
        <v>43146</v>
      </c>
      <c r="J462" s="1">
        <f t="shared" si="208"/>
        <v>21</v>
      </c>
      <c r="K462" s="1">
        <f t="shared" si="191"/>
        <v>20</v>
      </c>
      <c r="L462" s="9">
        <f t="shared" si="195"/>
        <v>1.0027621499999999</v>
      </c>
      <c r="M462" s="16">
        <f t="shared" si="209"/>
        <v>1.0044004799999999</v>
      </c>
      <c r="N462" s="16">
        <f t="shared" si="188"/>
        <v>1.0332696951849245</v>
      </c>
      <c r="O462" s="9">
        <f t="shared" si="189"/>
        <v>1.0361237400000001</v>
      </c>
      <c r="P462" s="9">
        <f t="shared" si="196"/>
        <v>1036.12374</v>
      </c>
      <c r="Q462" s="14">
        <f t="shared" si="197"/>
        <v>0</v>
      </c>
      <c r="R462" s="44">
        <f t="shared" si="198"/>
        <v>0</v>
      </c>
      <c r="S462" s="9">
        <f t="shared" si="199"/>
        <v>0</v>
      </c>
      <c r="T462" s="10">
        <f t="shared" si="210"/>
        <v>6.2959000000000001E-2</v>
      </c>
      <c r="U462" s="14">
        <f t="shared" si="190"/>
        <v>60</v>
      </c>
      <c r="V462" s="14">
        <v>252</v>
      </c>
      <c r="W462" s="16">
        <f t="shared" si="200"/>
        <v>1.014643449</v>
      </c>
      <c r="X462" s="9">
        <f t="shared" si="201"/>
        <v>15.17242514</v>
      </c>
      <c r="Y462" s="9">
        <v>0</v>
      </c>
      <c r="Z462" s="15">
        <f t="shared" si="202"/>
        <v>0</v>
      </c>
      <c r="AA462" s="6" t="s">
        <v>73</v>
      </c>
      <c r="AB462" s="12">
        <f t="shared" si="211"/>
        <v>43235</v>
      </c>
      <c r="AC462" s="6"/>
      <c r="AD462" s="48"/>
      <c r="AE462" s="55">
        <v>47269</v>
      </c>
      <c r="AF462" s="27" t="s">
        <v>109</v>
      </c>
      <c r="AG462" s="1"/>
      <c r="AH462" s="1"/>
      <c r="AI462" s="1"/>
      <c r="AJ462" s="10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35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8"/>
      <c r="CC462" s="1"/>
      <c r="CD462" s="1"/>
      <c r="CE462" s="1"/>
      <c r="CF462" s="1"/>
      <c r="CG462" s="1"/>
      <c r="CH462" s="1"/>
      <c r="CI462" s="1"/>
      <c r="CJ462" s="1"/>
      <c r="CK462" s="1"/>
      <c r="CL462" s="6"/>
      <c r="CM462" s="1"/>
      <c r="CN462" s="1"/>
      <c r="CO462" s="1"/>
      <c r="CP462" s="1"/>
      <c r="CQ462" s="1"/>
      <c r="CR462" s="1"/>
    </row>
    <row r="463" spans="1:96" x14ac:dyDescent="0.2">
      <c r="A463" s="159">
        <f t="shared" si="203"/>
        <v>43142</v>
      </c>
      <c r="B463" s="9">
        <f t="shared" si="192"/>
        <v>1051.2961651400001</v>
      </c>
      <c r="C463" s="9">
        <f t="shared" si="204"/>
        <v>1000</v>
      </c>
      <c r="D463" s="66">
        <f t="shared" si="205"/>
        <v>4916.46</v>
      </c>
      <c r="E463" s="15">
        <f>VLOOKUP(A462,[1]Plan1!$BO$120:$BQ$240,3)</f>
        <v>4930.72</v>
      </c>
      <c r="F463" s="12">
        <f t="shared" si="206"/>
        <v>43116</v>
      </c>
      <c r="G463" s="13">
        <f t="shared" si="193"/>
        <v>2.9004609007294846E-3</v>
      </c>
      <c r="H463" s="12">
        <f t="shared" si="207"/>
        <v>43146</v>
      </c>
      <c r="I463" s="12">
        <f t="shared" si="194"/>
        <v>43146</v>
      </c>
      <c r="J463" s="1">
        <f t="shared" si="208"/>
        <v>21</v>
      </c>
      <c r="K463" s="1">
        <f t="shared" si="191"/>
        <v>20</v>
      </c>
      <c r="L463" s="9">
        <f t="shared" si="195"/>
        <v>1.0027621499999999</v>
      </c>
      <c r="M463" s="16">
        <f t="shared" si="209"/>
        <v>1.0044004799999999</v>
      </c>
      <c r="N463" s="16">
        <f t="shared" si="188"/>
        <v>1.0332696951849245</v>
      </c>
      <c r="O463" s="9">
        <f t="shared" si="189"/>
        <v>1.0361237400000001</v>
      </c>
      <c r="P463" s="9">
        <f t="shared" si="196"/>
        <v>1036.12374</v>
      </c>
      <c r="Q463" s="14">
        <f t="shared" si="197"/>
        <v>0</v>
      </c>
      <c r="R463" s="44">
        <f t="shared" si="198"/>
        <v>0</v>
      </c>
      <c r="S463" s="9">
        <f t="shared" si="199"/>
        <v>0</v>
      </c>
      <c r="T463" s="10">
        <f t="shared" si="210"/>
        <v>6.2959000000000001E-2</v>
      </c>
      <c r="U463" s="14">
        <f t="shared" si="190"/>
        <v>60</v>
      </c>
      <c r="V463" s="14">
        <v>252</v>
      </c>
      <c r="W463" s="16">
        <f t="shared" si="200"/>
        <v>1.014643449</v>
      </c>
      <c r="X463" s="9">
        <f t="shared" si="201"/>
        <v>15.17242514</v>
      </c>
      <c r="Y463" s="9">
        <v>0</v>
      </c>
      <c r="Z463" s="15">
        <f t="shared" si="202"/>
        <v>0</v>
      </c>
      <c r="AA463" s="6" t="s">
        <v>73</v>
      </c>
      <c r="AB463" s="12">
        <f t="shared" si="211"/>
        <v>43235</v>
      </c>
      <c r="AC463" s="6"/>
      <c r="AD463" s="48"/>
      <c r="AE463" s="55">
        <v>47368</v>
      </c>
      <c r="AF463" s="27" t="s">
        <v>111</v>
      </c>
      <c r="AG463" s="1"/>
      <c r="AH463" s="1"/>
      <c r="AI463" s="1"/>
      <c r="AJ463" s="10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35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8"/>
      <c r="CC463" s="1"/>
      <c r="CD463" s="1"/>
      <c r="CE463" s="1"/>
      <c r="CF463" s="1"/>
      <c r="CG463" s="1"/>
      <c r="CH463" s="1"/>
      <c r="CI463" s="1"/>
      <c r="CJ463" s="1"/>
      <c r="CK463" s="1"/>
      <c r="CL463" s="6"/>
      <c r="CM463" s="1"/>
      <c r="CN463" s="1"/>
      <c r="CO463" s="1"/>
      <c r="CP463" s="1"/>
      <c r="CQ463" s="1"/>
      <c r="CR463" s="1"/>
    </row>
    <row r="464" spans="1:96" x14ac:dyDescent="0.2">
      <c r="A464" s="159">
        <f t="shared" si="203"/>
        <v>43143</v>
      </c>
      <c r="B464" s="9">
        <f t="shared" si="192"/>
        <v>1051.2961651400001</v>
      </c>
      <c r="C464" s="9">
        <f t="shared" si="204"/>
        <v>1000</v>
      </c>
      <c r="D464" s="66">
        <f t="shared" si="205"/>
        <v>4916.46</v>
      </c>
      <c r="E464" s="15">
        <f>VLOOKUP(A463,[1]Plan1!$BO$120:$BQ$240,3)</f>
        <v>4930.72</v>
      </c>
      <c r="F464" s="12">
        <f t="shared" si="206"/>
        <v>43116</v>
      </c>
      <c r="G464" s="13">
        <f t="shared" si="193"/>
        <v>2.9004609007294846E-3</v>
      </c>
      <c r="H464" s="12">
        <f t="shared" si="207"/>
        <v>43146</v>
      </c>
      <c r="I464" s="12">
        <f t="shared" si="194"/>
        <v>43146</v>
      </c>
      <c r="J464" s="1">
        <f t="shared" si="208"/>
        <v>21</v>
      </c>
      <c r="K464" s="1">
        <f t="shared" si="191"/>
        <v>20</v>
      </c>
      <c r="L464" s="9">
        <f t="shared" si="195"/>
        <v>1.0027621499999999</v>
      </c>
      <c r="M464" s="16">
        <f t="shared" si="209"/>
        <v>1.0044004799999999</v>
      </c>
      <c r="N464" s="16">
        <f t="shared" si="188"/>
        <v>1.0332696951849245</v>
      </c>
      <c r="O464" s="9">
        <f t="shared" si="189"/>
        <v>1.0361237400000001</v>
      </c>
      <c r="P464" s="9">
        <f t="shared" si="196"/>
        <v>1036.12374</v>
      </c>
      <c r="Q464" s="14">
        <f t="shared" si="197"/>
        <v>0</v>
      </c>
      <c r="R464" s="44">
        <f t="shared" si="198"/>
        <v>0</v>
      </c>
      <c r="S464" s="9">
        <f t="shared" si="199"/>
        <v>0</v>
      </c>
      <c r="T464" s="10">
        <f t="shared" si="210"/>
        <v>6.2959000000000001E-2</v>
      </c>
      <c r="U464" s="14">
        <f t="shared" si="190"/>
        <v>60</v>
      </c>
      <c r="V464" s="14">
        <v>252</v>
      </c>
      <c r="W464" s="16">
        <f t="shared" si="200"/>
        <v>1.014643449</v>
      </c>
      <c r="X464" s="9">
        <f t="shared" si="201"/>
        <v>15.17242514</v>
      </c>
      <c r="Y464" s="9">
        <v>0</v>
      </c>
      <c r="Z464" s="15">
        <f t="shared" si="202"/>
        <v>0</v>
      </c>
      <c r="AA464" s="6" t="s">
        <v>73</v>
      </c>
      <c r="AB464" s="12">
        <f t="shared" si="211"/>
        <v>43235</v>
      </c>
      <c r="AC464" s="6"/>
      <c r="AD464" s="48"/>
      <c r="AE464" s="55">
        <v>47403</v>
      </c>
      <c r="AF464" s="38" t="s">
        <v>97</v>
      </c>
      <c r="AG464" s="1"/>
      <c r="AH464" s="1"/>
      <c r="AI464" s="1"/>
      <c r="AJ464" s="10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35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8"/>
      <c r="CC464" s="1"/>
      <c r="CD464" s="1"/>
      <c r="CE464" s="1"/>
      <c r="CF464" s="1"/>
      <c r="CG464" s="1"/>
      <c r="CH464" s="1"/>
      <c r="CI464" s="1"/>
      <c r="CJ464" s="1"/>
      <c r="CK464" s="1"/>
      <c r="CL464" s="6"/>
      <c r="CM464" s="1"/>
      <c r="CN464" s="1"/>
      <c r="CO464" s="1"/>
      <c r="CP464" s="1"/>
      <c r="CQ464" s="1"/>
      <c r="CR464" s="1"/>
    </row>
    <row r="465" spans="1:96" x14ac:dyDescent="0.2">
      <c r="A465" s="159">
        <f t="shared" si="203"/>
        <v>43144</v>
      </c>
      <c r="B465" s="9">
        <f t="shared" si="192"/>
        <v>1051.2961651400001</v>
      </c>
      <c r="C465" s="9">
        <f t="shared" si="204"/>
        <v>1000</v>
      </c>
      <c r="D465" s="66">
        <f t="shared" si="205"/>
        <v>4916.46</v>
      </c>
      <c r="E465" s="15">
        <f>VLOOKUP(A464,[1]Plan1!$BO$120:$BQ$240,3)</f>
        <v>4930.72</v>
      </c>
      <c r="F465" s="12">
        <f t="shared" si="206"/>
        <v>43116</v>
      </c>
      <c r="G465" s="13">
        <f t="shared" si="193"/>
        <v>2.9004609007294846E-3</v>
      </c>
      <c r="H465" s="12">
        <f t="shared" si="207"/>
        <v>43146</v>
      </c>
      <c r="I465" s="12">
        <f t="shared" si="194"/>
        <v>43146</v>
      </c>
      <c r="J465" s="1">
        <f t="shared" si="208"/>
        <v>21</v>
      </c>
      <c r="K465" s="1">
        <f t="shared" si="191"/>
        <v>20</v>
      </c>
      <c r="L465" s="9">
        <f t="shared" si="195"/>
        <v>1.0027621499999999</v>
      </c>
      <c r="M465" s="16">
        <f t="shared" si="209"/>
        <v>1.0044004799999999</v>
      </c>
      <c r="N465" s="16">
        <f t="shared" si="188"/>
        <v>1.0332696951849245</v>
      </c>
      <c r="O465" s="9">
        <f t="shared" si="189"/>
        <v>1.0361237400000001</v>
      </c>
      <c r="P465" s="9">
        <f t="shared" si="196"/>
        <v>1036.12374</v>
      </c>
      <c r="Q465" s="14">
        <f t="shared" si="197"/>
        <v>0</v>
      </c>
      <c r="R465" s="44">
        <f t="shared" si="198"/>
        <v>0</v>
      </c>
      <c r="S465" s="9">
        <f t="shared" si="199"/>
        <v>0</v>
      </c>
      <c r="T465" s="10">
        <f t="shared" si="210"/>
        <v>6.2959000000000001E-2</v>
      </c>
      <c r="U465" s="14">
        <f t="shared" si="190"/>
        <v>60</v>
      </c>
      <c r="V465" s="14">
        <v>252</v>
      </c>
      <c r="W465" s="16">
        <f t="shared" si="200"/>
        <v>1.014643449</v>
      </c>
      <c r="X465" s="9">
        <f t="shared" si="201"/>
        <v>15.17242514</v>
      </c>
      <c r="Y465" s="9">
        <v>0</v>
      </c>
      <c r="Z465" s="15">
        <f t="shared" si="202"/>
        <v>0</v>
      </c>
      <c r="AA465" s="6" t="s">
        <v>73</v>
      </c>
      <c r="AB465" s="12">
        <f t="shared" si="211"/>
        <v>43235</v>
      </c>
      <c r="AC465" s="6"/>
      <c r="AD465" s="48"/>
      <c r="AE465" s="55">
        <v>47424</v>
      </c>
      <c r="AF465" s="27" t="s">
        <v>103</v>
      </c>
      <c r="AG465" s="1"/>
      <c r="AH465" s="1"/>
      <c r="AI465" s="1"/>
      <c r="AJ465" s="10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35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8"/>
      <c r="CC465" s="1"/>
      <c r="CD465" s="1"/>
      <c r="CE465" s="1"/>
      <c r="CF465" s="1"/>
      <c r="CG465" s="1"/>
      <c r="CH465" s="1"/>
      <c r="CI465" s="1"/>
      <c r="CJ465" s="1"/>
      <c r="CK465" s="1"/>
      <c r="CL465" s="6"/>
      <c r="CM465" s="1"/>
      <c r="CN465" s="1"/>
      <c r="CO465" s="1"/>
      <c r="CP465" s="1"/>
      <c r="CQ465" s="1"/>
      <c r="CR465" s="1"/>
    </row>
    <row r="466" spans="1:96" x14ac:dyDescent="0.2">
      <c r="A466" s="159">
        <f t="shared" si="203"/>
        <v>43145</v>
      </c>
      <c r="B466" s="9">
        <f t="shared" si="192"/>
        <v>1051.2961651400001</v>
      </c>
      <c r="C466" s="9">
        <f t="shared" si="204"/>
        <v>1000</v>
      </c>
      <c r="D466" s="66">
        <f t="shared" si="205"/>
        <v>4916.46</v>
      </c>
      <c r="E466" s="15">
        <f>VLOOKUP(A465,[1]Plan1!$BO$120:$BQ$240,3)</f>
        <v>4930.72</v>
      </c>
      <c r="F466" s="12">
        <f t="shared" si="206"/>
        <v>43116</v>
      </c>
      <c r="G466" s="13">
        <f t="shared" si="193"/>
        <v>2.9004609007294846E-3</v>
      </c>
      <c r="H466" s="12">
        <f t="shared" si="207"/>
        <v>43146</v>
      </c>
      <c r="I466" s="12">
        <f t="shared" si="194"/>
        <v>43146</v>
      </c>
      <c r="J466" s="1">
        <f t="shared" si="208"/>
        <v>21</v>
      </c>
      <c r="K466" s="1">
        <f t="shared" si="191"/>
        <v>20</v>
      </c>
      <c r="L466" s="9">
        <f t="shared" si="195"/>
        <v>1.0027621499999999</v>
      </c>
      <c r="M466" s="16">
        <f t="shared" si="209"/>
        <v>1.0044004799999999</v>
      </c>
      <c r="N466" s="16">
        <f t="shared" si="188"/>
        <v>1.0332696951849245</v>
      </c>
      <c r="O466" s="9">
        <f t="shared" si="189"/>
        <v>1.0361237400000001</v>
      </c>
      <c r="P466" s="9">
        <f t="shared" si="196"/>
        <v>1036.12374</v>
      </c>
      <c r="Q466" s="14">
        <f t="shared" si="197"/>
        <v>0</v>
      </c>
      <c r="R466" s="44">
        <f t="shared" si="198"/>
        <v>0</v>
      </c>
      <c r="S466" s="9">
        <f t="shared" si="199"/>
        <v>0</v>
      </c>
      <c r="T466" s="10">
        <f t="shared" si="210"/>
        <v>6.2959000000000001E-2</v>
      </c>
      <c r="U466" s="14">
        <f t="shared" si="190"/>
        <v>60</v>
      </c>
      <c r="V466" s="14">
        <v>252</v>
      </c>
      <c r="W466" s="16">
        <f t="shared" si="200"/>
        <v>1.014643449</v>
      </c>
      <c r="X466" s="9">
        <f t="shared" si="201"/>
        <v>15.17242514</v>
      </c>
      <c r="Y466" s="9">
        <v>0</v>
      </c>
      <c r="Z466" s="15">
        <f t="shared" si="202"/>
        <v>0</v>
      </c>
      <c r="AA466" s="6" t="s">
        <v>73</v>
      </c>
      <c r="AB466" s="12">
        <f t="shared" si="211"/>
        <v>43235</v>
      </c>
      <c r="AC466" s="6"/>
      <c r="AD466" s="48"/>
      <c r="AE466" s="55">
        <v>47437</v>
      </c>
      <c r="AF466" s="27" t="s">
        <v>104</v>
      </c>
      <c r="AG466" s="1"/>
      <c r="AH466" s="1"/>
      <c r="AI466" s="1"/>
      <c r="AJ466" s="10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35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8"/>
      <c r="CC466" s="1"/>
      <c r="CD466" s="1"/>
      <c r="CE466" s="1"/>
      <c r="CF466" s="1"/>
      <c r="CG466" s="1"/>
      <c r="CH466" s="1"/>
      <c r="CI466" s="1"/>
      <c r="CJ466" s="1"/>
      <c r="CK466" s="1"/>
      <c r="CL466" s="6"/>
      <c r="CM466" s="1"/>
      <c r="CN466" s="1"/>
      <c r="CO466" s="1"/>
      <c r="CP466" s="1"/>
      <c r="CQ466" s="1"/>
      <c r="CR466" s="1"/>
    </row>
    <row r="467" spans="1:96" x14ac:dyDescent="0.2">
      <c r="A467" s="159">
        <f t="shared" si="203"/>
        <v>43146</v>
      </c>
      <c r="B467" s="9">
        <f t="shared" si="192"/>
        <v>1051.69594953</v>
      </c>
      <c r="C467" s="9">
        <f t="shared" si="204"/>
        <v>1000</v>
      </c>
      <c r="D467" s="66">
        <f t="shared" si="205"/>
        <v>4916.46</v>
      </c>
      <c r="E467" s="15">
        <f>VLOOKUP(A466,[1]Plan1!$BO$120:$BQ$240,3)</f>
        <v>4930.72</v>
      </c>
      <c r="F467" s="12">
        <f t="shared" si="206"/>
        <v>43116</v>
      </c>
      <c r="G467" s="13">
        <f t="shared" si="193"/>
        <v>2.9004609007294846E-3</v>
      </c>
      <c r="H467" s="12">
        <f t="shared" si="207"/>
        <v>43174</v>
      </c>
      <c r="I467" s="12">
        <f t="shared" si="194"/>
        <v>43146</v>
      </c>
      <c r="J467" s="1">
        <f t="shared" si="208"/>
        <v>21</v>
      </c>
      <c r="K467" s="1">
        <f t="shared" si="191"/>
        <v>21</v>
      </c>
      <c r="L467" s="9">
        <f t="shared" si="195"/>
        <v>1.00290046</v>
      </c>
      <c r="M467" s="16">
        <f t="shared" si="209"/>
        <v>1.0044004799999999</v>
      </c>
      <c r="N467" s="16">
        <f t="shared" si="188"/>
        <v>1.0332696951849245</v>
      </c>
      <c r="O467" s="9">
        <f t="shared" si="189"/>
        <v>1.03626665</v>
      </c>
      <c r="P467" s="9">
        <f t="shared" si="196"/>
        <v>1036.26665</v>
      </c>
      <c r="Q467" s="14">
        <f t="shared" si="197"/>
        <v>0</v>
      </c>
      <c r="R467" s="44">
        <f t="shared" si="198"/>
        <v>0</v>
      </c>
      <c r="S467" s="9">
        <f t="shared" si="199"/>
        <v>0</v>
      </c>
      <c r="T467" s="10">
        <f t="shared" si="210"/>
        <v>6.2959000000000001E-2</v>
      </c>
      <c r="U467" s="14">
        <f t="shared" si="190"/>
        <v>61</v>
      </c>
      <c r="V467" s="14">
        <v>252</v>
      </c>
      <c r="W467" s="16">
        <f t="shared" si="200"/>
        <v>1.0148893139999999</v>
      </c>
      <c r="X467" s="9">
        <f t="shared" si="201"/>
        <v>15.42929953</v>
      </c>
      <c r="Y467" s="9">
        <v>0</v>
      </c>
      <c r="Z467" s="15">
        <f t="shared" si="202"/>
        <v>0</v>
      </c>
      <c r="AA467" s="6" t="s">
        <v>73</v>
      </c>
      <c r="AB467" s="12">
        <f t="shared" si="211"/>
        <v>43235</v>
      </c>
      <c r="AC467" s="6"/>
      <c r="AD467" s="48"/>
      <c r="AE467" s="55">
        <v>47477</v>
      </c>
      <c r="AF467" s="27" t="s">
        <v>105</v>
      </c>
      <c r="AG467" s="1"/>
      <c r="AH467" s="1"/>
      <c r="AI467" s="1"/>
      <c r="AJ467" s="10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35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8"/>
      <c r="CC467" s="1"/>
      <c r="CD467" s="1"/>
      <c r="CE467" s="1"/>
      <c r="CF467" s="1"/>
      <c r="CG467" s="1"/>
      <c r="CH467" s="1"/>
      <c r="CI467" s="1"/>
      <c r="CJ467" s="1"/>
      <c r="CK467" s="1"/>
      <c r="CL467" s="6"/>
      <c r="CM467" s="1"/>
      <c r="CN467" s="1"/>
      <c r="CO467" s="1"/>
      <c r="CP467" s="1"/>
      <c r="CQ467" s="1"/>
      <c r="CR467" s="1"/>
    </row>
    <row r="468" spans="1:96" x14ac:dyDescent="0.2">
      <c r="A468" s="159">
        <f t="shared" si="203"/>
        <v>43147</v>
      </c>
      <c r="B468" s="9">
        <f t="shared" si="192"/>
        <v>1052.1188591999999</v>
      </c>
      <c r="C468" s="9">
        <f t="shared" si="204"/>
        <v>1000</v>
      </c>
      <c r="D468" s="66">
        <f t="shared" si="205"/>
        <v>4930.72</v>
      </c>
      <c r="E468" s="15">
        <f>VLOOKUP(A467,[1]Plan1!$BO$120:$BQ$240,3)</f>
        <v>4946.5</v>
      </c>
      <c r="F468" s="12">
        <f t="shared" si="206"/>
        <v>43147</v>
      </c>
      <c r="G468" s="13">
        <f t="shared" si="193"/>
        <v>3.2003439659926691E-3</v>
      </c>
      <c r="H468" s="12">
        <f t="shared" si="207"/>
        <v>43174</v>
      </c>
      <c r="I468" s="12">
        <f t="shared" si="194"/>
        <v>43174</v>
      </c>
      <c r="J468" s="1">
        <f t="shared" si="208"/>
        <v>20</v>
      </c>
      <c r="K468" s="1">
        <f t="shared" si="191"/>
        <v>1</v>
      </c>
      <c r="L468" s="9">
        <f t="shared" si="195"/>
        <v>1.00015977</v>
      </c>
      <c r="M468" s="16">
        <f t="shared" si="209"/>
        <v>1.00290046</v>
      </c>
      <c r="N468" s="16">
        <f t="shared" si="188"/>
        <v>1.0362666526050206</v>
      </c>
      <c r="O468" s="9">
        <f t="shared" si="189"/>
        <v>1.0364322100000001</v>
      </c>
      <c r="P468" s="9">
        <f t="shared" si="196"/>
        <v>1036.4322099999999</v>
      </c>
      <c r="Q468" s="14">
        <f t="shared" si="197"/>
        <v>0</v>
      </c>
      <c r="R468" s="44">
        <f t="shared" si="198"/>
        <v>0</v>
      </c>
      <c r="S468" s="9">
        <f t="shared" si="199"/>
        <v>0</v>
      </c>
      <c r="T468" s="10">
        <f t="shared" si="210"/>
        <v>6.2959000000000001E-2</v>
      </c>
      <c r="U468" s="14">
        <f t="shared" si="190"/>
        <v>62</v>
      </c>
      <c r="V468" s="14">
        <v>252</v>
      </c>
      <c r="W468" s="16">
        <f t="shared" si="200"/>
        <v>1.0151352389999999</v>
      </c>
      <c r="X468" s="9">
        <f t="shared" si="201"/>
        <v>15.6866492</v>
      </c>
      <c r="Y468" s="9">
        <v>0</v>
      </c>
      <c r="Z468" s="15">
        <f t="shared" si="202"/>
        <v>0</v>
      </c>
      <c r="AA468" s="6" t="s">
        <v>73</v>
      </c>
      <c r="AB468" s="12">
        <f t="shared" si="211"/>
        <v>43235</v>
      </c>
      <c r="AC468" s="6"/>
      <c r="AD468" s="48"/>
      <c r="AE468" s="55">
        <v>47484</v>
      </c>
      <c r="AF468" s="27" t="s">
        <v>107</v>
      </c>
      <c r="AG468" s="1"/>
      <c r="AH468" s="1"/>
      <c r="AI468" s="1"/>
      <c r="AJ468" s="10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35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8"/>
      <c r="CC468" s="1"/>
      <c r="CD468" s="1"/>
      <c r="CE468" s="1"/>
      <c r="CF468" s="1"/>
      <c r="CG468" s="1"/>
      <c r="CH468" s="1"/>
      <c r="CI468" s="1"/>
      <c r="CJ468" s="1"/>
      <c r="CK468" s="1"/>
      <c r="CL468" s="6"/>
      <c r="CM468" s="1"/>
      <c r="CN468" s="1"/>
      <c r="CO468" s="1"/>
      <c r="CP468" s="1"/>
      <c r="CQ468" s="1"/>
      <c r="CR468" s="1"/>
    </row>
    <row r="469" spans="1:96" x14ac:dyDescent="0.2">
      <c r="A469" s="159">
        <f t="shared" si="203"/>
        <v>43148</v>
      </c>
      <c r="B469" s="9">
        <f t="shared" si="192"/>
        <v>1052.5419531099999</v>
      </c>
      <c r="C469" s="9">
        <f t="shared" si="204"/>
        <v>1000</v>
      </c>
      <c r="D469" s="66">
        <f t="shared" si="205"/>
        <v>4930.72</v>
      </c>
      <c r="E469" s="15">
        <f>VLOOKUP(A468,[1]Plan1!$BO$120:$BQ$240,3)</f>
        <v>4946.5</v>
      </c>
      <c r="F469" s="12">
        <f t="shared" si="206"/>
        <v>43147</v>
      </c>
      <c r="G469" s="13">
        <f t="shared" si="193"/>
        <v>3.2003439659926691E-3</v>
      </c>
      <c r="H469" s="12">
        <f t="shared" si="207"/>
        <v>43174</v>
      </c>
      <c r="I469" s="12">
        <f t="shared" si="194"/>
        <v>43174</v>
      </c>
      <c r="J469" s="1">
        <f t="shared" si="208"/>
        <v>20</v>
      </c>
      <c r="K469" s="1">
        <f t="shared" si="191"/>
        <v>2</v>
      </c>
      <c r="L469" s="9">
        <f t="shared" si="195"/>
        <v>1.00031957</v>
      </c>
      <c r="M469" s="16">
        <f t="shared" si="209"/>
        <v>1.00290046</v>
      </c>
      <c r="N469" s="16">
        <f t="shared" si="188"/>
        <v>1.0362666526050206</v>
      </c>
      <c r="O469" s="9">
        <f t="shared" si="189"/>
        <v>1.03659781</v>
      </c>
      <c r="P469" s="9">
        <f t="shared" si="196"/>
        <v>1036.59781</v>
      </c>
      <c r="Q469" s="14">
        <f t="shared" si="197"/>
        <v>0</v>
      </c>
      <c r="R469" s="44">
        <f t="shared" si="198"/>
        <v>0</v>
      </c>
      <c r="S469" s="9">
        <f t="shared" si="199"/>
        <v>0</v>
      </c>
      <c r="T469" s="10">
        <f t="shared" si="210"/>
        <v>6.2959000000000001E-2</v>
      </c>
      <c r="U469" s="14">
        <f t="shared" si="190"/>
        <v>63</v>
      </c>
      <c r="V469" s="14">
        <v>252</v>
      </c>
      <c r="W469" s="16">
        <f t="shared" si="200"/>
        <v>1.015381224</v>
      </c>
      <c r="X469" s="9">
        <f t="shared" si="201"/>
        <v>15.944143110000001</v>
      </c>
      <c r="Y469" s="9">
        <v>0</v>
      </c>
      <c r="Z469" s="15">
        <f t="shared" si="202"/>
        <v>0</v>
      </c>
      <c r="AA469" s="6" t="s">
        <v>73</v>
      </c>
      <c r="AB469" s="12">
        <f t="shared" si="211"/>
        <v>43235</v>
      </c>
      <c r="AC469" s="6"/>
      <c r="AD469" s="48"/>
      <c r="AE469" s="55">
        <v>47546</v>
      </c>
      <c r="AF469" s="27" t="s">
        <v>91</v>
      </c>
      <c r="AG469" s="1"/>
      <c r="AH469" s="1"/>
      <c r="AI469" s="1"/>
      <c r="AJ469" s="10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35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8"/>
      <c r="CC469" s="1"/>
      <c r="CD469" s="1"/>
      <c r="CE469" s="1"/>
      <c r="CF469" s="1"/>
      <c r="CG469" s="1"/>
      <c r="CH469" s="1"/>
      <c r="CI469" s="1"/>
      <c r="CJ469" s="1"/>
      <c r="CK469" s="1"/>
      <c r="CL469" s="6"/>
      <c r="CM469" s="1"/>
      <c r="CN469" s="1"/>
      <c r="CO469" s="1"/>
      <c r="CP469" s="1"/>
      <c r="CQ469" s="1"/>
      <c r="CR469" s="1"/>
    </row>
    <row r="470" spans="1:96" x14ac:dyDescent="0.2">
      <c r="A470" s="159">
        <f t="shared" si="203"/>
        <v>43149</v>
      </c>
      <c r="B470" s="9">
        <f t="shared" si="192"/>
        <v>1052.5419531099999</v>
      </c>
      <c r="C470" s="9">
        <f t="shared" si="204"/>
        <v>1000</v>
      </c>
      <c r="D470" s="66">
        <f t="shared" si="205"/>
        <v>4930.72</v>
      </c>
      <c r="E470" s="15">
        <f>VLOOKUP(A469,[1]Plan1!$BO$120:$BQ$240,3)</f>
        <v>4946.5</v>
      </c>
      <c r="F470" s="12">
        <f t="shared" si="206"/>
        <v>43147</v>
      </c>
      <c r="G470" s="13">
        <f t="shared" si="193"/>
        <v>3.2003439659926691E-3</v>
      </c>
      <c r="H470" s="12">
        <f t="shared" si="207"/>
        <v>43174</v>
      </c>
      <c r="I470" s="12">
        <f t="shared" si="194"/>
        <v>43174</v>
      </c>
      <c r="J470" s="1">
        <f t="shared" si="208"/>
        <v>20</v>
      </c>
      <c r="K470" s="1">
        <f t="shared" si="191"/>
        <v>2</v>
      </c>
      <c r="L470" s="9">
        <f t="shared" si="195"/>
        <v>1.00031957</v>
      </c>
      <c r="M470" s="16">
        <f t="shared" si="209"/>
        <v>1.00290046</v>
      </c>
      <c r="N470" s="16">
        <f t="shared" si="188"/>
        <v>1.0362666526050206</v>
      </c>
      <c r="O470" s="9">
        <f t="shared" si="189"/>
        <v>1.03659781</v>
      </c>
      <c r="P470" s="9">
        <f t="shared" si="196"/>
        <v>1036.59781</v>
      </c>
      <c r="Q470" s="14">
        <f t="shared" si="197"/>
        <v>0</v>
      </c>
      <c r="R470" s="44">
        <f t="shared" si="198"/>
        <v>0</v>
      </c>
      <c r="S470" s="9">
        <f t="shared" si="199"/>
        <v>0</v>
      </c>
      <c r="T470" s="10">
        <f t="shared" si="210"/>
        <v>6.2959000000000001E-2</v>
      </c>
      <c r="U470" s="14">
        <f t="shared" si="190"/>
        <v>63</v>
      </c>
      <c r="V470" s="14">
        <v>252</v>
      </c>
      <c r="W470" s="16">
        <f t="shared" si="200"/>
        <v>1.015381224</v>
      </c>
      <c r="X470" s="9">
        <f t="shared" si="201"/>
        <v>15.944143110000001</v>
      </c>
      <c r="Y470" s="9">
        <v>0</v>
      </c>
      <c r="Z470" s="15">
        <f t="shared" si="202"/>
        <v>0</v>
      </c>
      <c r="AA470" s="6" t="s">
        <v>73</v>
      </c>
      <c r="AB470" s="12">
        <f t="shared" si="211"/>
        <v>43235</v>
      </c>
      <c r="AC470" s="6"/>
      <c r="AD470" s="48"/>
      <c r="AE470" s="55">
        <v>47547</v>
      </c>
      <c r="AF470" s="27" t="s">
        <v>91</v>
      </c>
      <c r="AG470" s="1"/>
      <c r="AH470" s="1"/>
      <c r="AI470" s="1"/>
      <c r="AJ470" s="10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35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8"/>
      <c r="CC470" s="1"/>
      <c r="CD470" s="1"/>
      <c r="CE470" s="1"/>
      <c r="CF470" s="1"/>
      <c r="CG470" s="1"/>
      <c r="CH470" s="1"/>
      <c r="CI470" s="1"/>
      <c r="CJ470" s="1"/>
      <c r="CK470" s="1"/>
      <c r="CL470" s="6"/>
      <c r="CM470" s="1"/>
      <c r="CN470" s="1"/>
      <c r="CO470" s="1"/>
      <c r="CP470" s="1"/>
      <c r="CQ470" s="1"/>
      <c r="CR470" s="1"/>
    </row>
    <row r="471" spans="1:96" x14ac:dyDescent="0.2">
      <c r="A471" s="159">
        <f t="shared" si="203"/>
        <v>43150</v>
      </c>
      <c r="B471" s="9">
        <f t="shared" si="192"/>
        <v>1052.5419531099999</v>
      </c>
      <c r="C471" s="9">
        <f t="shared" si="204"/>
        <v>1000</v>
      </c>
      <c r="D471" s="66">
        <f t="shared" si="205"/>
        <v>4930.72</v>
      </c>
      <c r="E471" s="15">
        <f>VLOOKUP(A470,[1]Plan1!$BO$120:$BQ$240,3)</f>
        <v>4946.5</v>
      </c>
      <c r="F471" s="12">
        <f t="shared" si="206"/>
        <v>43147</v>
      </c>
      <c r="G471" s="13">
        <f t="shared" si="193"/>
        <v>3.2003439659926691E-3</v>
      </c>
      <c r="H471" s="12">
        <f t="shared" si="207"/>
        <v>43174</v>
      </c>
      <c r="I471" s="12">
        <f t="shared" si="194"/>
        <v>43174</v>
      </c>
      <c r="J471" s="1">
        <f t="shared" si="208"/>
        <v>20</v>
      </c>
      <c r="K471" s="1">
        <f t="shared" si="191"/>
        <v>2</v>
      </c>
      <c r="L471" s="9">
        <f t="shared" si="195"/>
        <v>1.00031957</v>
      </c>
      <c r="M471" s="16">
        <f t="shared" si="209"/>
        <v>1.00290046</v>
      </c>
      <c r="N471" s="16">
        <f t="shared" si="188"/>
        <v>1.0362666526050206</v>
      </c>
      <c r="O471" s="9">
        <f t="shared" si="189"/>
        <v>1.03659781</v>
      </c>
      <c r="P471" s="9">
        <f t="shared" si="196"/>
        <v>1036.59781</v>
      </c>
      <c r="Q471" s="14">
        <f t="shared" si="197"/>
        <v>0</v>
      </c>
      <c r="R471" s="44">
        <f t="shared" si="198"/>
        <v>0</v>
      </c>
      <c r="S471" s="9">
        <f t="shared" si="199"/>
        <v>0</v>
      </c>
      <c r="T471" s="10">
        <f t="shared" si="210"/>
        <v>6.2959000000000001E-2</v>
      </c>
      <c r="U471" s="14">
        <f t="shared" si="190"/>
        <v>63</v>
      </c>
      <c r="V471" s="14">
        <v>252</v>
      </c>
      <c r="W471" s="16">
        <f t="shared" si="200"/>
        <v>1.015381224</v>
      </c>
      <c r="X471" s="9">
        <f t="shared" si="201"/>
        <v>15.944143110000001</v>
      </c>
      <c r="Y471" s="9">
        <v>0</v>
      </c>
      <c r="Z471" s="15">
        <f t="shared" si="202"/>
        <v>0</v>
      </c>
      <c r="AA471" s="6" t="s">
        <v>73</v>
      </c>
      <c r="AB471" s="12">
        <f t="shared" si="211"/>
        <v>43235</v>
      </c>
      <c r="AC471" s="6"/>
      <c r="AD471" s="1"/>
      <c r="AE471" s="55">
        <v>47592</v>
      </c>
      <c r="AF471" s="27" t="s">
        <v>108</v>
      </c>
      <c r="AG471" s="1"/>
      <c r="AH471" s="1"/>
      <c r="AI471" s="1"/>
      <c r="AJ471" s="10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35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8"/>
      <c r="CC471" s="1"/>
      <c r="CD471" s="1"/>
      <c r="CE471" s="1"/>
      <c r="CF471" s="1"/>
      <c r="CG471" s="1"/>
      <c r="CH471" s="1"/>
      <c r="CI471" s="1"/>
      <c r="CJ471" s="1"/>
      <c r="CK471" s="1"/>
      <c r="CL471" s="6"/>
      <c r="CM471" s="1"/>
      <c r="CN471" s="1"/>
      <c r="CO471" s="1"/>
      <c r="CP471" s="1"/>
      <c r="CQ471" s="1"/>
      <c r="CR471" s="1"/>
    </row>
    <row r="472" spans="1:96" x14ac:dyDescent="0.2">
      <c r="A472" s="159">
        <f t="shared" si="203"/>
        <v>43151</v>
      </c>
      <c r="B472" s="9">
        <f t="shared" si="192"/>
        <v>1052.9651998100001</v>
      </c>
      <c r="C472" s="9">
        <f t="shared" si="204"/>
        <v>1000</v>
      </c>
      <c r="D472" s="66">
        <f t="shared" si="205"/>
        <v>4930.72</v>
      </c>
      <c r="E472" s="15">
        <f>VLOOKUP(A471,[1]Plan1!$BO$120:$BQ$240,3)</f>
        <v>4946.5</v>
      </c>
      <c r="F472" s="12">
        <f t="shared" si="206"/>
        <v>43147</v>
      </c>
      <c r="G472" s="13">
        <f t="shared" si="193"/>
        <v>3.2003439659926691E-3</v>
      </c>
      <c r="H472" s="12">
        <f t="shared" si="207"/>
        <v>43174</v>
      </c>
      <c r="I472" s="12">
        <f t="shared" si="194"/>
        <v>43174</v>
      </c>
      <c r="J472" s="1">
        <f t="shared" si="208"/>
        <v>20</v>
      </c>
      <c r="K472" s="1">
        <f t="shared" si="191"/>
        <v>3</v>
      </c>
      <c r="L472" s="9">
        <f t="shared" si="195"/>
        <v>1.00047939</v>
      </c>
      <c r="M472" s="16">
        <f t="shared" si="209"/>
        <v>1.00290046</v>
      </c>
      <c r="N472" s="16">
        <f t="shared" si="188"/>
        <v>1.0362666526050206</v>
      </c>
      <c r="O472" s="9">
        <f t="shared" si="189"/>
        <v>1.03676342</v>
      </c>
      <c r="P472" s="9">
        <f t="shared" si="196"/>
        <v>1036.76342</v>
      </c>
      <c r="Q472" s="14">
        <f t="shared" si="197"/>
        <v>0</v>
      </c>
      <c r="R472" s="44">
        <f t="shared" si="198"/>
        <v>0</v>
      </c>
      <c r="S472" s="9">
        <f t="shared" si="199"/>
        <v>0</v>
      </c>
      <c r="T472" s="10">
        <f t="shared" si="210"/>
        <v>6.2959000000000001E-2</v>
      </c>
      <c r="U472" s="14">
        <f t="shared" si="190"/>
        <v>64</v>
      </c>
      <c r="V472" s="14">
        <v>252</v>
      </c>
      <c r="W472" s="16">
        <f t="shared" si="200"/>
        <v>1.015627268</v>
      </c>
      <c r="X472" s="9">
        <f t="shared" si="201"/>
        <v>16.201779810000001</v>
      </c>
      <c r="Y472" s="9">
        <v>0</v>
      </c>
      <c r="Z472" s="15">
        <f t="shared" si="202"/>
        <v>0</v>
      </c>
      <c r="AA472" s="6" t="s">
        <v>73</v>
      </c>
      <c r="AB472" s="12">
        <f t="shared" si="211"/>
        <v>43235</v>
      </c>
      <c r="AC472" s="6"/>
      <c r="AD472" s="1"/>
      <c r="AE472" s="55">
        <v>47604</v>
      </c>
      <c r="AF472" s="27" t="s">
        <v>110</v>
      </c>
      <c r="AG472" s="1"/>
      <c r="AH472" s="1"/>
      <c r="AI472" s="1"/>
      <c r="AJ472" s="10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35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8"/>
      <c r="CC472" s="1"/>
      <c r="CD472" s="1"/>
      <c r="CE472" s="1"/>
      <c r="CF472" s="1"/>
      <c r="CG472" s="1"/>
      <c r="CH472" s="1"/>
      <c r="CI472" s="1"/>
      <c r="CJ472" s="1"/>
      <c r="CK472" s="1"/>
      <c r="CL472" s="6"/>
      <c r="CM472" s="1"/>
      <c r="CN472" s="1"/>
      <c r="CO472" s="1"/>
      <c r="CP472" s="1"/>
      <c r="CQ472" s="1"/>
      <c r="CR472" s="1"/>
    </row>
    <row r="473" spans="1:96" x14ac:dyDescent="0.2">
      <c r="A473" s="159">
        <f t="shared" si="203"/>
        <v>43152</v>
      </c>
      <c r="B473" s="9">
        <f t="shared" si="192"/>
        <v>1053.38864102</v>
      </c>
      <c r="C473" s="9">
        <f t="shared" si="204"/>
        <v>1000</v>
      </c>
      <c r="D473" s="66">
        <f t="shared" si="205"/>
        <v>4930.72</v>
      </c>
      <c r="E473" s="15">
        <f>VLOOKUP(A472,[1]Plan1!$BO$120:$BQ$240,3)</f>
        <v>4946.5</v>
      </c>
      <c r="F473" s="12">
        <f t="shared" si="206"/>
        <v>43147</v>
      </c>
      <c r="G473" s="13">
        <f t="shared" si="193"/>
        <v>3.2003439659926691E-3</v>
      </c>
      <c r="H473" s="12">
        <f t="shared" si="207"/>
        <v>43174</v>
      </c>
      <c r="I473" s="12">
        <f t="shared" si="194"/>
        <v>43174</v>
      </c>
      <c r="J473" s="1">
        <f t="shared" si="208"/>
        <v>20</v>
      </c>
      <c r="K473" s="1">
        <f t="shared" si="191"/>
        <v>4</v>
      </c>
      <c r="L473" s="9">
        <f t="shared" si="195"/>
        <v>1.0006392500000001</v>
      </c>
      <c r="M473" s="16">
        <f t="shared" si="209"/>
        <v>1.00290046</v>
      </c>
      <c r="N473" s="16">
        <f t="shared" si="188"/>
        <v>1.0362666526050206</v>
      </c>
      <c r="O473" s="9">
        <f t="shared" si="189"/>
        <v>1.0369290799999999</v>
      </c>
      <c r="P473" s="9">
        <f t="shared" si="196"/>
        <v>1036.9290800000001</v>
      </c>
      <c r="Q473" s="14">
        <f t="shared" si="197"/>
        <v>0</v>
      </c>
      <c r="R473" s="44">
        <f t="shared" si="198"/>
        <v>0</v>
      </c>
      <c r="S473" s="9">
        <f t="shared" si="199"/>
        <v>0</v>
      </c>
      <c r="T473" s="10">
        <f t="shared" si="210"/>
        <v>6.2959000000000001E-2</v>
      </c>
      <c r="U473" s="14">
        <f t="shared" si="190"/>
        <v>65</v>
      </c>
      <c r="V473" s="14">
        <v>252</v>
      </c>
      <c r="W473" s="16">
        <f t="shared" si="200"/>
        <v>1.0158733719999999</v>
      </c>
      <c r="X473" s="9">
        <f t="shared" si="201"/>
        <v>16.459561019999999</v>
      </c>
      <c r="Y473" s="9">
        <v>0</v>
      </c>
      <c r="Z473" s="15">
        <f t="shared" si="202"/>
        <v>0</v>
      </c>
      <c r="AA473" s="6" t="s">
        <v>73</v>
      </c>
      <c r="AB473" s="12">
        <f t="shared" si="211"/>
        <v>43235</v>
      </c>
      <c r="AC473" s="6"/>
      <c r="AD473" s="1"/>
      <c r="AE473" s="55">
        <v>47654</v>
      </c>
      <c r="AF473" s="27" t="s">
        <v>109</v>
      </c>
      <c r="AG473" s="1"/>
      <c r="AH473" s="1"/>
      <c r="AI473" s="1"/>
      <c r="AJ473" s="10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35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8"/>
      <c r="CC473" s="1"/>
      <c r="CD473" s="1"/>
      <c r="CE473" s="1"/>
      <c r="CF473" s="1"/>
      <c r="CG473" s="1"/>
      <c r="CH473" s="1"/>
      <c r="CI473" s="1"/>
      <c r="CJ473" s="1"/>
      <c r="CK473" s="1"/>
      <c r="CL473" s="6"/>
      <c r="CM473" s="1"/>
      <c r="CN473" s="1"/>
      <c r="CO473" s="1"/>
      <c r="CP473" s="1"/>
      <c r="CQ473" s="1"/>
      <c r="CR473" s="1"/>
    </row>
    <row r="474" spans="1:96" x14ac:dyDescent="0.2">
      <c r="A474" s="159">
        <f t="shared" si="203"/>
        <v>43153</v>
      </c>
      <c r="B474" s="9">
        <f t="shared" si="192"/>
        <v>1053.81223615</v>
      </c>
      <c r="C474" s="9">
        <f t="shared" si="204"/>
        <v>1000</v>
      </c>
      <c r="D474" s="66">
        <f t="shared" si="205"/>
        <v>4930.72</v>
      </c>
      <c r="E474" s="15">
        <f>VLOOKUP(A473,[1]Plan1!$BO$120:$BQ$240,3)</f>
        <v>4946.5</v>
      </c>
      <c r="F474" s="12">
        <f t="shared" si="206"/>
        <v>43147</v>
      </c>
      <c r="G474" s="13">
        <f t="shared" si="193"/>
        <v>3.2003439659926691E-3</v>
      </c>
      <c r="H474" s="12">
        <f t="shared" si="207"/>
        <v>43174</v>
      </c>
      <c r="I474" s="12">
        <f t="shared" si="194"/>
        <v>43174</v>
      </c>
      <c r="J474" s="1">
        <f t="shared" si="208"/>
        <v>20</v>
      </c>
      <c r="K474" s="1">
        <f t="shared" si="191"/>
        <v>5</v>
      </c>
      <c r="L474" s="9">
        <f t="shared" si="195"/>
        <v>1.0007991199999999</v>
      </c>
      <c r="M474" s="16">
        <f t="shared" si="209"/>
        <v>1.00290046</v>
      </c>
      <c r="N474" s="16">
        <f t="shared" si="188"/>
        <v>1.0362666526050206</v>
      </c>
      <c r="O474" s="9">
        <f t="shared" si="189"/>
        <v>1.0370947500000001</v>
      </c>
      <c r="P474" s="9">
        <f t="shared" si="196"/>
        <v>1037.09475</v>
      </c>
      <c r="Q474" s="14">
        <f t="shared" si="197"/>
        <v>0</v>
      </c>
      <c r="R474" s="44">
        <f t="shared" si="198"/>
        <v>0</v>
      </c>
      <c r="S474" s="9">
        <f t="shared" si="199"/>
        <v>0</v>
      </c>
      <c r="T474" s="10">
        <f t="shared" si="210"/>
        <v>6.2959000000000001E-2</v>
      </c>
      <c r="U474" s="14">
        <f t="shared" si="190"/>
        <v>66</v>
      </c>
      <c r="V474" s="14">
        <v>252</v>
      </c>
      <c r="W474" s="16">
        <f t="shared" si="200"/>
        <v>1.0161195359999999</v>
      </c>
      <c r="X474" s="9">
        <f t="shared" si="201"/>
        <v>16.717486149999999</v>
      </c>
      <c r="Y474" s="9">
        <v>0</v>
      </c>
      <c r="Z474" s="15">
        <f t="shared" si="202"/>
        <v>0</v>
      </c>
      <c r="AA474" s="6" t="s">
        <v>73</v>
      </c>
      <c r="AB474" s="12">
        <f t="shared" si="211"/>
        <v>43235</v>
      </c>
      <c r="AC474" s="6"/>
      <c r="AD474" s="1"/>
      <c r="AE474" s="55">
        <v>47802</v>
      </c>
      <c r="AF474" s="27" t="s">
        <v>112</v>
      </c>
      <c r="AG474" s="1"/>
      <c r="AH474" s="1"/>
      <c r="AI474" s="1"/>
      <c r="AJ474" s="10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35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8"/>
      <c r="CC474" s="1"/>
      <c r="CD474" s="1"/>
      <c r="CE474" s="1"/>
      <c r="CF474" s="1"/>
      <c r="CG474" s="1"/>
      <c r="CH474" s="1"/>
      <c r="CI474" s="1"/>
      <c r="CJ474" s="1"/>
      <c r="CK474" s="1"/>
      <c r="CL474" s="6"/>
      <c r="CM474" s="1"/>
      <c r="CN474" s="1"/>
      <c r="CO474" s="1"/>
      <c r="CP474" s="1"/>
      <c r="CQ474" s="1"/>
      <c r="CR474" s="1"/>
    </row>
    <row r="475" spans="1:96" x14ac:dyDescent="0.2">
      <c r="A475" s="159">
        <f t="shared" si="203"/>
        <v>43154</v>
      </c>
      <c r="B475" s="9">
        <f t="shared" si="192"/>
        <v>1054.2360045400001</v>
      </c>
      <c r="C475" s="9">
        <f t="shared" si="204"/>
        <v>1000</v>
      </c>
      <c r="D475" s="66">
        <f t="shared" si="205"/>
        <v>4930.72</v>
      </c>
      <c r="E475" s="15">
        <f>VLOOKUP(A474,[1]Plan1!$BO$120:$BQ$240,3)</f>
        <v>4946.5</v>
      </c>
      <c r="F475" s="12">
        <f t="shared" si="206"/>
        <v>43147</v>
      </c>
      <c r="G475" s="13">
        <f t="shared" si="193"/>
        <v>3.2003439659926691E-3</v>
      </c>
      <c r="H475" s="12">
        <f t="shared" si="207"/>
        <v>43174</v>
      </c>
      <c r="I475" s="12">
        <f t="shared" si="194"/>
        <v>43174</v>
      </c>
      <c r="J475" s="1">
        <f t="shared" si="208"/>
        <v>20</v>
      </c>
      <c r="K475" s="1">
        <f t="shared" si="191"/>
        <v>6</v>
      </c>
      <c r="L475" s="9">
        <f t="shared" si="195"/>
        <v>1.00095902</v>
      </c>
      <c r="M475" s="16">
        <f t="shared" si="209"/>
        <v>1.00290046</v>
      </c>
      <c r="N475" s="16">
        <f t="shared" si="188"/>
        <v>1.0362666526050206</v>
      </c>
      <c r="O475" s="9">
        <f t="shared" si="189"/>
        <v>1.03726045</v>
      </c>
      <c r="P475" s="9">
        <f t="shared" si="196"/>
        <v>1037.26045</v>
      </c>
      <c r="Q475" s="14">
        <f t="shared" si="197"/>
        <v>0</v>
      </c>
      <c r="R475" s="44">
        <f t="shared" si="198"/>
        <v>0</v>
      </c>
      <c r="S475" s="9">
        <f t="shared" si="199"/>
        <v>0</v>
      </c>
      <c r="T475" s="10">
        <f t="shared" si="210"/>
        <v>6.2959000000000001E-2</v>
      </c>
      <c r="U475" s="14">
        <f t="shared" si="190"/>
        <v>67</v>
      </c>
      <c r="V475" s="14">
        <v>252</v>
      </c>
      <c r="W475" s="16">
        <f t="shared" si="200"/>
        <v>1.0163657589999999</v>
      </c>
      <c r="X475" s="9">
        <f t="shared" si="201"/>
        <v>16.975554540000001</v>
      </c>
      <c r="Y475" s="9">
        <v>0</v>
      </c>
      <c r="Z475" s="15">
        <f t="shared" si="202"/>
        <v>0</v>
      </c>
      <c r="AA475" s="6" t="s">
        <v>73</v>
      </c>
      <c r="AB475" s="12">
        <f t="shared" si="211"/>
        <v>43235</v>
      </c>
      <c r="AC475" s="6"/>
      <c r="AD475" s="1"/>
      <c r="AE475" s="55">
        <v>47842</v>
      </c>
      <c r="AF475" s="27" t="s">
        <v>105</v>
      </c>
      <c r="AG475" s="1"/>
      <c r="AH475" s="1"/>
      <c r="AI475" s="1"/>
      <c r="AJ475" s="10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35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8"/>
      <c r="CC475" s="1"/>
      <c r="CD475" s="1"/>
      <c r="CE475" s="1"/>
      <c r="CF475" s="1"/>
      <c r="CG475" s="1"/>
      <c r="CH475" s="1"/>
      <c r="CI475" s="1"/>
      <c r="CJ475" s="1"/>
      <c r="CK475" s="1"/>
      <c r="CL475" s="6"/>
      <c r="CM475" s="1"/>
      <c r="CN475" s="1"/>
      <c r="CO475" s="1"/>
      <c r="CP475" s="1"/>
      <c r="CQ475" s="1"/>
      <c r="CR475" s="1"/>
    </row>
    <row r="476" spans="1:96" x14ac:dyDescent="0.2">
      <c r="A476" s="159">
        <f t="shared" si="203"/>
        <v>43155</v>
      </c>
      <c r="B476" s="9">
        <f t="shared" si="192"/>
        <v>1054.65994727</v>
      </c>
      <c r="C476" s="9">
        <f t="shared" si="204"/>
        <v>1000</v>
      </c>
      <c r="D476" s="66">
        <f t="shared" si="205"/>
        <v>4930.72</v>
      </c>
      <c r="E476" s="15">
        <f>VLOOKUP(A475,[1]Plan1!$BO$120:$BQ$240,3)</f>
        <v>4946.5</v>
      </c>
      <c r="F476" s="12">
        <f t="shared" si="206"/>
        <v>43147</v>
      </c>
      <c r="G476" s="13">
        <f t="shared" si="193"/>
        <v>3.2003439659926691E-3</v>
      </c>
      <c r="H476" s="12">
        <f t="shared" si="207"/>
        <v>43174</v>
      </c>
      <c r="I476" s="12">
        <f t="shared" si="194"/>
        <v>43174</v>
      </c>
      <c r="J476" s="1">
        <f t="shared" si="208"/>
        <v>20</v>
      </c>
      <c r="K476" s="1">
        <f t="shared" si="191"/>
        <v>7</v>
      </c>
      <c r="L476" s="9">
        <f t="shared" si="195"/>
        <v>1.00111895</v>
      </c>
      <c r="M476" s="16">
        <f t="shared" si="209"/>
        <v>1.00290046</v>
      </c>
      <c r="N476" s="16">
        <f t="shared" si="188"/>
        <v>1.0362666526050206</v>
      </c>
      <c r="O476" s="9">
        <f t="shared" si="189"/>
        <v>1.03742618</v>
      </c>
      <c r="P476" s="9">
        <f t="shared" si="196"/>
        <v>1037.4261799999999</v>
      </c>
      <c r="Q476" s="14">
        <f t="shared" si="197"/>
        <v>0</v>
      </c>
      <c r="R476" s="44">
        <f t="shared" si="198"/>
        <v>0</v>
      </c>
      <c r="S476" s="9">
        <f t="shared" si="199"/>
        <v>0</v>
      </c>
      <c r="T476" s="10">
        <f t="shared" si="210"/>
        <v>6.2959000000000001E-2</v>
      </c>
      <c r="U476" s="14">
        <f t="shared" si="190"/>
        <v>68</v>
      </c>
      <c r="V476" s="14">
        <v>252</v>
      </c>
      <c r="W476" s="16">
        <f t="shared" si="200"/>
        <v>1.016612042</v>
      </c>
      <c r="X476" s="9">
        <f t="shared" si="201"/>
        <v>17.233767270000001</v>
      </c>
      <c r="Y476" s="9">
        <v>0</v>
      </c>
      <c r="Z476" s="15">
        <f t="shared" si="202"/>
        <v>0</v>
      </c>
      <c r="AA476" s="6" t="s">
        <v>73</v>
      </c>
      <c r="AB476" s="12">
        <f t="shared" si="211"/>
        <v>43235</v>
      </c>
      <c r="AC476" s="6"/>
      <c r="AD476" s="1"/>
      <c r="AE476" s="55">
        <v>47849</v>
      </c>
      <c r="AF476" s="27" t="s">
        <v>107</v>
      </c>
      <c r="AG476" s="1"/>
      <c r="AH476" s="1"/>
      <c r="AI476" s="1"/>
      <c r="AJ476" s="10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35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8"/>
      <c r="CC476" s="1"/>
      <c r="CD476" s="1"/>
      <c r="CE476" s="1"/>
      <c r="CF476" s="1"/>
      <c r="CG476" s="1"/>
      <c r="CH476" s="1"/>
      <c r="CI476" s="1"/>
      <c r="CJ476" s="1"/>
      <c r="CK476" s="1"/>
      <c r="CL476" s="6"/>
      <c r="CM476" s="1"/>
      <c r="CN476" s="1"/>
      <c r="CO476" s="1"/>
      <c r="CP476" s="1"/>
      <c r="CQ476" s="1"/>
      <c r="CR476" s="1"/>
    </row>
    <row r="477" spans="1:96" x14ac:dyDescent="0.2">
      <c r="A477" s="159">
        <f t="shared" si="203"/>
        <v>43156</v>
      </c>
      <c r="B477" s="9">
        <f t="shared" si="192"/>
        <v>1054.65994727</v>
      </c>
      <c r="C477" s="9">
        <f t="shared" si="204"/>
        <v>1000</v>
      </c>
      <c r="D477" s="66">
        <f t="shared" si="205"/>
        <v>4930.72</v>
      </c>
      <c r="E477" s="15">
        <f>VLOOKUP(A476,[1]Plan1!$BO$120:$BQ$240,3)</f>
        <v>4946.5</v>
      </c>
      <c r="F477" s="12">
        <f t="shared" si="206"/>
        <v>43147</v>
      </c>
      <c r="G477" s="13">
        <f t="shared" si="193"/>
        <v>3.2003439659926691E-3</v>
      </c>
      <c r="H477" s="12">
        <f t="shared" si="207"/>
        <v>43174</v>
      </c>
      <c r="I477" s="12">
        <f t="shared" si="194"/>
        <v>43174</v>
      </c>
      <c r="J477" s="1">
        <f t="shared" si="208"/>
        <v>20</v>
      </c>
      <c r="K477" s="1">
        <f t="shared" si="191"/>
        <v>7</v>
      </c>
      <c r="L477" s="9">
        <f t="shared" si="195"/>
        <v>1.00111895</v>
      </c>
      <c r="M477" s="16">
        <f t="shared" si="209"/>
        <v>1.00290046</v>
      </c>
      <c r="N477" s="16">
        <f t="shared" si="188"/>
        <v>1.0362666526050206</v>
      </c>
      <c r="O477" s="9">
        <f t="shared" si="189"/>
        <v>1.03742618</v>
      </c>
      <c r="P477" s="9">
        <f t="shared" si="196"/>
        <v>1037.4261799999999</v>
      </c>
      <c r="Q477" s="14">
        <f t="shared" si="197"/>
        <v>0</v>
      </c>
      <c r="R477" s="44">
        <f t="shared" si="198"/>
        <v>0</v>
      </c>
      <c r="S477" s="9">
        <f t="shared" si="199"/>
        <v>0</v>
      </c>
      <c r="T477" s="10">
        <f t="shared" si="210"/>
        <v>6.2959000000000001E-2</v>
      </c>
      <c r="U477" s="14">
        <f t="shared" si="190"/>
        <v>68</v>
      </c>
      <c r="V477" s="14">
        <v>252</v>
      </c>
      <c r="W477" s="16">
        <f t="shared" si="200"/>
        <v>1.016612042</v>
      </c>
      <c r="X477" s="9">
        <f t="shared" si="201"/>
        <v>17.233767270000001</v>
      </c>
      <c r="Y477" s="9">
        <v>0</v>
      </c>
      <c r="Z477" s="15">
        <f t="shared" si="202"/>
        <v>0</v>
      </c>
      <c r="AA477" s="6" t="s">
        <v>73</v>
      </c>
      <c r="AB477" s="12">
        <f t="shared" si="211"/>
        <v>43235</v>
      </c>
      <c r="AC477" s="6"/>
      <c r="AD477" s="1"/>
      <c r="AE477" s="55">
        <v>47903</v>
      </c>
      <c r="AF477" s="27" t="s">
        <v>91</v>
      </c>
      <c r="AG477" s="1"/>
      <c r="AH477" s="1"/>
      <c r="AI477" s="1"/>
      <c r="AJ477" s="10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35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8"/>
      <c r="CC477" s="1"/>
      <c r="CD477" s="1"/>
      <c r="CE477" s="1"/>
      <c r="CF477" s="1"/>
      <c r="CG477" s="1"/>
      <c r="CH477" s="1"/>
      <c r="CI477" s="1"/>
      <c r="CJ477" s="1"/>
      <c r="CK477" s="1"/>
      <c r="CL477" s="6"/>
      <c r="CM477" s="1"/>
      <c r="CN477" s="1"/>
      <c r="CO477" s="1"/>
      <c r="CP477" s="1"/>
      <c r="CQ477" s="1"/>
      <c r="CR477" s="1"/>
    </row>
    <row r="478" spans="1:96" x14ac:dyDescent="0.2">
      <c r="A478" s="159">
        <f t="shared" si="203"/>
        <v>43157</v>
      </c>
      <c r="B478" s="9">
        <f t="shared" si="192"/>
        <v>1054.65994727</v>
      </c>
      <c r="C478" s="9">
        <f t="shared" si="204"/>
        <v>1000</v>
      </c>
      <c r="D478" s="66">
        <f t="shared" si="205"/>
        <v>4930.72</v>
      </c>
      <c r="E478" s="15">
        <f>VLOOKUP(A477,[1]Plan1!$BO$120:$BQ$240,3)</f>
        <v>4946.5</v>
      </c>
      <c r="F478" s="12">
        <f t="shared" si="206"/>
        <v>43147</v>
      </c>
      <c r="G478" s="13">
        <f t="shared" si="193"/>
        <v>3.2003439659926691E-3</v>
      </c>
      <c r="H478" s="12">
        <f t="shared" si="207"/>
        <v>43174</v>
      </c>
      <c r="I478" s="12">
        <f t="shared" si="194"/>
        <v>43174</v>
      </c>
      <c r="J478" s="1">
        <f t="shared" si="208"/>
        <v>20</v>
      </c>
      <c r="K478" s="1">
        <f t="shared" si="191"/>
        <v>7</v>
      </c>
      <c r="L478" s="9">
        <f t="shared" si="195"/>
        <v>1.00111895</v>
      </c>
      <c r="M478" s="16">
        <f t="shared" si="209"/>
        <v>1.00290046</v>
      </c>
      <c r="N478" s="16">
        <f t="shared" si="188"/>
        <v>1.0362666526050206</v>
      </c>
      <c r="O478" s="9">
        <f t="shared" si="189"/>
        <v>1.03742618</v>
      </c>
      <c r="P478" s="9">
        <f t="shared" si="196"/>
        <v>1037.4261799999999</v>
      </c>
      <c r="Q478" s="14">
        <f t="shared" si="197"/>
        <v>0</v>
      </c>
      <c r="R478" s="44">
        <f t="shared" si="198"/>
        <v>0</v>
      </c>
      <c r="S478" s="9">
        <f t="shared" si="199"/>
        <v>0</v>
      </c>
      <c r="T478" s="10">
        <f t="shared" si="210"/>
        <v>6.2959000000000001E-2</v>
      </c>
      <c r="U478" s="14">
        <f t="shared" si="190"/>
        <v>68</v>
      </c>
      <c r="V478" s="14">
        <v>252</v>
      </c>
      <c r="W478" s="16">
        <f t="shared" si="200"/>
        <v>1.016612042</v>
      </c>
      <c r="X478" s="9">
        <f t="shared" si="201"/>
        <v>17.233767270000001</v>
      </c>
      <c r="Y478" s="9">
        <v>0</v>
      </c>
      <c r="Z478" s="15">
        <f t="shared" si="202"/>
        <v>0</v>
      </c>
      <c r="AA478" s="6" t="s">
        <v>73</v>
      </c>
      <c r="AB478" s="12">
        <f t="shared" si="211"/>
        <v>43235</v>
      </c>
      <c r="AC478" s="6"/>
      <c r="AD478" s="1"/>
      <c r="AE478" s="55">
        <v>47904</v>
      </c>
      <c r="AF478" s="27" t="s">
        <v>91</v>
      </c>
      <c r="AG478" s="1"/>
      <c r="AH478" s="1"/>
      <c r="AI478" s="1"/>
      <c r="AJ478" s="10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35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8"/>
      <c r="CC478" s="1"/>
      <c r="CD478" s="1"/>
      <c r="CE478" s="1"/>
      <c r="CF478" s="1"/>
      <c r="CG478" s="1"/>
      <c r="CH478" s="1"/>
      <c r="CI478" s="1"/>
      <c r="CJ478" s="1"/>
      <c r="CK478" s="1"/>
      <c r="CL478" s="6"/>
      <c r="CM478" s="1"/>
      <c r="CN478" s="1"/>
      <c r="CO478" s="1"/>
      <c r="CP478" s="1"/>
      <c r="CQ478" s="1"/>
      <c r="CR478" s="1"/>
    </row>
    <row r="479" spans="1:96" x14ac:dyDescent="0.2">
      <c r="A479" s="159">
        <f t="shared" si="203"/>
        <v>43158</v>
      </c>
      <c r="B479" s="9">
        <f t="shared" si="192"/>
        <v>1055.08406335</v>
      </c>
      <c r="C479" s="9">
        <f t="shared" si="204"/>
        <v>1000</v>
      </c>
      <c r="D479" s="66">
        <f t="shared" si="205"/>
        <v>4930.72</v>
      </c>
      <c r="E479" s="15">
        <f>VLOOKUP(A478,[1]Plan1!$BO$120:$BQ$240,3)</f>
        <v>4946.5</v>
      </c>
      <c r="F479" s="12">
        <f t="shared" si="206"/>
        <v>43147</v>
      </c>
      <c r="G479" s="13">
        <f t="shared" si="193"/>
        <v>3.2003439659926691E-3</v>
      </c>
      <c r="H479" s="12">
        <f t="shared" si="207"/>
        <v>43174</v>
      </c>
      <c r="I479" s="12">
        <f t="shared" si="194"/>
        <v>43174</v>
      </c>
      <c r="J479" s="1">
        <f t="shared" si="208"/>
        <v>20</v>
      </c>
      <c r="K479" s="1">
        <f t="shared" si="191"/>
        <v>8</v>
      </c>
      <c r="L479" s="9">
        <f t="shared" si="195"/>
        <v>1.0012789099999999</v>
      </c>
      <c r="M479" s="16">
        <f t="shared" si="209"/>
        <v>1.00290046</v>
      </c>
      <c r="N479" s="16">
        <f t="shared" ref="N479:N542" si="212">IF(I479&gt;I478,N478*M479,N478)</f>
        <v>1.0362666526050206</v>
      </c>
      <c r="O479" s="9">
        <f t="shared" ref="O479:O542" si="213">TRUNC(TRUNC((L479*N479),15),8)</f>
        <v>1.03759194</v>
      </c>
      <c r="P479" s="9">
        <f t="shared" si="196"/>
        <v>1037.59194</v>
      </c>
      <c r="Q479" s="14">
        <f t="shared" si="197"/>
        <v>0</v>
      </c>
      <c r="R479" s="44">
        <f t="shared" si="198"/>
        <v>0</v>
      </c>
      <c r="S479" s="9">
        <f t="shared" si="199"/>
        <v>0</v>
      </c>
      <c r="T479" s="10">
        <f t="shared" si="210"/>
        <v>6.2959000000000001E-2</v>
      </c>
      <c r="U479" s="14">
        <f t="shared" si="190"/>
        <v>69</v>
      </c>
      <c r="V479" s="14">
        <v>252</v>
      </c>
      <c r="W479" s="16">
        <f t="shared" si="200"/>
        <v>1.0168583840000001</v>
      </c>
      <c r="X479" s="9">
        <f t="shared" si="201"/>
        <v>17.49212335</v>
      </c>
      <c r="Y479" s="9">
        <v>0</v>
      </c>
      <c r="Z479" s="15">
        <f t="shared" si="202"/>
        <v>0</v>
      </c>
      <c r="AA479" s="6" t="s">
        <v>73</v>
      </c>
      <c r="AB479" s="12">
        <f t="shared" si="211"/>
        <v>43235</v>
      </c>
      <c r="AC479" s="6"/>
      <c r="AD479" s="1"/>
      <c r="AE479" s="55">
        <v>47949</v>
      </c>
      <c r="AF479" s="27" t="s">
        <v>108</v>
      </c>
      <c r="AG479" s="1"/>
      <c r="AH479" s="1"/>
      <c r="AI479" s="1"/>
      <c r="AJ479" s="10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35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8"/>
      <c r="CC479" s="1"/>
      <c r="CD479" s="1"/>
      <c r="CE479" s="1"/>
      <c r="CF479" s="1"/>
      <c r="CG479" s="1"/>
      <c r="CH479" s="1"/>
      <c r="CI479" s="1"/>
      <c r="CJ479" s="1"/>
      <c r="CK479" s="1"/>
      <c r="CL479" s="6"/>
      <c r="CM479" s="1"/>
      <c r="CN479" s="1"/>
      <c r="CO479" s="1"/>
      <c r="CP479" s="1"/>
      <c r="CQ479" s="1"/>
      <c r="CR479" s="1"/>
    </row>
    <row r="480" spans="1:96" x14ac:dyDescent="0.2">
      <c r="A480" s="159">
        <f t="shared" si="203"/>
        <v>43159</v>
      </c>
      <c r="B480" s="9">
        <f t="shared" si="192"/>
        <v>1055.5083345800001</v>
      </c>
      <c r="C480" s="9">
        <f t="shared" si="204"/>
        <v>1000</v>
      </c>
      <c r="D480" s="66">
        <f t="shared" si="205"/>
        <v>4930.72</v>
      </c>
      <c r="E480" s="15">
        <f>VLOOKUP(A479,[1]Plan1!$BO$120:$BQ$240,3)</f>
        <v>4946.5</v>
      </c>
      <c r="F480" s="12">
        <f t="shared" si="206"/>
        <v>43147</v>
      </c>
      <c r="G480" s="13">
        <f t="shared" si="193"/>
        <v>3.2003439659926691E-3</v>
      </c>
      <c r="H480" s="12">
        <f t="shared" si="207"/>
        <v>43174</v>
      </c>
      <c r="I480" s="12">
        <f t="shared" si="194"/>
        <v>43174</v>
      </c>
      <c r="J480" s="1">
        <f t="shared" si="208"/>
        <v>20</v>
      </c>
      <c r="K480" s="1">
        <f t="shared" si="191"/>
        <v>9</v>
      </c>
      <c r="L480" s="9">
        <f t="shared" si="195"/>
        <v>1.00143888</v>
      </c>
      <c r="M480" s="16">
        <f t="shared" si="209"/>
        <v>1.00290046</v>
      </c>
      <c r="N480" s="16">
        <f t="shared" si="212"/>
        <v>1.0362666526050206</v>
      </c>
      <c r="O480" s="9">
        <f t="shared" si="213"/>
        <v>1.0377577099999999</v>
      </c>
      <c r="P480" s="9">
        <f t="shared" si="196"/>
        <v>1037.7577100000001</v>
      </c>
      <c r="Q480" s="14">
        <f t="shared" si="197"/>
        <v>0</v>
      </c>
      <c r="R480" s="44">
        <f t="shared" si="198"/>
        <v>0</v>
      </c>
      <c r="S480" s="9">
        <f t="shared" si="199"/>
        <v>0</v>
      </c>
      <c r="T480" s="10">
        <f t="shared" si="210"/>
        <v>6.2959000000000001E-2</v>
      </c>
      <c r="U480" s="14">
        <f t="shared" si="190"/>
        <v>70</v>
      </c>
      <c r="V480" s="14">
        <v>252</v>
      </c>
      <c r="W480" s="16">
        <f t="shared" si="200"/>
        <v>1.0171047870000001</v>
      </c>
      <c r="X480" s="9">
        <f t="shared" si="201"/>
        <v>17.75062458</v>
      </c>
      <c r="Y480" s="9">
        <v>0</v>
      </c>
      <c r="Z480" s="15">
        <f t="shared" si="202"/>
        <v>0</v>
      </c>
      <c r="AA480" s="6" t="s">
        <v>73</v>
      </c>
      <c r="AB480" s="12">
        <f t="shared" si="211"/>
        <v>43235</v>
      </c>
      <c r="AC480" s="6"/>
      <c r="AD480" s="1"/>
      <c r="AE480" s="55">
        <v>47959</v>
      </c>
      <c r="AF480" s="27" t="s">
        <v>93</v>
      </c>
      <c r="AG480" s="1"/>
      <c r="AH480" s="1"/>
      <c r="AI480" s="1"/>
      <c r="AJ480" s="10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35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8"/>
      <c r="CC480" s="1"/>
      <c r="CD480" s="1"/>
      <c r="CE480" s="1"/>
      <c r="CF480" s="1"/>
      <c r="CG480" s="1"/>
      <c r="CH480" s="1"/>
      <c r="CI480" s="1"/>
      <c r="CJ480" s="1"/>
      <c r="CK480" s="1"/>
      <c r="CL480" s="6"/>
      <c r="CM480" s="1"/>
      <c r="CN480" s="1"/>
      <c r="CO480" s="1"/>
      <c r="CP480" s="1"/>
      <c r="CQ480" s="1"/>
      <c r="CR480" s="1"/>
    </row>
    <row r="481" spans="1:96" x14ac:dyDescent="0.2">
      <c r="A481" s="159">
        <f t="shared" si="203"/>
        <v>43160</v>
      </c>
      <c r="B481" s="9">
        <f t="shared" si="192"/>
        <v>1055.93278943</v>
      </c>
      <c r="C481" s="9">
        <f t="shared" si="204"/>
        <v>1000</v>
      </c>
      <c r="D481" s="66">
        <f t="shared" si="205"/>
        <v>4930.72</v>
      </c>
      <c r="E481" s="15">
        <f>VLOOKUP(A480,[1]Plan1!$BO$120:$BQ$240,3)</f>
        <v>4946.5</v>
      </c>
      <c r="F481" s="12">
        <f t="shared" si="206"/>
        <v>43147</v>
      </c>
      <c r="G481" s="13">
        <f t="shared" si="193"/>
        <v>3.2003439659926691E-3</v>
      </c>
      <c r="H481" s="12">
        <f t="shared" si="207"/>
        <v>43174</v>
      </c>
      <c r="I481" s="12">
        <f t="shared" si="194"/>
        <v>43174</v>
      </c>
      <c r="J481" s="1">
        <f t="shared" si="208"/>
        <v>20</v>
      </c>
      <c r="K481" s="1">
        <f t="shared" si="191"/>
        <v>10</v>
      </c>
      <c r="L481" s="9">
        <f t="shared" si="195"/>
        <v>1.0015988899999999</v>
      </c>
      <c r="M481" s="16">
        <f t="shared" si="209"/>
        <v>1.00290046</v>
      </c>
      <c r="N481" s="16">
        <f t="shared" si="212"/>
        <v>1.0362666526050206</v>
      </c>
      <c r="O481" s="9">
        <f t="shared" si="213"/>
        <v>1.0379235200000001</v>
      </c>
      <c r="P481" s="9">
        <f t="shared" si="196"/>
        <v>1037.9235200000001</v>
      </c>
      <c r="Q481" s="14">
        <f t="shared" si="197"/>
        <v>0</v>
      </c>
      <c r="R481" s="44">
        <f t="shared" si="198"/>
        <v>0</v>
      </c>
      <c r="S481" s="9">
        <f t="shared" si="199"/>
        <v>0</v>
      </c>
      <c r="T481" s="10">
        <f t="shared" si="210"/>
        <v>6.2959000000000001E-2</v>
      </c>
      <c r="U481" s="14">
        <f t="shared" si="190"/>
        <v>71</v>
      </c>
      <c r="V481" s="14">
        <v>252</v>
      </c>
      <c r="W481" s="16">
        <f t="shared" si="200"/>
        <v>1.0173512490000001</v>
      </c>
      <c r="X481" s="9">
        <f t="shared" si="201"/>
        <v>18.00926943</v>
      </c>
      <c r="Y481" s="9">
        <v>0</v>
      </c>
      <c r="Z481" s="15">
        <f t="shared" si="202"/>
        <v>0</v>
      </c>
      <c r="AA481" s="6" t="s">
        <v>73</v>
      </c>
      <c r="AB481" s="12">
        <f t="shared" si="211"/>
        <v>43235</v>
      </c>
      <c r="AC481" s="6"/>
      <c r="AD481" s="1"/>
      <c r="AE481" s="55">
        <v>47969</v>
      </c>
      <c r="AF481" s="27" t="s">
        <v>110</v>
      </c>
      <c r="AG481" s="1"/>
      <c r="AH481" s="1"/>
      <c r="AI481" s="1"/>
      <c r="AJ481" s="10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35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8"/>
      <c r="CC481" s="1"/>
      <c r="CD481" s="1"/>
      <c r="CE481" s="1"/>
      <c r="CF481" s="1"/>
      <c r="CG481" s="1"/>
      <c r="CH481" s="1"/>
      <c r="CI481" s="1"/>
      <c r="CJ481" s="1"/>
      <c r="CK481" s="1"/>
      <c r="CL481" s="6"/>
      <c r="CM481" s="1"/>
      <c r="CN481" s="1"/>
      <c r="CO481" s="1"/>
      <c r="CP481" s="1"/>
      <c r="CQ481" s="1"/>
      <c r="CR481" s="1"/>
    </row>
    <row r="482" spans="1:96" x14ac:dyDescent="0.2">
      <c r="A482" s="159">
        <f t="shared" si="203"/>
        <v>43161</v>
      </c>
      <c r="B482" s="9">
        <f t="shared" si="192"/>
        <v>1056.35741779</v>
      </c>
      <c r="C482" s="9">
        <f t="shared" si="204"/>
        <v>1000</v>
      </c>
      <c r="D482" s="66">
        <f t="shared" si="205"/>
        <v>4930.72</v>
      </c>
      <c r="E482" s="15">
        <f>VLOOKUP(A481,[1]Plan1!$BO$120:$BQ$240,3)</f>
        <v>4946.5</v>
      </c>
      <c r="F482" s="12">
        <f t="shared" si="206"/>
        <v>43147</v>
      </c>
      <c r="G482" s="13">
        <f t="shared" si="193"/>
        <v>3.2003439659926691E-3</v>
      </c>
      <c r="H482" s="12">
        <f t="shared" si="207"/>
        <v>43174</v>
      </c>
      <c r="I482" s="12">
        <f t="shared" si="194"/>
        <v>43174</v>
      </c>
      <c r="J482" s="1">
        <f t="shared" si="208"/>
        <v>20</v>
      </c>
      <c r="K482" s="1">
        <f t="shared" si="191"/>
        <v>11</v>
      </c>
      <c r="L482" s="9">
        <f t="shared" si="195"/>
        <v>1.0017589200000001</v>
      </c>
      <c r="M482" s="16">
        <f t="shared" si="209"/>
        <v>1.00290046</v>
      </c>
      <c r="N482" s="16">
        <f t="shared" si="212"/>
        <v>1.0362666526050206</v>
      </c>
      <c r="O482" s="9">
        <f t="shared" si="213"/>
        <v>1.0380893600000001</v>
      </c>
      <c r="P482" s="9">
        <f t="shared" si="196"/>
        <v>1038.0893599999999</v>
      </c>
      <c r="Q482" s="14">
        <f t="shared" si="197"/>
        <v>0</v>
      </c>
      <c r="R482" s="44">
        <f t="shared" si="198"/>
        <v>0</v>
      </c>
      <c r="S482" s="9">
        <f t="shared" si="199"/>
        <v>0</v>
      </c>
      <c r="T482" s="10">
        <f t="shared" si="210"/>
        <v>6.2959000000000001E-2</v>
      </c>
      <c r="U482" s="14">
        <f t="shared" si="190"/>
        <v>72</v>
      </c>
      <c r="V482" s="14">
        <v>252</v>
      </c>
      <c r="W482" s="16">
        <f t="shared" si="200"/>
        <v>1.0175977700000001</v>
      </c>
      <c r="X482" s="9">
        <f t="shared" si="201"/>
        <v>18.26805779</v>
      </c>
      <c r="Y482" s="9">
        <v>0</v>
      </c>
      <c r="Z482" s="15">
        <f t="shared" si="202"/>
        <v>0</v>
      </c>
      <c r="AA482" s="6" t="s">
        <v>73</v>
      </c>
      <c r="AB482" s="12">
        <f t="shared" si="211"/>
        <v>43235</v>
      </c>
      <c r="AC482" s="6"/>
      <c r="AD482" s="1"/>
      <c r="AE482" s="55">
        <v>48011</v>
      </c>
      <c r="AF482" s="27" t="s">
        <v>109</v>
      </c>
      <c r="AG482" s="1"/>
      <c r="AH482" s="1"/>
      <c r="AI482" s="1"/>
      <c r="AJ482" s="10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35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8"/>
      <c r="CC482" s="1"/>
      <c r="CD482" s="1"/>
      <c r="CE482" s="1"/>
      <c r="CF482" s="1"/>
      <c r="CG482" s="1"/>
      <c r="CH482" s="1"/>
      <c r="CI482" s="1"/>
      <c r="CJ482" s="1"/>
      <c r="CK482" s="1"/>
      <c r="CL482" s="6"/>
      <c r="CM482" s="1"/>
      <c r="CN482" s="1"/>
      <c r="CO482" s="1"/>
      <c r="CP482" s="1"/>
      <c r="CQ482" s="1"/>
      <c r="CR482" s="1"/>
    </row>
    <row r="483" spans="1:96" x14ac:dyDescent="0.2">
      <c r="A483" s="159">
        <f t="shared" si="203"/>
        <v>43162</v>
      </c>
      <c r="B483" s="9">
        <f t="shared" si="192"/>
        <v>1056.78220143</v>
      </c>
      <c r="C483" s="9">
        <f t="shared" si="204"/>
        <v>1000</v>
      </c>
      <c r="D483" s="66">
        <f t="shared" si="205"/>
        <v>4930.72</v>
      </c>
      <c r="E483" s="15">
        <f>VLOOKUP(A482,[1]Plan1!$BO$120:$BQ$240,3)</f>
        <v>4946.5</v>
      </c>
      <c r="F483" s="12">
        <f t="shared" si="206"/>
        <v>43147</v>
      </c>
      <c r="G483" s="13">
        <f t="shared" si="193"/>
        <v>3.2003439659926691E-3</v>
      </c>
      <c r="H483" s="12">
        <f t="shared" si="207"/>
        <v>43174</v>
      </c>
      <c r="I483" s="12">
        <f t="shared" si="194"/>
        <v>43174</v>
      </c>
      <c r="J483" s="1">
        <f t="shared" si="208"/>
        <v>20</v>
      </c>
      <c r="K483" s="1">
        <f t="shared" si="191"/>
        <v>12</v>
      </c>
      <c r="L483" s="9">
        <f t="shared" si="195"/>
        <v>1.00191897</v>
      </c>
      <c r="M483" s="16">
        <f t="shared" si="209"/>
        <v>1.00290046</v>
      </c>
      <c r="N483" s="16">
        <f t="shared" si="212"/>
        <v>1.0362666526050206</v>
      </c>
      <c r="O483" s="9">
        <f t="shared" si="213"/>
        <v>1.03825521</v>
      </c>
      <c r="P483" s="9">
        <f t="shared" si="196"/>
        <v>1038.25521</v>
      </c>
      <c r="Q483" s="14">
        <f t="shared" si="197"/>
        <v>0</v>
      </c>
      <c r="R483" s="44">
        <f t="shared" si="198"/>
        <v>0</v>
      </c>
      <c r="S483" s="9">
        <f t="shared" si="199"/>
        <v>0</v>
      </c>
      <c r="T483" s="10">
        <f t="shared" si="210"/>
        <v>6.2959000000000001E-2</v>
      </c>
      <c r="U483" s="14">
        <f t="shared" si="190"/>
        <v>73</v>
      </c>
      <c r="V483" s="14">
        <v>252</v>
      </c>
      <c r="W483" s="16">
        <f t="shared" si="200"/>
        <v>1.017844352</v>
      </c>
      <c r="X483" s="9">
        <f t="shared" si="201"/>
        <v>18.526991429999999</v>
      </c>
      <c r="Y483" s="9">
        <v>0</v>
      </c>
      <c r="Z483" s="15">
        <f t="shared" si="202"/>
        <v>0</v>
      </c>
      <c r="AA483" s="6" t="s">
        <v>73</v>
      </c>
      <c r="AB483" s="12">
        <f t="shared" si="211"/>
        <v>43235</v>
      </c>
      <c r="AC483" s="6"/>
      <c r="AD483" s="1"/>
      <c r="AE483" s="55">
        <v>48207</v>
      </c>
      <c r="AF483" s="27" t="s">
        <v>105</v>
      </c>
      <c r="AG483" s="1"/>
      <c r="AH483" s="1"/>
      <c r="AI483" s="1"/>
      <c r="AJ483" s="10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35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8"/>
      <c r="CC483" s="1"/>
      <c r="CD483" s="1"/>
      <c r="CE483" s="1"/>
      <c r="CF483" s="1"/>
      <c r="CG483" s="1"/>
      <c r="CH483" s="1"/>
      <c r="CI483" s="1"/>
      <c r="CJ483" s="1"/>
      <c r="CK483" s="1"/>
      <c r="CL483" s="6"/>
      <c r="CM483" s="1"/>
      <c r="CN483" s="1"/>
      <c r="CO483" s="1"/>
      <c r="CP483" s="1"/>
      <c r="CQ483" s="1"/>
      <c r="CR483" s="1"/>
    </row>
    <row r="484" spans="1:96" x14ac:dyDescent="0.2">
      <c r="A484" s="159">
        <f t="shared" si="203"/>
        <v>43163</v>
      </c>
      <c r="B484" s="9">
        <f t="shared" si="192"/>
        <v>1056.78220143</v>
      </c>
      <c r="C484" s="9">
        <f t="shared" si="204"/>
        <v>1000</v>
      </c>
      <c r="D484" s="66">
        <f t="shared" si="205"/>
        <v>4930.72</v>
      </c>
      <c r="E484" s="15">
        <f>VLOOKUP(A483,[1]Plan1!$BO$120:$BQ$240,3)</f>
        <v>4946.5</v>
      </c>
      <c r="F484" s="12">
        <f t="shared" si="206"/>
        <v>43147</v>
      </c>
      <c r="G484" s="13">
        <f t="shared" si="193"/>
        <v>3.2003439659926691E-3</v>
      </c>
      <c r="H484" s="12">
        <f t="shared" si="207"/>
        <v>43174</v>
      </c>
      <c r="I484" s="12">
        <f t="shared" si="194"/>
        <v>43174</v>
      </c>
      <c r="J484" s="1">
        <f t="shared" si="208"/>
        <v>20</v>
      </c>
      <c r="K484" s="1">
        <f t="shared" si="191"/>
        <v>12</v>
      </c>
      <c r="L484" s="9">
        <f t="shared" si="195"/>
        <v>1.00191897</v>
      </c>
      <c r="M484" s="16">
        <f t="shared" si="209"/>
        <v>1.00290046</v>
      </c>
      <c r="N484" s="16">
        <f t="shared" si="212"/>
        <v>1.0362666526050206</v>
      </c>
      <c r="O484" s="9">
        <f t="shared" si="213"/>
        <v>1.03825521</v>
      </c>
      <c r="P484" s="9">
        <f t="shared" si="196"/>
        <v>1038.25521</v>
      </c>
      <c r="Q484" s="14">
        <f t="shared" si="197"/>
        <v>0</v>
      </c>
      <c r="R484" s="44">
        <f t="shared" si="198"/>
        <v>0</v>
      </c>
      <c r="S484" s="9">
        <f t="shared" si="199"/>
        <v>0</v>
      </c>
      <c r="T484" s="10">
        <f t="shared" si="210"/>
        <v>6.2959000000000001E-2</v>
      </c>
      <c r="U484" s="14">
        <f t="shared" si="190"/>
        <v>73</v>
      </c>
      <c r="V484" s="14">
        <v>252</v>
      </c>
      <c r="W484" s="16">
        <f t="shared" si="200"/>
        <v>1.017844352</v>
      </c>
      <c r="X484" s="9">
        <f t="shared" si="201"/>
        <v>18.526991429999999</v>
      </c>
      <c r="Y484" s="9">
        <v>0</v>
      </c>
      <c r="Z484" s="15">
        <f t="shared" si="202"/>
        <v>0</v>
      </c>
      <c r="AA484" s="6" t="s">
        <v>73</v>
      </c>
      <c r="AB484" s="12">
        <f t="shared" si="211"/>
        <v>43235</v>
      </c>
      <c r="AC484" s="6"/>
      <c r="AD484" s="1"/>
      <c r="AE484" s="55">
        <v>48214</v>
      </c>
      <c r="AF484" s="27" t="s">
        <v>107</v>
      </c>
      <c r="AG484" s="1"/>
      <c r="AH484" s="1"/>
      <c r="AI484" s="1"/>
      <c r="AJ484" s="10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35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8"/>
      <c r="CC484" s="1"/>
      <c r="CD484" s="1"/>
      <c r="CE484" s="1"/>
      <c r="CF484" s="1"/>
      <c r="CG484" s="1"/>
      <c r="CH484" s="1"/>
      <c r="CI484" s="1"/>
      <c r="CJ484" s="1"/>
      <c r="CK484" s="1"/>
      <c r="CL484" s="6"/>
      <c r="CM484" s="1"/>
      <c r="CN484" s="1"/>
      <c r="CO484" s="1"/>
      <c r="CP484" s="1"/>
      <c r="CQ484" s="1"/>
      <c r="CR484" s="1"/>
    </row>
    <row r="485" spans="1:96" x14ac:dyDescent="0.2">
      <c r="A485" s="159">
        <f t="shared" si="203"/>
        <v>43164</v>
      </c>
      <c r="B485" s="9">
        <f t="shared" si="192"/>
        <v>1056.78220143</v>
      </c>
      <c r="C485" s="9">
        <f t="shared" si="204"/>
        <v>1000</v>
      </c>
      <c r="D485" s="66">
        <f t="shared" si="205"/>
        <v>4930.72</v>
      </c>
      <c r="E485" s="15">
        <f>VLOOKUP(A484,[1]Plan1!$BO$120:$BQ$240,3)</f>
        <v>4946.5</v>
      </c>
      <c r="F485" s="12">
        <f t="shared" si="206"/>
        <v>43147</v>
      </c>
      <c r="G485" s="13">
        <f t="shared" si="193"/>
        <v>3.2003439659926691E-3</v>
      </c>
      <c r="H485" s="12">
        <f t="shared" si="207"/>
        <v>43174</v>
      </c>
      <c r="I485" s="12">
        <f t="shared" si="194"/>
        <v>43174</v>
      </c>
      <c r="J485" s="1">
        <f t="shared" si="208"/>
        <v>20</v>
      </c>
      <c r="K485" s="1">
        <f t="shared" si="191"/>
        <v>12</v>
      </c>
      <c r="L485" s="9">
        <f t="shared" si="195"/>
        <v>1.00191897</v>
      </c>
      <c r="M485" s="16">
        <f t="shared" si="209"/>
        <v>1.00290046</v>
      </c>
      <c r="N485" s="16">
        <f t="shared" si="212"/>
        <v>1.0362666526050206</v>
      </c>
      <c r="O485" s="9">
        <f t="shared" si="213"/>
        <v>1.03825521</v>
      </c>
      <c r="P485" s="9">
        <f t="shared" si="196"/>
        <v>1038.25521</v>
      </c>
      <c r="Q485" s="14">
        <f t="shared" si="197"/>
        <v>0</v>
      </c>
      <c r="R485" s="44">
        <f t="shared" si="198"/>
        <v>0</v>
      </c>
      <c r="S485" s="9">
        <f t="shared" si="199"/>
        <v>0</v>
      </c>
      <c r="T485" s="10">
        <f t="shared" si="210"/>
        <v>6.2959000000000001E-2</v>
      </c>
      <c r="U485" s="14">
        <f t="shared" ref="U485:U548" si="214">IF(Q484&gt;0,1,IF(K485=K484,U484,U484+1))</f>
        <v>73</v>
      </c>
      <c r="V485" s="14">
        <v>252</v>
      </c>
      <c r="W485" s="16">
        <f t="shared" si="200"/>
        <v>1.017844352</v>
      </c>
      <c r="X485" s="9">
        <f t="shared" si="201"/>
        <v>18.526991429999999</v>
      </c>
      <c r="Y485" s="9">
        <v>0</v>
      </c>
      <c r="Z485" s="15">
        <f t="shared" si="202"/>
        <v>0</v>
      </c>
      <c r="AA485" s="6" t="s">
        <v>73</v>
      </c>
      <c r="AB485" s="12">
        <f t="shared" si="211"/>
        <v>43235</v>
      </c>
      <c r="AC485" s="6"/>
      <c r="AD485" s="1"/>
      <c r="AE485" s="55">
        <v>48253</v>
      </c>
      <c r="AF485" s="27" t="s">
        <v>91</v>
      </c>
      <c r="AG485" s="1"/>
      <c r="AH485" s="1"/>
      <c r="AI485" s="1"/>
      <c r="AJ485" s="10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35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8"/>
      <c r="CC485" s="1"/>
      <c r="CD485" s="1"/>
      <c r="CE485" s="1"/>
      <c r="CF485" s="1"/>
      <c r="CG485" s="1"/>
      <c r="CH485" s="1"/>
      <c r="CI485" s="1"/>
      <c r="CJ485" s="1"/>
      <c r="CK485" s="1"/>
      <c r="CL485" s="6"/>
      <c r="CM485" s="1"/>
      <c r="CN485" s="1"/>
      <c r="CO485" s="1"/>
      <c r="CP485" s="1"/>
      <c r="CQ485" s="1"/>
      <c r="CR485" s="1"/>
    </row>
    <row r="486" spans="1:96" x14ac:dyDescent="0.2">
      <c r="A486" s="159">
        <f t="shared" si="203"/>
        <v>43165</v>
      </c>
      <c r="B486" s="9">
        <f t="shared" si="192"/>
        <v>1057.2071790299999</v>
      </c>
      <c r="C486" s="9">
        <f t="shared" si="204"/>
        <v>1000</v>
      </c>
      <c r="D486" s="66">
        <f t="shared" si="205"/>
        <v>4930.72</v>
      </c>
      <c r="E486" s="15">
        <f>VLOOKUP(A485,[1]Plan1!$BO$120:$BQ$240,3)</f>
        <v>4946.5</v>
      </c>
      <c r="F486" s="12">
        <f t="shared" si="206"/>
        <v>43147</v>
      </c>
      <c r="G486" s="13">
        <f t="shared" si="193"/>
        <v>3.2003439659926691E-3</v>
      </c>
      <c r="H486" s="12">
        <f t="shared" si="207"/>
        <v>43174</v>
      </c>
      <c r="I486" s="12">
        <f t="shared" si="194"/>
        <v>43174</v>
      </c>
      <c r="J486" s="1">
        <f t="shared" si="208"/>
        <v>20</v>
      </c>
      <c r="K486" s="1">
        <f t="shared" si="191"/>
        <v>13</v>
      </c>
      <c r="L486" s="9">
        <f t="shared" si="195"/>
        <v>1.00207906</v>
      </c>
      <c r="M486" s="16">
        <f t="shared" si="209"/>
        <v>1.00290046</v>
      </c>
      <c r="N486" s="16">
        <f t="shared" si="212"/>
        <v>1.0362666526050206</v>
      </c>
      <c r="O486" s="9">
        <f t="shared" si="213"/>
        <v>1.03842111</v>
      </c>
      <c r="P486" s="9">
        <f t="shared" si="196"/>
        <v>1038.42111</v>
      </c>
      <c r="Q486" s="14">
        <f t="shared" si="197"/>
        <v>0</v>
      </c>
      <c r="R486" s="44">
        <f t="shared" si="198"/>
        <v>0</v>
      </c>
      <c r="S486" s="9">
        <f t="shared" si="199"/>
        <v>0</v>
      </c>
      <c r="T486" s="10">
        <f t="shared" si="210"/>
        <v>6.2959000000000001E-2</v>
      </c>
      <c r="U486" s="14">
        <f t="shared" si="214"/>
        <v>74</v>
      </c>
      <c r="V486" s="14">
        <v>252</v>
      </c>
      <c r="W486" s="16">
        <f t="shared" si="200"/>
        <v>1.0180909929999999</v>
      </c>
      <c r="X486" s="9">
        <f t="shared" si="201"/>
        <v>18.78606903</v>
      </c>
      <c r="Y486" s="9">
        <v>0</v>
      </c>
      <c r="Z486" s="15">
        <f t="shared" si="202"/>
        <v>0</v>
      </c>
      <c r="AA486" s="6" t="s">
        <v>73</v>
      </c>
      <c r="AB486" s="12">
        <f t="shared" si="211"/>
        <v>43235</v>
      </c>
      <c r="AC486" s="6"/>
      <c r="AD486" s="1"/>
      <c r="AE486" s="55">
        <v>48254</v>
      </c>
      <c r="AF486" s="27" t="s">
        <v>91</v>
      </c>
      <c r="AG486" s="1"/>
      <c r="AH486" s="1"/>
      <c r="AI486" s="1"/>
      <c r="AJ486" s="10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35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8"/>
      <c r="CC486" s="1"/>
      <c r="CD486" s="1"/>
      <c r="CE486" s="1"/>
      <c r="CF486" s="1"/>
      <c r="CG486" s="1"/>
      <c r="CH486" s="1"/>
      <c r="CI486" s="1"/>
      <c r="CJ486" s="1"/>
      <c r="CK486" s="1"/>
      <c r="CL486" s="6"/>
      <c r="CM486" s="1"/>
      <c r="CN486" s="1"/>
      <c r="CO486" s="1"/>
      <c r="CP486" s="1"/>
      <c r="CQ486" s="1"/>
      <c r="CR486" s="1"/>
    </row>
    <row r="487" spans="1:96" x14ac:dyDescent="0.2">
      <c r="A487" s="159">
        <f t="shared" si="203"/>
        <v>43166</v>
      </c>
      <c r="B487" s="9">
        <f t="shared" si="192"/>
        <v>1057.6323007799999</v>
      </c>
      <c r="C487" s="9">
        <f t="shared" si="204"/>
        <v>1000</v>
      </c>
      <c r="D487" s="66">
        <f t="shared" si="205"/>
        <v>4930.72</v>
      </c>
      <c r="E487" s="15">
        <f>VLOOKUP(A486,[1]Plan1!$BO$120:$BQ$240,3)</f>
        <v>4946.5</v>
      </c>
      <c r="F487" s="12">
        <f t="shared" si="206"/>
        <v>43147</v>
      </c>
      <c r="G487" s="13">
        <f t="shared" si="193"/>
        <v>3.2003439659926691E-3</v>
      </c>
      <c r="H487" s="12">
        <f t="shared" si="207"/>
        <v>43174</v>
      </c>
      <c r="I487" s="12">
        <f t="shared" si="194"/>
        <v>43174</v>
      </c>
      <c r="J487" s="1">
        <f t="shared" si="208"/>
        <v>20</v>
      </c>
      <c r="K487" s="1">
        <f t="shared" si="191"/>
        <v>14</v>
      </c>
      <c r="L487" s="9">
        <f t="shared" si="195"/>
        <v>1.00223916</v>
      </c>
      <c r="M487" s="16">
        <f t="shared" si="209"/>
        <v>1.00290046</v>
      </c>
      <c r="N487" s="16">
        <f t="shared" si="212"/>
        <v>1.0362666526050206</v>
      </c>
      <c r="O487" s="9">
        <f t="shared" si="213"/>
        <v>1.0385870100000001</v>
      </c>
      <c r="P487" s="9">
        <f t="shared" si="196"/>
        <v>1038.58701</v>
      </c>
      <c r="Q487" s="14">
        <f t="shared" si="197"/>
        <v>0</v>
      </c>
      <c r="R487" s="44">
        <f t="shared" si="198"/>
        <v>0</v>
      </c>
      <c r="S487" s="9">
        <f t="shared" si="199"/>
        <v>0</v>
      </c>
      <c r="T487" s="10">
        <f t="shared" si="210"/>
        <v>6.2959000000000001E-2</v>
      </c>
      <c r="U487" s="14">
        <f t="shared" si="214"/>
        <v>75</v>
      </c>
      <c r="V487" s="14">
        <v>252</v>
      </c>
      <c r="W487" s="16">
        <f t="shared" si="200"/>
        <v>1.018337694</v>
      </c>
      <c r="X487" s="9">
        <f t="shared" si="201"/>
        <v>19.045290779999998</v>
      </c>
      <c r="Y487" s="9">
        <v>0</v>
      </c>
      <c r="Z487" s="15">
        <f t="shared" si="202"/>
        <v>0</v>
      </c>
      <c r="AA487" s="6" t="s">
        <v>73</v>
      </c>
      <c r="AB487" s="12">
        <f t="shared" si="211"/>
        <v>43235</v>
      </c>
      <c r="AC487" s="6"/>
      <c r="AD487" s="1"/>
      <c r="AE487" s="55">
        <v>48299</v>
      </c>
      <c r="AF487" s="27" t="s">
        <v>108</v>
      </c>
      <c r="AG487" s="1"/>
      <c r="AH487" s="1"/>
      <c r="AI487" s="1"/>
      <c r="AJ487" s="10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35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8"/>
      <c r="CC487" s="1"/>
      <c r="CD487" s="1"/>
      <c r="CE487" s="1"/>
      <c r="CF487" s="1"/>
      <c r="CG487" s="1"/>
      <c r="CH487" s="1"/>
      <c r="CI487" s="1"/>
      <c r="CJ487" s="1"/>
      <c r="CK487" s="1"/>
      <c r="CL487" s="6"/>
      <c r="CM487" s="1"/>
      <c r="CN487" s="1"/>
      <c r="CO487" s="1"/>
      <c r="CP487" s="1"/>
      <c r="CQ487" s="1"/>
      <c r="CR487" s="1"/>
    </row>
    <row r="488" spans="1:96" x14ac:dyDescent="0.2">
      <c r="A488" s="159">
        <f t="shared" si="203"/>
        <v>43167</v>
      </c>
      <c r="B488" s="9">
        <f t="shared" si="192"/>
        <v>1058.0576064100001</v>
      </c>
      <c r="C488" s="9">
        <f t="shared" si="204"/>
        <v>1000</v>
      </c>
      <c r="D488" s="66">
        <f t="shared" si="205"/>
        <v>4930.72</v>
      </c>
      <c r="E488" s="15">
        <f>VLOOKUP(A487,[1]Plan1!$BO$120:$BQ$240,3)</f>
        <v>4946.5</v>
      </c>
      <c r="F488" s="12">
        <f t="shared" si="206"/>
        <v>43147</v>
      </c>
      <c r="G488" s="13">
        <f t="shared" si="193"/>
        <v>3.2003439659926691E-3</v>
      </c>
      <c r="H488" s="12">
        <f t="shared" si="207"/>
        <v>43174</v>
      </c>
      <c r="I488" s="12">
        <f t="shared" si="194"/>
        <v>43174</v>
      </c>
      <c r="J488" s="1">
        <f t="shared" si="208"/>
        <v>20</v>
      </c>
      <c r="K488" s="1">
        <f t="shared" si="191"/>
        <v>15</v>
      </c>
      <c r="L488" s="9">
        <f t="shared" si="195"/>
        <v>1.0023992900000001</v>
      </c>
      <c r="M488" s="16">
        <f t="shared" si="209"/>
        <v>1.00290046</v>
      </c>
      <c r="N488" s="16">
        <f t="shared" si="212"/>
        <v>1.0362666526050206</v>
      </c>
      <c r="O488" s="9">
        <f t="shared" si="213"/>
        <v>1.0387529499999999</v>
      </c>
      <c r="P488" s="9">
        <f t="shared" si="196"/>
        <v>1038.7529500000001</v>
      </c>
      <c r="Q488" s="14">
        <f t="shared" si="197"/>
        <v>0</v>
      </c>
      <c r="R488" s="44">
        <f t="shared" si="198"/>
        <v>0</v>
      </c>
      <c r="S488" s="9">
        <f t="shared" si="199"/>
        <v>0</v>
      </c>
      <c r="T488" s="10">
        <f t="shared" si="210"/>
        <v>6.2959000000000001E-2</v>
      </c>
      <c r="U488" s="14">
        <f t="shared" si="214"/>
        <v>76</v>
      </c>
      <c r="V488" s="14">
        <v>252</v>
      </c>
      <c r="W488" s="16">
        <f t="shared" si="200"/>
        <v>1.018584454</v>
      </c>
      <c r="X488" s="9">
        <f t="shared" si="201"/>
        <v>19.30465641</v>
      </c>
      <c r="Y488" s="9">
        <v>0</v>
      </c>
      <c r="Z488" s="15">
        <f t="shared" si="202"/>
        <v>0</v>
      </c>
      <c r="AA488" s="6" t="s">
        <v>73</v>
      </c>
      <c r="AB488" s="12">
        <f t="shared" si="211"/>
        <v>43235</v>
      </c>
      <c r="AC488" s="6"/>
      <c r="AD488" s="1"/>
      <c r="AE488" s="55">
        <v>48325</v>
      </c>
      <c r="AF488" s="27" t="s">
        <v>93</v>
      </c>
      <c r="AG488" s="1"/>
      <c r="AH488" s="1"/>
      <c r="AI488" s="1"/>
      <c r="AJ488" s="10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35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8"/>
      <c r="CC488" s="1"/>
      <c r="CD488" s="1"/>
      <c r="CE488" s="1"/>
      <c r="CF488" s="1"/>
      <c r="CG488" s="1"/>
      <c r="CH488" s="1"/>
      <c r="CI488" s="1"/>
      <c r="CJ488" s="1"/>
      <c r="CK488" s="1"/>
      <c r="CL488" s="6"/>
      <c r="CM488" s="1"/>
      <c r="CN488" s="1"/>
      <c r="CO488" s="1"/>
      <c r="CP488" s="1"/>
      <c r="CQ488" s="1"/>
      <c r="CR488" s="1"/>
    </row>
    <row r="489" spans="1:96" x14ac:dyDescent="0.2">
      <c r="A489" s="159">
        <f t="shared" si="203"/>
        <v>43168</v>
      </c>
      <c r="B489" s="9">
        <f t="shared" si="192"/>
        <v>1058.4830878800001</v>
      </c>
      <c r="C489" s="9">
        <f t="shared" si="204"/>
        <v>1000</v>
      </c>
      <c r="D489" s="66">
        <f t="shared" si="205"/>
        <v>4930.72</v>
      </c>
      <c r="E489" s="15">
        <f>VLOOKUP(A488,[1]Plan1!$BO$120:$BQ$240,3)</f>
        <v>4946.5</v>
      </c>
      <c r="F489" s="12">
        <f t="shared" si="206"/>
        <v>43147</v>
      </c>
      <c r="G489" s="13">
        <f t="shared" si="193"/>
        <v>3.2003439659926691E-3</v>
      </c>
      <c r="H489" s="12">
        <f t="shared" si="207"/>
        <v>43174</v>
      </c>
      <c r="I489" s="12">
        <f t="shared" si="194"/>
        <v>43174</v>
      </c>
      <c r="J489" s="1">
        <f t="shared" si="208"/>
        <v>20</v>
      </c>
      <c r="K489" s="1">
        <f t="shared" ref="K489:K552" si="215">(J489-(NETWORKDAYS(A489,I489,AE$118:AE$502)-1))</f>
        <v>16</v>
      </c>
      <c r="L489" s="9">
        <f t="shared" si="195"/>
        <v>1.0025594499999999</v>
      </c>
      <c r="M489" s="16">
        <f t="shared" si="209"/>
        <v>1.00290046</v>
      </c>
      <c r="N489" s="16">
        <f t="shared" si="212"/>
        <v>1.0362666526050206</v>
      </c>
      <c r="O489" s="9">
        <f t="shared" si="213"/>
        <v>1.03891892</v>
      </c>
      <c r="P489" s="9">
        <f t="shared" si="196"/>
        <v>1038.9189200000001</v>
      </c>
      <c r="Q489" s="14">
        <f t="shared" si="197"/>
        <v>0</v>
      </c>
      <c r="R489" s="44">
        <f t="shared" si="198"/>
        <v>0</v>
      </c>
      <c r="S489" s="9">
        <f t="shared" si="199"/>
        <v>0</v>
      </c>
      <c r="T489" s="10">
        <f t="shared" si="210"/>
        <v>6.2959000000000001E-2</v>
      </c>
      <c r="U489" s="14">
        <f t="shared" si="214"/>
        <v>77</v>
      </c>
      <c r="V489" s="14">
        <v>252</v>
      </c>
      <c r="W489" s="16">
        <f t="shared" si="200"/>
        <v>1.0188312749999999</v>
      </c>
      <c r="X489" s="9">
        <f t="shared" si="201"/>
        <v>19.564167879999999</v>
      </c>
      <c r="Y489" s="9">
        <v>0</v>
      </c>
      <c r="Z489" s="15">
        <f t="shared" si="202"/>
        <v>0</v>
      </c>
      <c r="AA489" s="6" t="s">
        <v>73</v>
      </c>
      <c r="AB489" s="12">
        <f t="shared" si="211"/>
        <v>43235</v>
      </c>
      <c r="AC489" s="6"/>
      <c r="AD489" s="1"/>
      <c r="AE489" s="55">
        <v>48361</v>
      </c>
      <c r="AF489" s="27" t="s">
        <v>109</v>
      </c>
      <c r="AG489" s="1"/>
      <c r="AH489" s="1"/>
      <c r="AI489" s="1"/>
      <c r="AJ489" s="10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35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8"/>
      <c r="CC489" s="1"/>
      <c r="CD489" s="1"/>
      <c r="CE489" s="1"/>
      <c r="CF489" s="1"/>
      <c r="CG489" s="1"/>
      <c r="CH489" s="1"/>
      <c r="CI489" s="1"/>
      <c r="CJ489" s="1"/>
      <c r="CK489" s="1"/>
      <c r="CL489" s="6"/>
      <c r="CM489" s="1"/>
      <c r="CN489" s="1"/>
      <c r="CO489" s="1"/>
      <c r="CP489" s="1"/>
      <c r="CQ489" s="1"/>
      <c r="CR489" s="1"/>
    </row>
    <row r="490" spans="1:96" x14ac:dyDescent="0.2">
      <c r="A490" s="159">
        <f t="shared" si="203"/>
        <v>43169</v>
      </c>
      <c r="B490" s="9">
        <f t="shared" si="192"/>
        <v>1058.9087431600001</v>
      </c>
      <c r="C490" s="9">
        <f t="shared" si="204"/>
        <v>1000</v>
      </c>
      <c r="D490" s="66">
        <f t="shared" si="205"/>
        <v>4930.72</v>
      </c>
      <c r="E490" s="15">
        <f>VLOOKUP(A489,[1]Plan1!$BO$120:$BQ$240,3)</f>
        <v>4946.5</v>
      </c>
      <c r="F490" s="12">
        <f t="shared" si="206"/>
        <v>43147</v>
      </c>
      <c r="G490" s="13">
        <f t="shared" si="193"/>
        <v>3.2003439659926691E-3</v>
      </c>
      <c r="H490" s="12">
        <f t="shared" si="207"/>
        <v>43174</v>
      </c>
      <c r="I490" s="12">
        <f t="shared" si="194"/>
        <v>43174</v>
      </c>
      <c r="J490" s="1">
        <f t="shared" si="208"/>
        <v>20</v>
      </c>
      <c r="K490" s="1">
        <f t="shared" si="215"/>
        <v>17</v>
      </c>
      <c r="L490" s="9">
        <f t="shared" si="195"/>
        <v>1.00271964</v>
      </c>
      <c r="M490" s="16">
        <f t="shared" si="209"/>
        <v>1.00290046</v>
      </c>
      <c r="N490" s="16">
        <f t="shared" si="212"/>
        <v>1.0362666526050206</v>
      </c>
      <c r="O490" s="9">
        <f t="shared" si="213"/>
        <v>1.0390849200000001</v>
      </c>
      <c r="P490" s="9">
        <f t="shared" si="196"/>
        <v>1039.08492</v>
      </c>
      <c r="Q490" s="14">
        <f t="shared" si="197"/>
        <v>0</v>
      </c>
      <c r="R490" s="44">
        <f t="shared" si="198"/>
        <v>0</v>
      </c>
      <c r="S490" s="9">
        <f t="shared" si="199"/>
        <v>0</v>
      </c>
      <c r="T490" s="10">
        <f t="shared" si="210"/>
        <v>6.2959000000000001E-2</v>
      </c>
      <c r="U490" s="14">
        <f t="shared" si="214"/>
        <v>78</v>
      </c>
      <c r="V490" s="14">
        <v>252</v>
      </c>
      <c r="W490" s="16">
        <f t="shared" si="200"/>
        <v>1.0190781550000001</v>
      </c>
      <c r="X490" s="9">
        <f t="shared" si="201"/>
        <v>19.82382316</v>
      </c>
      <c r="Y490" s="9">
        <v>0</v>
      </c>
      <c r="Z490" s="15">
        <f t="shared" si="202"/>
        <v>0</v>
      </c>
      <c r="AA490" s="6" t="s">
        <v>73</v>
      </c>
      <c r="AB490" s="12">
        <f t="shared" si="211"/>
        <v>43235</v>
      </c>
      <c r="AC490" s="6"/>
      <c r="AD490" s="1"/>
      <c r="AE490" s="55">
        <v>48464</v>
      </c>
      <c r="AF490" s="27" t="s">
        <v>102</v>
      </c>
      <c r="AG490" s="1"/>
      <c r="AH490" s="1"/>
      <c r="AI490" s="1"/>
      <c r="AJ490" s="10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35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8"/>
      <c r="CC490" s="1"/>
      <c r="CD490" s="1"/>
      <c r="CE490" s="1"/>
      <c r="CF490" s="1"/>
      <c r="CG490" s="1"/>
      <c r="CH490" s="1"/>
      <c r="CI490" s="1"/>
      <c r="CJ490" s="1"/>
      <c r="CK490" s="1"/>
      <c r="CL490" s="6"/>
      <c r="CM490" s="1"/>
      <c r="CN490" s="1"/>
      <c r="CO490" s="1"/>
      <c r="CP490" s="1"/>
      <c r="CQ490" s="1"/>
      <c r="CR490" s="1"/>
    </row>
    <row r="491" spans="1:96" x14ac:dyDescent="0.2">
      <c r="A491" s="159">
        <f t="shared" si="203"/>
        <v>43170</v>
      </c>
      <c r="B491" s="9">
        <f t="shared" si="192"/>
        <v>1058.9087431600001</v>
      </c>
      <c r="C491" s="9">
        <f t="shared" si="204"/>
        <v>1000</v>
      </c>
      <c r="D491" s="66">
        <f t="shared" si="205"/>
        <v>4930.72</v>
      </c>
      <c r="E491" s="15">
        <f>VLOOKUP(A490,[1]Plan1!$BO$120:$BQ$240,3)</f>
        <v>4946.5</v>
      </c>
      <c r="F491" s="12">
        <f t="shared" si="206"/>
        <v>43147</v>
      </c>
      <c r="G491" s="13">
        <f t="shared" si="193"/>
        <v>3.2003439659926691E-3</v>
      </c>
      <c r="H491" s="12">
        <f t="shared" si="207"/>
        <v>43174</v>
      </c>
      <c r="I491" s="12">
        <f t="shared" si="194"/>
        <v>43174</v>
      </c>
      <c r="J491" s="1">
        <f t="shared" si="208"/>
        <v>20</v>
      </c>
      <c r="K491" s="1">
        <f t="shared" si="215"/>
        <v>17</v>
      </c>
      <c r="L491" s="9">
        <f t="shared" si="195"/>
        <v>1.00271964</v>
      </c>
      <c r="M491" s="16">
        <f t="shared" si="209"/>
        <v>1.00290046</v>
      </c>
      <c r="N491" s="16">
        <f t="shared" si="212"/>
        <v>1.0362666526050206</v>
      </c>
      <c r="O491" s="9">
        <f t="shared" si="213"/>
        <v>1.0390849200000001</v>
      </c>
      <c r="P491" s="9">
        <f t="shared" si="196"/>
        <v>1039.08492</v>
      </c>
      <c r="Q491" s="14">
        <f t="shared" si="197"/>
        <v>0</v>
      </c>
      <c r="R491" s="44">
        <f t="shared" si="198"/>
        <v>0</v>
      </c>
      <c r="S491" s="9">
        <f t="shared" si="199"/>
        <v>0</v>
      </c>
      <c r="T491" s="10">
        <f t="shared" si="210"/>
        <v>6.2959000000000001E-2</v>
      </c>
      <c r="U491" s="14">
        <f t="shared" si="214"/>
        <v>78</v>
      </c>
      <c r="V491" s="14">
        <v>252</v>
      </c>
      <c r="W491" s="16">
        <f t="shared" si="200"/>
        <v>1.0190781550000001</v>
      </c>
      <c r="X491" s="9">
        <f t="shared" si="201"/>
        <v>19.82382316</v>
      </c>
      <c r="Y491" s="9">
        <v>0</v>
      </c>
      <c r="Z491" s="15">
        <f t="shared" si="202"/>
        <v>0</v>
      </c>
      <c r="AA491" s="6" t="s">
        <v>73</v>
      </c>
      <c r="AB491" s="12">
        <f t="shared" si="211"/>
        <v>43235</v>
      </c>
      <c r="AC491" s="6"/>
      <c r="AD491" s="1"/>
      <c r="AE491" s="55">
        <v>48499</v>
      </c>
      <c r="AF491" s="38" t="s">
        <v>97</v>
      </c>
      <c r="AG491" s="1"/>
      <c r="AH491" s="1"/>
      <c r="AI491" s="1"/>
      <c r="AJ491" s="10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35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8"/>
      <c r="CC491" s="1"/>
      <c r="CD491" s="1"/>
      <c r="CE491" s="1"/>
      <c r="CF491" s="1"/>
      <c r="CG491" s="1"/>
      <c r="CH491" s="1"/>
      <c r="CI491" s="1"/>
      <c r="CJ491" s="1"/>
      <c r="CK491" s="1"/>
      <c r="CL491" s="6"/>
      <c r="CM491" s="1"/>
      <c r="CN491" s="1"/>
      <c r="CO491" s="1"/>
      <c r="CP491" s="1"/>
      <c r="CQ491" s="1"/>
      <c r="CR491" s="1"/>
    </row>
    <row r="492" spans="1:96" x14ac:dyDescent="0.2">
      <c r="A492" s="159">
        <f t="shared" si="203"/>
        <v>43171</v>
      </c>
      <c r="B492" s="9">
        <f t="shared" si="192"/>
        <v>1058.9087431600001</v>
      </c>
      <c r="C492" s="9">
        <f t="shared" si="204"/>
        <v>1000</v>
      </c>
      <c r="D492" s="66">
        <f t="shared" si="205"/>
        <v>4930.72</v>
      </c>
      <c r="E492" s="15">
        <f>VLOOKUP(A491,[1]Plan1!$BO$120:$BQ$240,3)</f>
        <v>4946.5</v>
      </c>
      <c r="F492" s="12">
        <f t="shared" si="206"/>
        <v>43147</v>
      </c>
      <c r="G492" s="13">
        <f t="shared" si="193"/>
        <v>3.2003439659926691E-3</v>
      </c>
      <c r="H492" s="12">
        <f t="shared" si="207"/>
        <v>43174</v>
      </c>
      <c r="I492" s="12">
        <f t="shared" si="194"/>
        <v>43174</v>
      </c>
      <c r="J492" s="1">
        <f t="shared" si="208"/>
        <v>20</v>
      </c>
      <c r="K492" s="1">
        <f t="shared" si="215"/>
        <v>17</v>
      </c>
      <c r="L492" s="9">
        <f t="shared" si="195"/>
        <v>1.00271964</v>
      </c>
      <c r="M492" s="16">
        <f t="shared" si="209"/>
        <v>1.00290046</v>
      </c>
      <c r="N492" s="16">
        <f t="shared" si="212"/>
        <v>1.0362666526050206</v>
      </c>
      <c r="O492" s="9">
        <f t="shared" si="213"/>
        <v>1.0390849200000001</v>
      </c>
      <c r="P492" s="9">
        <f t="shared" si="196"/>
        <v>1039.08492</v>
      </c>
      <c r="Q492" s="14">
        <f t="shared" si="197"/>
        <v>0</v>
      </c>
      <c r="R492" s="44">
        <f t="shared" si="198"/>
        <v>0</v>
      </c>
      <c r="S492" s="9">
        <f t="shared" si="199"/>
        <v>0</v>
      </c>
      <c r="T492" s="10">
        <f t="shared" si="210"/>
        <v>6.2959000000000001E-2</v>
      </c>
      <c r="U492" s="14">
        <f t="shared" si="214"/>
        <v>78</v>
      </c>
      <c r="V492" s="14">
        <v>252</v>
      </c>
      <c r="W492" s="16">
        <f t="shared" si="200"/>
        <v>1.0190781550000001</v>
      </c>
      <c r="X492" s="9">
        <f t="shared" si="201"/>
        <v>19.82382316</v>
      </c>
      <c r="Y492" s="9">
        <v>0</v>
      </c>
      <c r="Z492" s="15">
        <f t="shared" si="202"/>
        <v>0</v>
      </c>
      <c r="AA492" s="6" t="s">
        <v>73</v>
      </c>
      <c r="AB492" s="12">
        <f t="shared" si="211"/>
        <v>43235</v>
      </c>
      <c r="AC492" s="6"/>
      <c r="AD492" s="1"/>
      <c r="AE492" s="55">
        <v>48520</v>
      </c>
      <c r="AF492" s="27" t="s">
        <v>103</v>
      </c>
      <c r="AG492" s="1"/>
      <c r="AH492" s="1"/>
      <c r="AI492" s="1"/>
      <c r="AJ492" s="10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35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8"/>
      <c r="CC492" s="1"/>
      <c r="CD492" s="1"/>
      <c r="CE492" s="1"/>
      <c r="CF492" s="1"/>
      <c r="CG492" s="1"/>
      <c r="CH492" s="1"/>
      <c r="CI492" s="1"/>
      <c r="CJ492" s="1"/>
      <c r="CK492" s="1"/>
      <c r="CL492" s="6"/>
      <c r="CM492" s="1"/>
      <c r="CN492" s="1"/>
      <c r="CO492" s="1"/>
      <c r="CP492" s="1"/>
      <c r="CQ492" s="1"/>
      <c r="CR492" s="1"/>
    </row>
    <row r="493" spans="1:96" x14ac:dyDescent="0.2">
      <c r="A493" s="159">
        <f t="shared" si="203"/>
        <v>43172</v>
      </c>
      <c r="B493" s="9">
        <f t="shared" si="192"/>
        <v>1059.33455295</v>
      </c>
      <c r="C493" s="9">
        <f t="shared" si="204"/>
        <v>1000</v>
      </c>
      <c r="D493" s="66">
        <f t="shared" si="205"/>
        <v>4930.72</v>
      </c>
      <c r="E493" s="15">
        <f>VLOOKUP(A492,[1]Plan1!$BO$120:$BQ$240,3)</f>
        <v>4946.5</v>
      </c>
      <c r="F493" s="12">
        <f t="shared" si="206"/>
        <v>43147</v>
      </c>
      <c r="G493" s="13">
        <f t="shared" si="193"/>
        <v>3.2003439659926691E-3</v>
      </c>
      <c r="H493" s="12">
        <f t="shared" si="207"/>
        <v>43174</v>
      </c>
      <c r="I493" s="12">
        <f t="shared" si="194"/>
        <v>43174</v>
      </c>
      <c r="J493" s="1">
        <f t="shared" si="208"/>
        <v>20</v>
      </c>
      <c r="K493" s="1">
        <f t="shared" si="215"/>
        <v>18</v>
      </c>
      <c r="L493" s="9">
        <f t="shared" si="195"/>
        <v>1.0028798400000001</v>
      </c>
      <c r="M493" s="16">
        <f t="shared" si="209"/>
        <v>1.00290046</v>
      </c>
      <c r="N493" s="16">
        <f t="shared" si="212"/>
        <v>1.0362666526050206</v>
      </c>
      <c r="O493" s="9">
        <f t="shared" si="213"/>
        <v>1.0392509299999999</v>
      </c>
      <c r="P493" s="9">
        <f t="shared" si="196"/>
        <v>1039.2509299999999</v>
      </c>
      <c r="Q493" s="14">
        <f t="shared" si="197"/>
        <v>0</v>
      </c>
      <c r="R493" s="44">
        <f t="shared" si="198"/>
        <v>0</v>
      </c>
      <c r="S493" s="9">
        <f t="shared" si="199"/>
        <v>0</v>
      </c>
      <c r="T493" s="10">
        <f t="shared" si="210"/>
        <v>6.2959000000000001E-2</v>
      </c>
      <c r="U493" s="14">
        <f t="shared" si="214"/>
        <v>79</v>
      </c>
      <c r="V493" s="14">
        <v>252</v>
      </c>
      <c r="W493" s="16">
        <f t="shared" si="200"/>
        <v>1.0193250949999999</v>
      </c>
      <c r="X493" s="9">
        <f t="shared" si="201"/>
        <v>20.083622949999999</v>
      </c>
      <c r="Y493" s="9">
        <v>0</v>
      </c>
      <c r="Z493" s="15">
        <f t="shared" si="202"/>
        <v>0</v>
      </c>
      <c r="AA493" s="6" t="s">
        <v>73</v>
      </c>
      <c r="AB493" s="12">
        <f t="shared" si="211"/>
        <v>43235</v>
      </c>
      <c r="AC493" s="6"/>
      <c r="AD493" s="1"/>
      <c r="AE493" s="55">
        <v>48533</v>
      </c>
      <c r="AF493" s="27" t="s">
        <v>112</v>
      </c>
      <c r="AG493" s="1"/>
      <c r="AH493" s="1"/>
      <c r="AI493" s="1"/>
      <c r="AJ493" s="10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35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8"/>
      <c r="CC493" s="1"/>
      <c r="CD493" s="1"/>
      <c r="CE493" s="1"/>
      <c r="CF493" s="1"/>
      <c r="CG493" s="1"/>
      <c r="CH493" s="1"/>
      <c r="CI493" s="1"/>
      <c r="CJ493" s="1"/>
      <c r="CK493" s="1"/>
      <c r="CL493" s="6"/>
      <c r="CM493" s="1"/>
      <c r="CN493" s="1"/>
      <c r="CO493" s="1"/>
      <c r="CP493" s="1"/>
      <c r="CQ493" s="1"/>
      <c r="CR493" s="1"/>
    </row>
    <row r="494" spans="1:96" x14ac:dyDescent="0.2">
      <c r="A494" s="159">
        <f t="shared" si="203"/>
        <v>43173</v>
      </c>
      <c r="B494" s="9">
        <f t="shared" si="192"/>
        <v>1059.76054787</v>
      </c>
      <c r="C494" s="9">
        <f t="shared" si="204"/>
        <v>1000</v>
      </c>
      <c r="D494" s="66">
        <f t="shared" si="205"/>
        <v>4930.72</v>
      </c>
      <c r="E494" s="15">
        <f>VLOOKUP(A493,[1]Plan1!$BO$120:$BQ$240,3)</f>
        <v>4946.5</v>
      </c>
      <c r="F494" s="12">
        <f t="shared" si="206"/>
        <v>43147</v>
      </c>
      <c r="G494" s="13">
        <f t="shared" si="193"/>
        <v>3.2003439659926691E-3</v>
      </c>
      <c r="H494" s="12">
        <f t="shared" si="207"/>
        <v>43174</v>
      </c>
      <c r="I494" s="12">
        <f t="shared" si="194"/>
        <v>43174</v>
      </c>
      <c r="J494" s="1">
        <f t="shared" si="208"/>
        <v>20</v>
      </c>
      <c r="K494" s="1">
        <f t="shared" si="215"/>
        <v>19</v>
      </c>
      <c r="L494" s="9">
        <f t="shared" si="195"/>
        <v>1.0030400799999999</v>
      </c>
      <c r="M494" s="16">
        <f t="shared" si="209"/>
        <v>1.00290046</v>
      </c>
      <c r="N494" s="16">
        <f t="shared" si="212"/>
        <v>1.0362666526050206</v>
      </c>
      <c r="O494" s="9">
        <f t="shared" si="213"/>
        <v>1.0394169799999999</v>
      </c>
      <c r="P494" s="9">
        <f t="shared" si="196"/>
        <v>1039.41698</v>
      </c>
      <c r="Q494" s="14">
        <f t="shared" si="197"/>
        <v>0</v>
      </c>
      <c r="R494" s="44">
        <f t="shared" si="198"/>
        <v>0</v>
      </c>
      <c r="S494" s="9">
        <f t="shared" si="199"/>
        <v>0</v>
      </c>
      <c r="T494" s="10">
        <f t="shared" si="210"/>
        <v>6.2959000000000001E-2</v>
      </c>
      <c r="U494" s="14">
        <f t="shared" si="214"/>
        <v>80</v>
      </c>
      <c r="V494" s="14">
        <v>252</v>
      </c>
      <c r="W494" s="16">
        <f t="shared" si="200"/>
        <v>1.019572095</v>
      </c>
      <c r="X494" s="9">
        <f t="shared" si="201"/>
        <v>20.343567870000001</v>
      </c>
      <c r="Y494" s="9">
        <v>0</v>
      </c>
      <c r="Z494" s="15">
        <f t="shared" si="202"/>
        <v>0</v>
      </c>
      <c r="AA494" s="6" t="s">
        <v>73</v>
      </c>
      <c r="AB494" s="12">
        <f t="shared" si="211"/>
        <v>43235</v>
      </c>
      <c r="AC494" s="6"/>
      <c r="AD494" s="1"/>
      <c r="AE494" s="55">
        <v>48638</v>
      </c>
      <c r="AF494" s="27" t="s">
        <v>91</v>
      </c>
      <c r="AG494" s="1"/>
      <c r="AH494" s="1"/>
      <c r="AI494" s="1"/>
      <c r="AJ494" s="10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35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8"/>
      <c r="CC494" s="1"/>
      <c r="CD494" s="1"/>
      <c r="CE494" s="1"/>
      <c r="CF494" s="1"/>
      <c r="CG494" s="1"/>
      <c r="CH494" s="1"/>
      <c r="CI494" s="1"/>
      <c r="CJ494" s="1"/>
      <c r="CK494" s="1"/>
      <c r="CL494" s="6"/>
      <c r="CM494" s="1"/>
      <c r="CN494" s="1"/>
      <c r="CO494" s="1"/>
      <c r="CP494" s="1"/>
      <c r="CQ494" s="1"/>
      <c r="CR494" s="1"/>
    </row>
    <row r="495" spans="1:96" x14ac:dyDescent="0.2">
      <c r="A495" s="159">
        <f t="shared" si="203"/>
        <v>43174</v>
      </c>
      <c r="B495" s="9">
        <f t="shared" si="192"/>
        <v>1060.1867075999999</v>
      </c>
      <c r="C495" s="9">
        <f t="shared" si="204"/>
        <v>1000</v>
      </c>
      <c r="D495" s="66">
        <f t="shared" si="205"/>
        <v>4930.72</v>
      </c>
      <c r="E495" s="15">
        <f>VLOOKUP(A494,[1]Plan1!$BO$120:$BQ$240,3)</f>
        <v>4946.5</v>
      </c>
      <c r="F495" s="12">
        <f t="shared" si="206"/>
        <v>43147</v>
      </c>
      <c r="G495" s="13">
        <f t="shared" si="193"/>
        <v>3.2003439659926691E-3</v>
      </c>
      <c r="H495" s="12">
        <f t="shared" si="207"/>
        <v>43206</v>
      </c>
      <c r="I495" s="12">
        <f t="shared" si="194"/>
        <v>43174</v>
      </c>
      <c r="J495" s="1">
        <f t="shared" si="208"/>
        <v>20</v>
      </c>
      <c r="K495" s="1">
        <f t="shared" si="215"/>
        <v>20</v>
      </c>
      <c r="L495" s="9">
        <f t="shared" si="195"/>
        <v>1.00320034</v>
      </c>
      <c r="M495" s="16">
        <f t="shared" si="209"/>
        <v>1.00290046</v>
      </c>
      <c r="N495" s="16">
        <f t="shared" si="212"/>
        <v>1.0362666526050206</v>
      </c>
      <c r="O495" s="9">
        <f t="shared" si="213"/>
        <v>1.0395830500000001</v>
      </c>
      <c r="P495" s="9">
        <f t="shared" si="196"/>
        <v>1039.58305</v>
      </c>
      <c r="Q495" s="14">
        <f t="shared" si="197"/>
        <v>0</v>
      </c>
      <c r="R495" s="44">
        <f t="shared" si="198"/>
        <v>0</v>
      </c>
      <c r="S495" s="9">
        <f t="shared" si="199"/>
        <v>0</v>
      </c>
      <c r="T495" s="10">
        <f t="shared" si="210"/>
        <v>6.2959000000000001E-2</v>
      </c>
      <c r="U495" s="14">
        <f t="shared" si="214"/>
        <v>81</v>
      </c>
      <c r="V495" s="14">
        <v>252</v>
      </c>
      <c r="W495" s="16">
        <f t="shared" si="200"/>
        <v>1.019819155</v>
      </c>
      <c r="X495" s="9">
        <f t="shared" si="201"/>
        <v>20.603657599999998</v>
      </c>
      <c r="Y495" s="9">
        <v>0</v>
      </c>
      <c r="Z495" s="15">
        <f t="shared" si="202"/>
        <v>0</v>
      </c>
      <c r="AA495" s="6" t="s">
        <v>73</v>
      </c>
      <c r="AB495" s="12">
        <f t="shared" si="211"/>
        <v>43235</v>
      </c>
      <c r="AC495" s="6"/>
      <c r="AD495" s="1"/>
      <c r="AE495" s="55">
        <v>48639</v>
      </c>
      <c r="AF495" s="27" t="s">
        <v>91</v>
      </c>
      <c r="AG495" s="1"/>
      <c r="AH495" s="1"/>
      <c r="AI495" s="1"/>
      <c r="AJ495" s="10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35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8"/>
      <c r="CC495" s="1"/>
      <c r="CD495" s="1"/>
      <c r="CE495" s="1"/>
      <c r="CF495" s="1"/>
      <c r="CG495" s="1"/>
      <c r="CH495" s="1"/>
      <c r="CI495" s="1"/>
      <c r="CJ495" s="1"/>
      <c r="CK495" s="1"/>
      <c r="CL495" s="6"/>
      <c r="CM495" s="1"/>
      <c r="CN495" s="1"/>
      <c r="CO495" s="1"/>
      <c r="CP495" s="1"/>
      <c r="CQ495" s="1"/>
      <c r="CR495" s="1"/>
    </row>
    <row r="496" spans="1:96" x14ac:dyDescent="0.2">
      <c r="A496" s="159">
        <f t="shared" si="203"/>
        <v>43175</v>
      </c>
      <c r="B496" s="9">
        <f t="shared" si="192"/>
        <v>1060.4890227100002</v>
      </c>
      <c r="C496" s="9">
        <f t="shared" si="204"/>
        <v>1000</v>
      </c>
      <c r="D496" s="66">
        <f t="shared" si="205"/>
        <v>4946.5</v>
      </c>
      <c r="E496" s="15">
        <f>VLOOKUP(A495,[1]Plan1!$BO$120:$BQ$240,3)</f>
        <v>4950.95</v>
      </c>
      <c r="F496" s="12">
        <f t="shared" si="206"/>
        <v>43175</v>
      </c>
      <c r="G496" s="13">
        <f t="shared" si="193"/>
        <v>8.9962599818038669E-4</v>
      </c>
      <c r="H496" s="12">
        <f t="shared" si="207"/>
        <v>43206</v>
      </c>
      <c r="I496" s="12">
        <f t="shared" si="194"/>
        <v>43206</v>
      </c>
      <c r="J496" s="1">
        <f t="shared" si="208"/>
        <v>21</v>
      </c>
      <c r="K496" s="1">
        <f t="shared" si="215"/>
        <v>1</v>
      </c>
      <c r="L496" s="9">
        <f t="shared" si="195"/>
        <v>1.00004282</v>
      </c>
      <c r="M496" s="16">
        <f t="shared" si="209"/>
        <v>1.00320034</v>
      </c>
      <c r="N496" s="16">
        <f t="shared" si="212"/>
        <v>1.0395830582240186</v>
      </c>
      <c r="O496" s="9">
        <f t="shared" si="213"/>
        <v>1.0396275699999999</v>
      </c>
      <c r="P496" s="9">
        <f t="shared" si="196"/>
        <v>1039.6275700000001</v>
      </c>
      <c r="Q496" s="14">
        <f t="shared" si="197"/>
        <v>0</v>
      </c>
      <c r="R496" s="44">
        <f t="shared" si="198"/>
        <v>0</v>
      </c>
      <c r="S496" s="9">
        <f t="shared" si="199"/>
        <v>0</v>
      </c>
      <c r="T496" s="10">
        <f t="shared" si="210"/>
        <v>6.2959000000000001E-2</v>
      </c>
      <c r="U496" s="14">
        <f t="shared" si="214"/>
        <v>82</v>
      </c>
      <c r="V496" s="14">
        <v>252</v>
      </c>
      <c r="W496" s="16">
        <f t="shared" si="200"/>
        <v>1.020066275</v>
      </c>
      <c r="X496" s="9">
        <f t="shared" si="201"/>
        <v>20.861452709999998</v>
      </c>
      <c r="Y496" s="9">
        <v>0</v>
      </c>
      <c r="Z496" s="15">
        <f t="shared" si="202"/>
        <v>0</v>
      </c>
      <c r="AA496" s="6" t="s">
        <v>73</v>
      </c>
      <c r="AB496" s="12">
        <f t="shared" si="211"/>
        <v>43235</v>
      </c>
      <c r="AC496" s="6"/>
      <c r="AD496" s="1"/>
      <c r="AE496" s="55">
        <v>48684</v>
      </c>
      <c r="AF496" s="27" t="s">
        <v>108</v>
      </c>
      <c r="AG496" s="1"/>
      <c r="AH496" s="1"/>
      <c r="AI496" s="1"/>
      <c r="AJ496" s="10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35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8"/>
      <c r="CC496" s="1"/>
      <c r="CD496" s="1"/>
      <c r="CE496" s="1"/>
      <c r="CF496" s="1"/>
      <c r="CG496" s="1"/>
      <c r="CH496" s="1"/>
      <c r="CI496" s="1"/>
      <c r="CJ496" s="1"/>
      <c r="CK496" s="1"/>
      <c r="CL496" s="6"/>
      <c r="CM496" s="1"/>
      <c r="CN496" s="1"/>
      <c r="CO496" s="1"/>
      <c r="CP496" s="1"/>
      <c r="CQ496" s="1"/>
      <c r="CR496" s="1"/>
    </row>
    <row r="497" spans="1:96" x14ac:dyDescent="0.2">
      <c r="A497" s="159">
        <f t="shared" si="203"/>
        <v>43176</v>
      </c>
      <c r="B497" s="9">
        <f t="shared" si="192"/>
        <v>1060.79141097</v>
      </c>
      <c r="C497" s="9">
        <f t="shared" si="204"/>
        <v>1000</v>
      </c>
      <c r="D497" s="66">
        <f t="shared" si="205"/>
        <v>4946.5</v>
      </c>
      <c r="E497" s="15">
        <f>VLOOKUP(A496,[1]Plan1!$BO$120:$BQ$240,3)</f>
        <v>4950.95</v>
      </c>
      <c r="F497" s="12">
        <f t="shared" si="206"/>
        <v>43175</v>
      </c>
      <c r="G497" s="13">
        <f t="shared" si="193"/>
        <v>8.9962599818038669E-4</v>
      </c>
      <c r="H497" s="12">
        <f t="shared" si="207"/>
        <v>43206</v>
      </c>
      <c r="I497" s="12">
        <f t="shared" si="194"/>
        <v>43206</v>
      </c>
      <c r="J497" s="1">
        <f t="shared" si="208"/>
        <v>21</v>
      </c>
      <c r="K497" s="1">
        <f t="shared" si="215"/>
        <v>2</v>
      </c>
      <c r="L497" s="9">
        <f t="shared" si="195"/>
        <v>1.00008564</v>
      </c>
      <c r="M497" s="16">
        <f t="shared" si="209"/>
        <v>1.00320034</v>
      </c>
      <c r="N497" s="16">
        <f t="shared" si="212"/>
        <v>1.0395830582240186</v>
      </c>
      <c r="O497" s="9">
        <f t="shared" si="213"/>
        <v>1.0396720800000001</v>
      </c>
      <c r="P497" s="9">
        <f t="shared" si="196"/>
        <v>1039.6720800000001</v>
      </c>
      <c r="Q497" s="14">
        <f t="shared" si="197"/>
        <v>0</v>
      </c>
      <c r="R497" s="44">
        <f t="shared" si="198"/>
        <v>0</v>
      </c>
      <c r="S497" s="9">
        <f t="shared" si="199"/>
        <v>0</v>
      </c>
      <c r="T497" s="10">
        <f t="shared" si="210"/>
        <v>6.2959000000000001E-2</v>
      </c>
      <c r="U497" s="14">
        <f t="shared" si="214"/>
        <v>83</v>
      </c>
      <c r="V497" s="14">
        <v>252</v>
      </c>
      <c r="W497" s="16">
        <f t="shared" si="200"/>
        <v>1.0203134540000001</v>
      </c>
      <c r="X497" s="9">
        <f t="shared" si="201"/>
        <v>21.11933097</v>
      </c>
      <c r="Y497" s="9">
        <v>0</v>
      </c>
      <c r="Z497" s="15">
        <f t="shared" si="202"/>
        <v>0</v>
      </c>
      <c r="AA497" s="6" t="s">
        <v>73</v>
      </c>
      <c r="AB497" s="12">
        <f t="shared" si="211"/>
        <v>43235</v>
      </c>
      <c r="AC497" s="6"/>
      <c r="AD497" s="1"/>
      <c r="AE497" s="55">
        <v>48690</v>
      </c>
      <c r="AF497" s="27" t="s">
        <v>93</v>
      </c>
      <c r="AG497" s="1"/>
      <c r="AH497" s="1"/>
      <c r="AI497" s="1"/>
      <c r="AJ497" s="10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35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8"/>
      <c r="CC497" s="1"/>
      <c r="CD497" s="1"/>
      <c r="CE497" s="1"/>
      <c r="CF497" s="1"/>
      <c r="CG497" s="1"/>
      <c r="CH497" s="1"/>
      <c r="CI497" s="1"/>
      <c r="CJ497" s="1"/>
      <c r="CK497" s="1"/>
      <c r="CL497" s="6"/>
      <c r="CM497" s="1"/>
      <c r="CN497" s="1"/>
      <c r="CO497" s="1"/>
      <c r="CP497" s="1"/>
      <c r="CQ497" s="1"/>
      <c r="CR497" s="1"/>
    </row>
    <row r="498" spans="1:96" x14ac:dyDescent="0.2">
      <c r="A498" s="159">
        <f t="shared" si="203"/>
        <v>43177</v>
      </c>
      <c r="B498" s="9">
        <f t="shared" si="192"/>
        <v>1060.79141097</v>
      </c>
      <c r="C498" s="9">
        <f t="shared" si="204"/>
        <v>1000</v>
      </c>
      <c r="D498" s="66">
        <f t="shared" si="205"/>
        <v>4946.5</v>
      </c>
      <c r="E498" s="15">
        <f>VLOOKUP(A497,[1]Plan1!$BO$120:$BQ$240,3)</f>
        <v>4950.95</v>
      </c>
      <c r="F498" s="12">
        <f t="shared" si="206"/>
        <v>43175</v>
      </c>
      <c r="G498" s="13">
        <f t="shared" si="193"/>
        <v>8.9962599818038669E-4</v>
      </c>
      <c r="H498" s="12">
        <f t="shared" si="207"/>
        <v>43206</v>
      </c>
      <c r="I498" s="12">
        <f t="shared" si="194"/>
        <v>43206</v>
      </c>
      <c r="J498" s="1">
        <f t="shared" si="208"/>
        <v>21</v>
      </c>
      <c r="K498" s="1">
        <f t="shared" si="215"/>
        <v>2</v>
      </c>
      <c r="L498" s="9">
        <f t="shared" si="195"/>
        <v>1.00008564</v>
      </c>
      <c r="M498" s="16">
        <f t="shared" si="209"/>
        <v>1.00320034</v>
      </c>
      <c r="N498" s="16">
        <f t="shared" si="212"/>
        <v>1.0395830582240186</v>
      </c>
      <c r="O498" s="9">
        <f t="shared" si="213"/>
        <v>1.0396720800000001</v>
      </c>
      <c r="P498" s="9">
        <f t="shared" si="196"/>
        <v>1039.6720800000001</v>
      </c>
      <c r="Q498" s="14">
        <f t="shared" si="197"/>
        <v>0</v>
      </c>
      <c r="R498" s="44">
        <f t="shared" si="198"/>
        <v>0</v>
      </c>
      <c r="S498" s="9">
        <f t="shared" si="199"/>
        <v>0</v>
      </c>
      <c r="T498" s="10">
        <f t="shared" si="210"/>
        <v>6.2959000000000001E-2</v>
      </c>
      <c r="U498" s="14">
        <f t="shared" si="214"/>
        <v>83</v>
      </c>
      <c r="V498" s="14">
        <v>252</v>
      </c>
      <c r="W498" s="16">
        <f t="shared" si="200"/>
        <v>1.0203134540000001</v>
      </c>
      <c r="X498" s="9">
        <f t="shared" si="201"/>
        <v>21.11933097</v>
      </c>
      <c r="Y498" s="9">
        <v>0</v>
      </c>
      <c r="Z498" s="15">
        <f t="shared" si="202"/>
        <v>0</v>
      </c>
      <c r="AA498" s="6" t="s">
        <v>73</v>
      </c>
      <c r="AB498" s="12">
        <f t="shared" si="211"/>
        <v>43235</v>
      </c>
      <c r="AC498" s="6"/>
      <c r="AD498" s="1"/>
      <c r="AE498" s="55">
        <v>48746</v>
      </c>
      <c r="AF498" s="27" t="s">
        <v>109</v>
      </c>
      <c r="AG498" s="1"/>
      <c r="AH498" s="1"/>
      <c r="AI498" s="1"/>
      <c r="AJ498" s="10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35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8"/>
      <c r="CC498" s="1"/>
      <c r="CD498" s="1"/>
      <c r="CE498" s="1"/>
      <c r="CF498" s="1"/>
      <c r="CG498" s="1"/>
      <c r="CH498" s="1"/>
      <c r="CI498" s="1"/>
      <c r="CJ498" s="1"/>
      <c r="CK498" s="1"/>
      <c r="CL498" s="6"/>
      <c r="CM498" s="1"/>
      <c r="CN498" s="1"/>
      <c r="CO498" s="1"/>
      <c r="CP498" s="1"/>
      <c r="CQ498" s="1"/>
      <c r="CR498" s="1"/>
    </row>
    <row r="499" spans="1:96" x14ac:dyDescent="0.2">
      <c r="A499" s="159">
        <f t="shared" si="203"/>
        <v>43178</v>
      </c>
      <c r="B499" s="9">
        <f t="shared" si="192"/>
        <v>1060.79141097</v>
      </c>
      <c r="C499" s="9">
        <f t="shared" si="204"/>
        <v>1000</v>
      </c>
      <c r="D499" s="66">
        <f t="shared" si="205"/>
        <v>4946.5</v>
      </c>
      <c r="E499" s="15">
        <f>VLOOKUP(A498,[1]Plan1!$BO$120:$BQ$240,3)</f>
        <v>4950.95</v>
      </c>
      <c r="F499" s="12">
        <f t="shared" si="206"/>
        <v>43175</v>
      </c>
      <c r="G499" s="13">
        <f t="shared" si="193"/>
        <v>8.9962599818038669E-4</v>
      </c>
      <c r="H499" s="12">
        <f t="shared" si="207"/>
        <v>43206</v>
      </c>
      <c r="I499" s="12">
        <f t="shared" si="194"/>
        <v>43206</v>
      </c>
      <c r="J499" s="1">
        <f t="shared" si="208"/>
        <v>21</v>
      </c>
      <c r="K499" s="1">
        <f t="shared" si="215"/>
        <v>2</v>
      </c>
      <c r="L499" s="9">
        <f t="shared" si="195"/>
        <v>1.00008564</v>
      </c>
      <c r="M499" s="16">
        <f t="shared" si="209"/>
        <v>1.00320034</v>
      </c>
      <c r="N499" s="16">
        <f t="shared" si="212"/>
        <v>1.0395830582240186</v>
      </c>
      <c r="O499" s="9">
        <f t="shared" si="213"/>
        <v>1.0396720800000001</v>
      </c>
      <c r="P499" s="9">
        <f t="shared" si="196"/>
        <v>1039.6720800000001</v>
      </c>
      <c r="Q499" s="14">
        <f t="shared" si="197"/>
        <v>0</v>
      </c>
      <c r="R499" s="44">
        <f t="shared" si="198"/>
        <v>0</v>
      </c>
      <c r="S499" s="9">
        <f t="shared" si="199"/>
        <v>0</v>
      </c>
      <c r="T499" s="10">
        <f t="shared" si="210"/>
        <v>6.2959000000000001E-2</v>
      </c>
      <c r="U499" s="14">
        <f t="shared" si="214"/>
        <v>83</v>
      </c>
      <c r="V499" s="14">
        <v>252</v>
      </c>
      <c r="W499" s="16">
        <f t="shared" si="200"/>
        <v>1.0203134540000001</v>
      </c>
      <c r="X499" s="9">
        <f t="shared" si="201"/>
        <v>21.11933097</v>
      </c>
      <c r="Y499" s="9">
        <v>0</v>
      </c>
      <c r="Z499" s="15">
        <f t="shared" si="202"/>
        <v>0</v>
      </c>
      <c r="AA499" s="6" t="s">
        <v>73</v>
      </c>
      <c r="AB499" s="12">
        <f t="shared" si="211"/>
        <v>43235</v>
      </c>
      <c r="AC499" s="6"/>
      <c r="AD499" s="1"/>
      <c r="AE499" s="55">
        <v>48829</v>
      </c>
      <c r="AF499" s="27" t="s">
        <v>111</v>
      </c>
      <c r="AG499" s="1"/>
      <c r="AH499" s="1"/>
      <c r="AI499" s="1"/>
      <c r="AJ499" s="10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35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8"/>
      <c r="CC499" s="1"/>
      <c r="CD499" s="1"/>
      <c r="CE499" s="1"/>
      <c r="CF499" s="1"/>
      <c r="CG499" s="1"/>
      <c r="CH499" s="1"/>
      <c r="CI499" s="1"/>
      <c r="CJ499" s="1"/>
      <c r="CK499" s="1"/>
      <c r="CL499" s="6"/>
      <c r="CM499" s="1"/>
      <c r="CN499" s="1"/>
      <c r="CO499" s="1"/>
      <c r="CP499" s="1"/>
      <c r="CQ499" s="1"/>
      <c r="CR499" s="1"/>
    </row>
    <row r="500" spans="1:96" x14ac:dyDescent="0.2">
      <c r="A500" s="159">
        <f t="shared" si="203"/>
        <v>43179</v>
      </c>
      <c r="B500" s="9">
        <f t="shared" si="192"/>
        <v>1061.09389485</v>
      </c>
      <c r="C500" s="9">
        <f t="shared" si="204"/>
        <v>1000</v>
      </c>
      <c r="D500" s="66">
        <f t="shared" si="205"/>
        <v>4946.5</v>
      </c>
      <c r="E500" s="15">
        <f>VLOOKUP(A499,[1]Plan1!$BO$120:$BQ$240,3)</f>
        <v>4950.95</v>
      </c>
      <c r="F500" s="12">
        <f t="shared" si="206"/>
        <v>43175</v>
      </c>
      <c r="G500" s="13">
        <f t="shared" si="193"/>
        <v>8.9962599818038669E-4</v>
      </c>
      <c r="H500" s="12">
        <f t="shared" si="207"/>
        <v>43206</v>
      </c>
      <c r="I500" s="12">
        <f t="shared" si="194"/>
        <v>43206</v>
      </c>
      <c r="J500" s="1">
        <f t="shared" si="208"/>
        <v>21</v>
      </c>
      <c r="K500" s="1">
        <f t="shared" si="215"/>
        <v>3</v>
      </c>
      <c r="L500" s="9">
        <f t="shared" si="195"/>
        <v>1.00012846</v>
      </c>
      <c r="M500" s="16">
        <f t="shared" si="209"/>
        <v>1.00320034</v>
      </c>
      <c r="N500" s="16">
        <f t="shared" si="212"/>
        <v>1.0395830582240186</v>
      </c>
      <c r="O500" s="9">
        <f t="shared" si="213"/>
        <v>1.0397166</v>
      </c>
      <c r="P500" s="9">
        <f t="shared" si="196"/>
        <v>1039.7166</v>
      </c>
      <c r="Q500" s="14">
        <f t="shared" si="197"/>
        <v>0</v>
      </c>
      <c r="R500" s="44">
        <f t="shared" si="198"/>
        <v>0</v>
      </c>
      <c r="S500" s="9">
        <f t="shared" si="199"/>
        <v>0</v>
      </c>
      <c r="T500" s="10">
        <f t="shared" si="210"/>
        <v>6.2959000000000001E-2</v>
      </c>
      <c r="U500" s="14">
        <f t="shared" si="214"/>
        <v>84</v>
      </c>
      <c r="V500" s="14">
        <v>252</v>
      </c>
      <c r="W500" s="16">
        <f t="shared" si="200"/>
        <v>1.020560694</v>
      </c>
      <c r="X500" s="9">
        <f t="shared" si="201"/>
        <v>21.377294849999998</v>
      </c>
      <c r="Y500" s="9">
        <v>0</v>
      </c>
      <c r="Z500" s="15">
        <f t="shared" si="202"/>
        <v>0</v>
      </c>
      <c r="AA500" s="6" t="s">
        <v>73</v>
      </c>
      <c r="AB500" s="12">
        <f t="shared" si="211"/>
        <v>43235</v>
      </c>
      <c r="AC500" s="6"/>
      <c r="AD500" s="1"/>
      <c r="AE500" s="55">
        <v>48864</v>
      </c>
      <c r="AF500" s="38" t="s">
        <v>97</v>
      </c>
      <c r="AG500" s="1"/>
      <c r="AH500" s="1"/>
      <c r="AI500" s="1"/>
      <c r="AJ500" s="10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35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8"/>
      <c r="CC500" s="1"/>
      <c r="CD500" s="1"/>
      <c r="CE500" s="1"/>
      <c r="CF500" s="1"/>
      <c r="CG500" s="1"/>
      <c r="CH500" s="1"/>
      <c r="CI500" s="1"/>
      <c r="CJ500" s="1"/>
      <c r="CK500" s="1"/>
      <c r="CL500" s="6"/>
      <c r="CM500" s="1"/>
      <c r="CN500" s="1"/>
      <c r="CO500" s="1"/>
      <c r="CP500" s="1"/>
      <c r="CQ500" s="1"/>
      <c r="CR500" s="1"/>
    </row>
    <row r="501" spans="1:96" x14ac:dyDescent="0.2">
      <c r="A501" s="159">
        <f t="shared" si="203"/>
        <v>43180</v>
      </c>
      <c r="B501" s="9">
        <f t="shared" si="192"/>
        <v>1061.3964620999998</v>
      </c>
      <c r="C501" s="9">
        <f t="shared" si="204"/>
        <v>1000</v>
      </c>
      <c r="D501" s="66">
        <f t="shared" si="205"/>
        <v>4946.5</v>
      </c>
      <c r="E501" s="15">
        <f>VLOOKUP(A500,[1]Plan1!$BO$120:$BQ$240,3)</f>
        <v>4950.95</v>
      </c>
      <c r="F501" s="12">
        <f t="shared" si="206"/>
        <v>43175</v>
      </c>
      <c r="G501" s="13">
        <f t="shared" si="193"/>
        <v>8.9962599818038669E-4</v>
      </c>
      <c r="H501" s="12">
        <f t="shared" si="207"/>
        <v>43206</v>
      </c>
      <c r="I501" s="12">
        <f t="shared" si="194"/>
        <v>43206</v>
      </c>
      <c r="J501" s="1">
        <f t="shared" si="208"/>
        <v>21</v>
      </c>
      <c r="K501" s="1">
        <f t="shared" si="215"/>
        <v>4</v>
      </c>
      <c r="L501" s="9">
        <f t="shared" si="195"/>
        <v>1.0001712899999999</v>
      </c>
      <c r="M501" s="16">
        <f t="shared" si="209"/>
        <v>1.00320034</v>
      </c>
      <c r="N501" s="16">
        <f t="shared" si="212"/>
        <v>1.0395830582240186</v>
      </c>
      <c r="O501" s="9">
        <f t="shared" si="213"/>
        <v>1.0397611200000001</v>
      </c>
      <c r="P501" s="9">
        <f t="shared" si="196"/>
        <v>1039.7611199999999</v>
      </c>
      <c r="Q501" s="14">
        <f t="shared" si="197"/>
        <v>0</v>
      </c>
      <c r="R501" s="44">
        <f t="shared" si="198"/>
        <v>0</v>
      </c>
      <c r="S501" s="9">
        <f t="shared" si="199"/>
        <v>0</v>
      </c>
      <c r="T501" s="10">
        <f t="shared" si="210"/>
        <v>6.2959000000000001E-2</v>
      </c>
      <c r="U501" s="14">
        <f t="shared" si="214"/>
        <v>85</v>
      </c>
      <c r="V501" s="14">
        <v>252</v>
      </c>
      <c r="W501" s="16">
        <f t="shared" si="200"/>
        <v>1.020807993</v>
      </c>
      <c r="X501" s="9">
        <f t="shared" si="201"/>
        <v>21.635342099999999</v>
      </c>
      <c r="Y501" s="9">
        <v>0</v>
      </c>
      <c r="Z501" s="15">
        <f t="shared" si="202"/>
        <v>0</v>
      </c>
      <c r="AA501" s="6" t="s">
        <v>73</v>
      </c>
      <c r="AB501" s="12">
        <f t="shared" si="211"/>
        <v>43235</v>
      </c>
      <c r="AC501" s="6"/>
      <c r="AD501" s="1"/>
      <c r="AE501" s="55">
        <v>48885</v>
      </c>
      <c r="AF501" s="27" t="s">
        <v>103</v>
      </c>
      <c r="AG501" s="1"/>
      <c r="AH501" s="1"/>
      <c r="AI501" s="1"/>
      <c r="AJ501" s="10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35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8"/>
      <c r="CC501" s="1"/>
      <c r="CD501" s="1"/>
      <c r="CE501" s="1"/>
      <c r="CF501" s="1"/>
      <c r="CG501" s="1"/>
      <c r="CH501" s="1"/>
      <c r="CI501" s="1"/>
      <c r="CJ501" s="1"/>
      <c r="CK501" s="1"/>
      <c r="CL501" s="6"/>
      <c r="CM501" s="1"/>
      <c r="CN501" s="1"/>
      <c r="CO501" s="1"/>
      <c r="CP501" s="1"/>
      <c r="CQ501" s="1"/>
      <c r="CR501" s="1"/>
    </row>
    <row r="502" spans="1:96" x14ac:dyDescent="0.2">
      <c r="A502" s="159">
        <f t="shared" si="203"/>
        <v>43181</v>
      </c>
      <c r="B502" s="9">
        <f t="shared" si="192"/>
        <v>1061.69912501</v>
      </c>
      <c r="C502" s="9">
        <f t="shared" si="204"/>
        <v>1000</v>
      </c>
      <c r="D502" s="66">
        <f t="shared" si="205"/>
        <v>4946.5</v>
      </c>
      <c r="E502" s="15">
        <f>VLOOKUP(A501,[1]Plan1!$BO$120:$BQ$240,3)</f>
        <v>4950.95</v>
      </c>
      <c r="F502" s="12">
        <f t="shared" si="206"/>
        <v>43175</v>
      </c>
      <c r="G502" s="13">
        <f t="shared" si="193"/>
        <v>8.9962599818038669E-4</v>
      </c>
      <c r="H502" s="12">
        <f t="shared" si="207"/>
        <v>43206</v>
      </c>
      <c r="I502" s="12">
        <f t="shared" si="194"/>
        <v>43206</v>
      </c>
      <c r="J502" s="1">
        <f t="shared" si="208"/>
        <v>21</v>
      </c>
      <c r="K502" s="1">
        <f t="shared" si="215"/>
        <v>5</v>
      </c>
      <c r="L502" s="9">
        <f t="shared" si="195"/>
        <v>1.0002141200000001</v>
      </c>
      <c r="M502" s="16">
        <f t="shared" si="209"/>
        <v>1.00320034</v>
      </c>
      <c r="N502" s="16">
        <f t="shared" si="212"/>
        <v>1.0395830582240186</v>
      </c>
      <c r="O502" s="9">
        <f t="shared" si="213"/>
        <v>1.0398056499999999</v>
      </c>
      <c r="P502" s="9">
        <f t="shared" si="196"/>
        <v>1039.80565</v>
      </c>
      <c r="Q502" s="14">
        <f t="shared" si="197"/>
        <v>0</v>
      </c>
      <c r="R502" s="44">
        <f t="shared" si="198"/>
        <v>0</v>
      </c>
      <c r="S502" s="9">
        <f t="shared" si="199"/>
        <v>0</v>
      </c>
      <c r="T502" s="10">
        <f t="shared" si="210"/>
        <v>6.2959000000000001E-2</v>
      </c>
      <c r="U502" s="14">
        <f t="shared" si="214"/>
        <v>86</v>
      </c>
      <c r="V502" s="14">
        <v>252</v>
      </c>
      <c r="W502" s="16">
        <f t="shared" si="200"/>
        <v>1.0210553529999999</v>
      </c>
      <c r="X502" s="9">
        <f t="shared" si="201"/>
        <v>21.89347501</v>
      </c>
      <c r="Y502" s="9">
        <v>0</v>
      </c>
      <c r="Z502" s="15">
        <f t="shared" si="202"/>
        <v>0</v>
      </c>
      <c r="AA502" s="6" t="s">
        <v>73</v>
      </c>
      <c r="AB502" s="12">
        <f t="shared" si="211"/>
        <v>43235</v>
      </c>
      <c r="AC502" s="6"/>
      <c r="AD502" s="1"/>
      <c r="AE502" s="55">
        <v>48898</v>
      </c>
      <c r="AF502" s="27" t="s">
        <v>104</v>
      </c>
      <c r="AG502" s="1"/>
      <c r="AH502" s="1"/>
      <c r="AI502" s="1"/>
      <c r="AJ502" s="10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35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8"/>
      <c r="CC502" s="1"/>
      <c r="CD502" s="1"/>
      <c r="CE502" s="1"/>
      <c r="CF502" s="1"/>
      <c r="CG502" s="1"/>
      <c r="CH502" s="1"/>
      <c r="CI502" s="1"/>
      <c r="CJ502" s="1"/>
      <c r="CK502" s="1"/>
      <c r="CL502" s="6"/>
      <c r="CM502" s="1"/>
      <c r="CN502" s="1"/>
      <c r="CO502" s="1"/>
      <c r="CP502" s="1"/>
      <c r="CQ502" s="1"/>
      <c r="CR502" s="1"/>
    </row>
    <row r="503" spans="1:96" x14ac:dyDescent="0.2">
      <c r="A503" s="159">
        <f t="shared" si="203"/>
        <v>43182</v>
      </c>
      <c r="B503" s="9">
        <f t="shared" si="192"/>
        <v>1062.00186108</v>
      </c>
      <c r="C503" s="9">
        <f t="shared" si="204"/>
        <v>1000</v>
      </c>
      <c r="D503" s="66">
        <f t="shared" si="205"/>
        <v>4946.5</v>
      </c>
      <c r="E503" s="15">
        <f>VLOOKUP(A502,[1]Plan1!$BO$120:$BQ$240,3)</f>
        <v>4950.95</v>
      </c>
      <c r="F503" s="12">
        <f t="shared" si="206"/>
        <v>43175</v>
      </c>
      <c r="G503" s="13">
        <f t="shared" si="193"/>
        <v>8.9962599818038669E-4</v>
      </c>
      <c r="H503" s="12">
        <f t="shared" si="207"/>
        <v>43206</v>
      </c>
      <c r="I503" s="12">
        <f t="shared" si="194"/>
        <v>43206</v>
      </c>
      <c r="J503" s="1">
        <f t="shared" si="208"/>
        <v>21</v>
      </c>
      <c r="K503" s="1">
        <f t="shared" si="215"/>
        <v>6</v>
      </c>
      <c r="L503" s="9">
        <f t="shared" si="195"/>
        <v>1.00025695</v>
      </c>
      <c r="M503" s="16">
        <f t="shared" si="209"/>
        <v>1.00320034</v>
      </c>
      <c r="N503" s="16">
        <f t="shared" si="212"/>
        <v>1.0395830582240186</v>
      </c>
      <c r="O503" s="9">
        <f t="shared" si="213"/>
        <v>1.03985017</v>
      </c>
      <c r="P503" s="9">
        <f t="shared" si="196"/>
        <v>1039.8501699999999</v>
      </c>
      <c r="Q503" s="14">
        <f t="shared" si="197"/>
        <v>0</v>
      </c>
      <c r="R503" s="44">
        <f t="shared" si="198"/>
        <v>0</v>
      </c>
      <c r="S503" s="9">
        <f t="shared" si="199"/>
        <v>0</v>
      </c>
      <c r="T503" s="10">
        <f t="shared" si="210"/>
        <v>6.2959000000000001E-2</v>
      </c>
      <c r="U503" s="14">
        <f t="shared" si="214"/>
        <v>87</v>
      </c>
      <c r="V503" s="14">
        <v>252</v>
      </c>
      <c r="W503" s="16">
        <f t="shared" si="200"/>
        <v>1.0213027720000001</v>
      </c>
      <c r="X503" s="9">
        <f t="shared" si="201"/>
        <v>22.151691079999999</v>
      </c>
      <c r="Y503" s="9">
        <v>0</v>
      </c>
      <c r="Z503" s="15">
        <f t="shared" si="202"/>
        <v>0</v>
      </c>
      <c r="AA503" s="6" t="s">
        <v>73</v>
      </c>
      <c r="AB503" s="12">
        <f t="shared" si="211"/>
        <v>43235</v>
      </c>
      <c r="AC503" s="6"/>
      <c r="AD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35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8"/>
      <c r="CC503" s="1"/>
      <c r="CD503" s="1"/>
      <c r="CE503" s="1"/>
      <c r="CF503" s="1"/>
      <c r="CG503" s="1"/>
      <c r="CH503" s="1"/>
      <c r="CI503" s="1"/>
      <c r="CJ503" s="1"/>
      <c r="CK503" s="1"/>
      <c r="CL503" s="6"/>
      <c r="CM503" s="1"/>
      <c r="CN503" s="1"/>
      <c r="CO503" s="1"/>
      <c r="CP503" s="1"/>
      <c r="CQ503" s="1"/>
      <c r="CR503" s="1"/>
    </row>
    <row r="504" spans="1:96" x14ac:dyDescent="0.2">
      <c r="A504" s="159">
        <f t="shared" si="203"/>
        <v>43183</v>
      </c>
      <c r="B504" s="9">
        <f t="shared" si="192"/>
        <v>1062.3046917900001</v>
      </c>
      <c r="C504" s="9">
        <f t="shared" si="204"/>
        <v>1000</v>
      </c>
      <c r="D504" s="66">
        <f t="shared" si="205"/>
        <v>4946.5</v>
      </c>
      <c r="E504" s="15">
        <f>VLOOKUP(A503,[1]Plan1!$BO$120:$BQ$240,3)</f>
        <v>4950.95</v>
      </c>
      <c r="F504" s="12">
        <f t="shared" si="206"/>
        <v>43175</v>
      </c>
      <c r="G504" s="13">
        <f t="shared" si="193"/>
        <v>8.9962599818038669E-4</v>
      </c>
      <c r="H504" s="12">
        <f t="shared" si="207"/>
        <v>43206</v>
      </c>
      <c r="I504" s="12">
        <f t="shared" si="194"/>
        <v>43206</v>
      </c>
      <c r="J504" s="1">
        <f t="shared" si="208"/>
        <v>21</v>
      </c>
      <c r="K504" s="1">
        <f t="shared" si="215"/>
        <v>7</v>
      </c>
      <c r="L504" s="9">
        <f t="shared" si="195"/>
        <v>1.00029978</v>
      </c>
      <c r="M504" s="16">
        <f t="shared" si="209"/>
        <v>1.00320034</v>
      </c>
      <c r="N504" s="16">
        <f t="shared" si="212"/>
        <v>1.0395830582240186</v>
      </c>
      <c r="O504" s="9">
        <f t="shared" si="213"/>
        <v>1.0398947000000001</v>
      </c>
      <c r="P504" s="9">
        <f t="shared" si="196"/>
        <v>1039.8947000000001</v>
      </c>
      <c r="Q504" s="14">
        <f t="shared" si="197"/>
        <v>0</v>
      </c>
      <c r="R504" s="44">
        <f t="shared" si="198"/>
        <v>0</v>
      </c>
      <c r="S504" s="9">
        <f t="shared" si="199"/>
        <v>0</v>
      </c>
      <c r="T504" s="10">
        <f t="shared" si="210"/>
        <v>6.2959000000000001E-2</v>
      </c>
      <c r="U504" s="14">
        <f t="shared" si="214"/>
        <v>88</v>
      </c>
      <c r="V504" s="14">
        <v>252</v>
      </c>
      <c r="W504" s="16">
        <f t="shared" si="200"/>
        <v>1.0215502510000001</v>
      </c>
      <c r="X504" s="9">
        <f t="shared" si="201"/>
        <v>22.409991789999999</v>
      </c>
      <c r="Y504" s="9">
        <v>0</v>
      </c>
      <c r="Z504" s="15">
        <f t="shared" si="202"/>
        <v>0</v>
      </c>
      <c r="AA504" s="6" t="s">
        <v>73</v>
      </c>
      <c r="AB504" s="12">
        <f t="shared" si="211"/>
        <v>43235</v>
      </c>
      <c r="AC504" s="6"/>
      <c r="AD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35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8"/>
      <c r="CC504" s="1"/>
      <c r="CD504" s="1"/>
      <c r="CE504" s="1"/>
      <c r="CF504" s="1"/>
      <c r="CG504" s="1"/>
      <c r="CH504" s="1"/>
      <c r="CI504" s="1"/>
      <c r="CJ504" s="1"/>
      <c r="CK504" s="1"/>
      <c r="CL504" s="6"/>
      <c r="CM504" s="1"/>
      <c r="CN504" s="1"/>
      <c r="CO504" s="1"/>
      <c r="CP504" s="1"/>
      <c r="CQ504" s="1"/>
      <c r="CR504" s="1"/>
    </row>
    <row r="505" spans="1:96" x14ac:dyDescent="0.2">
      <c r="A505" s="159">
        <f t="shared" si="203"/>
        <v>43184</v>
      </c>
      <c r="B505" s="9">
        <f t="shared" si="192"/>
        <v>1062.3046917900001</v>
      </c>
      <c r="C505" s="9">
        <f t="shared" si="204"/>
        <v>1000</v>
      </c>
      <c r="D505" s="66">
        <f t="shared" si="205"/>
        <v>4946.5</v>
      </c>
      <c r="E505" s="15">
        <f>VLOOKUP(A504,[1]Plan1!$BO$120:$BQ$240,3)</f>
        <v>4950.95</v>
      </c>
      <c r="F505" s="12">
        <f t="shared" si="206"/>
        <v>43175</v>
      </c>
      <c r="G505" s="13">
        <f t="shared" si="193"/>
        <v>8.9962599818038669E-4</v>
      </c>
      <c r="H505" s="12">
        <f t="shared" si="207"/>
        <v>43206</v>
      </c>
      <c r="I505" s="12">
        <f t="shared" si="194"/>
        <v>43206</v>
      </c>
      <c r="J505" s="1">
        <f t="shared" si="208"/>
        <v>21</v>
      </c>
      <c r="K505" s="1">
        <f t="shared" si="215"/>
        <v>7</v>
      </c>
      <c r="L505" s="9">
        <f t="shared" si="195"/>
        <v>1.00029978</v>
      </c>
      <c r="M505" s="16">
        <f t="shared" si="209"/>
        <v>1.00320034</v>
      </c>
      <c r="N505" s="16">
        <f t="shared" si="212"/>
        <v>1.0395830582240186</v>
      </c>
      <c r="O505" s="9">
        <f t="shared" si="213"/>
        <v>1.0398947000000001</v>
      </c>
      <c r="P505" s="9">
        <f t="shared" si="196"/>
        <v>1039.8947000000001</v>
      </c>
      <c r="Q505" s="14">
        <f t="shared" si="197"/>
        <v>0</v>
      </c>
      <c r="R505" s="44">
        <f t="shared" si="198"/>
        <v>0</v>
      </c>
      <c r="S505" s="9">
        <f t="shared" si="199"/>
        <v>0</v>
      </c>
      <c r="T505" s="10">
        <f t="shared" si="210"/>
        <v>6.2959000000000001E-2</v>
      </c>
      <c r="U505" s="14">
        <f t="shared" si="214"/>
        <v>88</v>
      </c>
      <c r="V505" s="14">
        <v>252</v>
      </c>
      <c r="W505" s="16">
        <f t="shared" si="200"/>
        <v>1.0215502510000001</v>
      </c>
      <c r="X505" s="9">
        <f t="shared" si="201"/>
        <v>22.409991789999999</v>
      </c>
      <c r="Y505" s="9">
        <v>0</v>
      </c>
      <c r="Z505" s="15">
        <f t="shared" si="202"/>
        <v>0</v>
      </c>
      <c r="AA505" s="6" t="s">
        <v>73</v>
      </c>
      <c r="AB505" s="12">
        <f t="shared" si="211"/>
        <v>43235</v>
      </c>
      <c r="AC505" s="6"/>
      <c r="AD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35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8"/>
      <c r="CC505" s="1"/>
      <c r="CD505" s="1"/>
      <c r="CE505" s="1"/>
      <c r="CF505" s="1"/>
      <c r="CG505" s="1"/>
      <c r="CH505" s="1"/>
      <c r="CI505" s="1"/>
      <c r="CJ505" s="1"/>
      <c r="CK505" s="1"/>
      <c r="CL505" s="6"/>
      <c r="CM505" s="1"/>
      <c r="CN505" s="1"/>
      <c r="CO505" s="1"/>
      <c r="CP505" s="1"/>
      <c r="CQ505" s="1"/>
      <c r="CR505" s="1"/>
    </row>
    <row r="506" spans="1:96" x14ac:dyDescent="0.2">
      <c r="A506" s="159">
        <f t="shared" si="203"/>
        <v>43185</v>
      </c>
      <c r="B506" s="9">
        <f t="shared" si="192"/>
        <v>1062.3046917900001</v>
      </c>
      <c r="C506" s="9">
        <f t="shared" si="204"/>
        <v>1000</v>
      </c>
      <c r="D506" s="66">
        <f t="shared" si="205"/>
        <v>4946.5</v>
      </c>
      <c r="E506" s="15">
        <f>VLOOKUP(A505,[1]Plan1!$BO$120:$BQ$240,3)</f>
        <v>4950.95</v>
      </c>
      <c r="F506" s="12">
        <f t="shared" si="206"/>
        <v>43175</v>
      </c>
      <c r="G506" s="13">
        <f t="shared" si="193"/>
        <v>8.9962599818038669E-4</v>
      </c>
      <c r="H506" s="12">
        <f t="shared" si="207"/>
        <v>43206</v>
      </c>
      <c r="I506" s="12">
        <f t="shared" si="194"/>
        <v>43206</v>
      </c>
      <c r="J506" s="1">
        <f t="shared" si="208"/>
        <v>21</v>
      </c>
      <c r="K506" s="1">
        <f t="shared" si="215"/>
        <v>7</v>
      </c>
      <c r="L506" s="9">
        <f t="shared" si="195"/>
        <v>1.00029978</v>
      </c>
      <c r="M506" s="16">
        <f t="shared" si="209"/>
        <v>1.00320034</v>
      </c>
      <c r="N506" s="16">
        <f t="shared" si="212"/>
        <v>1.0395830582240186</v>
      </c>
      <c r="O506" s="9">
        <f t="shared" si="213"/>
        <v>1.0398947000000001</v>
      </c>
      <c r="P506" s="9">
        <f t="shared" si="196"/>
        <v>1039.8947000000001</v>
      </c>
      <c r="Q506" s="14">
        <f t="shared" si="197"/>
        <v>0</v>
      </c>
      <c r="R506" s="44">
        <f t="shared" si="198"/>
        <v>0</v>
      </c>
      <c r="S506" s="9">
        <f t="shared" si="199"/>
        <v>0</v>
      </c>
      <c r="T506" s="10">
        <f t="shared" si="210"/>
        <v>6.2959000000000001E-2</v>
      </c>
      <c r="U506" s="14">
        <f t="shared" si="214"/>
        <v>88</v>
      </c>
      <c r="V506" s="14">
        <v>252</v>
      </c>
      <c r="W506" s="16">
        <f t="shared" si="200"/>
        <v>1.0215502510000001</v>
      </c>
      <c r="X506" s="9">
        <f t="shared" si="201"/>
        <v>22.409991789999999</v>
      </c>
      <c r="Y506" s="9">
        <v>0</v>
      </c>
      <c r="Z506" s="15">
        <f t="shared" si="202"/>
        <v>0</v>
      </c>
      <c r="AA506" s="6" t="s">
        <v>73</v>
      </c>
      <c r="AB506" s="12">
        <f t="shared" si="211"/>
        <v>43235</v>
      </c>
      <c r="AC506" s="6"/>
      <c r="AD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35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8"/>
      <c r="CC506" s="1"/>
      <c r="CD506" s="1"/>
      <c r="CE506" s="1"/>
      <c r="CF506" s="1"/>
      <c r="CG506" s="1"/>
      <c r="CH506" s="1"/>
      <c r="CI506" s="1"/>
      <c r="CJ506" s="1"/>
      <c r="CK506" s="1"/>
      <c r="CL506" s="6"/>
      <c r="CM506" s="1"/>
      <c r="CN506" s="1"/>
      <c r="CO506" s="1"/>
      <c r="CP506" s="1"/>
      <c r="CQ506" s="1"/>
      <c r="CR506" s="1"/>
    </row>
    <row r="507" spans="1:96" x14ac:dyDescent="0.2">
      <c r="A507" s="159">
        <f t="shared" si="203"/>
        <v>43186</v>
      </c>
      <c r="B507" s="9">
        <f t="shared" si="192"/>
        <v>1062.6075967300001</v>
      </c>
      <c r="C507" s="9">
        <f t="shared" si="204"/>
        <v>1000</v>
      </c>
      <c r="D507" s="66">
        <f t="shared" si="205"/>
        <v>4946.5</v>
      </c>
      <c r="E507" s="15">
        <f>VLOOKUP(A506,[1]Plan1!$BO$120:$BQ$240,3)</f>
        <v>4950.95</v>
      </c>
      <c r="F507" s="12">
        <f t="shared" si="206"/>
        <v>43175</v>
      </c>
      <c r="G507" s="13">
        <f t="shared" si="193"/>
        <v>8.9962599818038669E-4</v>
      </c>
      <c r="H507" s="12">
        <f t="shared" si="207"/>
        <v>43206</v>
      </c>
      <c r="I507" s="12">
        <f t="shared" si="194"/>
        <v>43206</v>
      </c>
      <c r="J507" s="1">
        <f t="shared" si="208"/>
        <v>21</v>
      </c>
      <c r="K507" s="1">
        <f t="shared" si="215"/>
        <v>8</v>
      </c>
      <c r="L507" s="9">
        <f t="shared" si="195"/>
        <v>1.0003426099999999</v>
      </c>
      <c r="M507" s="16">
        <f t="shared" si="209"/>
        <v>1.00320034</v>
      </c>
      <c r="N507" s="16">
        <f t="shared" si="212"/>
        <v>1.0395830582240186</v>
      </c>
      <c r="O507" s="9">
        <f t="shared" si="213"/>
        <v>1.0399392199999999</v>
      </c>
      <c r="P507" s="9">
        <f t="shared" si="196"/>
        <v>1039.93922</v>
      </c>
      <c r="Q507" s="14">
        <f t="shared" si="197"/>
        <v>0</v>
      </c>
      <c r="R507" s="44">
        <f t="shared" si="198"/>
        <v>0</v>
      </c>
      <c r="S507" s="9">
        <f t="shared" si="199"/>
        <v>0</v>
      </c>
      <c r="T507" s="10">
        <f t="shared" si="210"/>
        <v>6.2959000000000001E-2</v>
      </c>
      <c r="U507" s="14">
        <f t="shared" si="214"/>
        <v>89</v>
      </c>
      <c r="V507" s="14">
        <v>252</v>
      </c>
      <c r="W507" s="16">
        <f t="shared" si="200"/>
        <v>1.0217977899999999</v>
      </c>
      <c r="X507" s="9">
        <f t="shared" si="201"/>
        <v>22.668376729999999</v>
      </c>
      <c r="Y507" s="9">
        <v>0</v>
      </c>
      <c r="Z507" s="15">
        <f t="shared" si="202"/>
        <v>0</v>
      </c>
      <c r="AA507" s="6" t="s">
        <v>73</v>
      </c>
      <c r="AB507" s="12">
        <f t="shared" si="211"/>
        <v>43235</v>
      </c>
      <c r="AC507" s="6"/>
      <c r="AD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35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8"/>
      <c r="CC507" s="1"/>
      <c r="CD507" s="1"/>
      <c r="CE507" s="1"/>
      <c r="CF507" s="1"/>
      <c r="CG507" s="1"/>
      <c r="CH507" s="1"/>
      <c r="CI507" s="1"/>
      <c r="CJ507" s="1"/>
      <c r="CK507" s="1"/>
      <c r="CL507" s="6"/>
      <c r="CM507" s="1"/>
      <c r="CN507" s="1"/>
      <c r="CO507" s="1"/>
      <c r="CP507" s="1"/>
      <c r="CQ507" s="1"/>
      <c r="CR507" s="1"/>
    </row>
    <row r="508" spans="1:96" x14ac:dyDescent="0.2">
      <c r="A508" s="159">
        <f t="shared" si="203"/>
        <v>43187</v>
      </c>
      <c r="B508" s="9">
        <f t="shared" si="192"/>
        <v>1062.9106065400001</v>
      </c>
      <c r="C508" s="9">
        <f t="shared" si="204"/>
        <v>1000</v>
      </c>
      <c r="D508" s="66">
        <f t="shared" si="205"/>
        <v>4946.5</v>
      </c>
      <c r="E508" s="15">
        <f>VLOOKUP(A507,[1]Plan1!$BO$120:$BQ$240,3)</f>
        <v>4950.95</v>
      </c>
      <c r="F508" s="12">
        <f t="shared" si="206"/>
        <v>43175</v>
      </c>
      <c r="G508" s="13">
        <f t="shared" si="193"/>
        <v>8.9962599818038669E-4</v>
      </c>
      <c r="H508" s="12">
        <f t="shared" si="207"/>
        <v>43206</v>
      </c>
      <c r="I508" s="12">
        <f t="shared" si="194"/>
        <v>43206</v>
      </c>
      <c r="J508" s="1">
        <f t="shared" si="208"/>
        <v>21</v>
      </c>
      <c r="K508" s="1">
        <f t="shared" si="215"/>
        <v>9</v>
      </c>
      <c r="L508" s="9">
        <f t="shared" si="195"/>
        <v>1.00038545</v>
      </c>
      <c r="M508" s="16">
        <f t="shared" si="209"/>
        <v>1.00320034</v>
      </c>
      <c r="N508" s="16">
        <f t="shared" si="212"/>
        <v>1.0395830582240186</v>
      </c>
      <c r="O508" s="9">
        <f t="shared" si="213"/>
        <v>1.0399837599999999</v>
      </c>
      <c r="P508" s="9">
        <f t="shared" si="196"/>
        <v>1039.9837600000001</v>
      </c>
      <c r="Q508" s="14">
        <f t="shared" si="197"/>
        <v>0</v>
      </c>
      <c r="R508" s="44">
        <f t="shared" si="198"/>
        <v>0</v>
      </c>
      <c r="S508" s="9">
        <f t="shared" si="199"/>
        <v>0</v>
      </c>
      <c r="T508" s="10">
        <f t="shared" si="210"/>
        <v>6.2959000000000001E-2</v>
      </c>
      <c r="U508" s="14">
        <f t="shared" si="214"/>
        <v>90</v>
      </c>
      <c r="V508" s="14">
        <v>252</v>
      </c>
      <c r="W508" s="16">
        <f t="shared" si="200"/>
        <v>1.0220453890000001</v>
      </c>
      <c r="X508" s="9">
        <f t="shared" si="201"/>
        <v>22.92684654</v>
      </c>
      <c r="Y508" s="9">
        <v>0</v>
      </c>
      <c r="Z508" s="15">
        <f t="shared" si="202"/>
        <v>0</v>
      </c>
      <c r="AA508" s="6" t="s">
        <v>73</v>
      </c>
      <c r="AB508" s="12">
        <f t="shared" si="211"/>
        <v>43235</v>
      </c>
      <c r="AC508" s="6"/>
      <c r="AD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35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8"/>
      <c r="CC508" s="1"/>
      <c r="CD508" s="1"/>
      <c r="CE508" s="1"/>
      <c r="CF508" s="1"/>
      <c r="CG508" s="1"/>
      <c r="CH508" s="1"/>
      <c r="CI508" s="1"/>
      <c r="CJ508" s="1"/>
      <c r="CK508" s="1"/>
      <c r="CL508" s="6"/>
      <c r="CM508" s="1"/>
      <c r="CN508" s="1"/>
      <c r="CO508" s="1"/>
      <c r="CP508" s="1"/>
      <c r="CQ508" s="1"/>
      <c r="CR508" s="1"/>
    </row>
    <row r="509" spans="1:96" x14ac:dyDescent="0.2">
      <c r="A509" s="159">
        <f t="shared" si="203"/>
        <v>43188</v>
      </c>
      <c r="B509" s="9">
        <f t="shared" si="192"/>
        <v>1063.2137008099999</v>
      </c>
      <c r="C509" s="9">
        <f t="shared" si="204"/>
        <v>1000</v>
      </c>
      <c r="D509" s="66">
        <f t="shared" si="205"/>
        <v>4946.5</v>
      </c>
      <c r="E509" s="15">
        <f>VLOOKUP(A508,[1]Plan1!$BO$120:$BQ$240,3)</f>
        <v>4950.95</v>
      </c>
      <c r="F509" s="12">
        <f t="shared" si="206"/>
        <v>43175</v>
      </c>
      <c r="G509" s="13">
        <f t="shared" si="193"/>
        <v>8.9962599818038669E-4</v>
      </c>
      <c r="H509" s="12">
        <f t="shared" si="207"/>
        <v>43206</v>
      </c>
      <c r="I509" s="12">
        <f t="shared" si="194"/>
        <v>43206</v>
      </c>
      <c r="J509" s="1">
        <f t="shared" si="208"/>
        <v>21</v>
      </c>
      <c r="K509" s="1">
        <f t="shared" si="215"/>
        <v>10</v>
      </c>
      <c r="L509" s="9">
        <f t="shared" si="195"/>
        <v>1.0004282900000001</v>
      </c>
      <c r="M509" s="16">
        <f t="shared" si="209"/>
        <v>1.00320034</v>
      </c>
      <c r="N509" s="16">
        <f t="shared" si="212"/>
        <v>1.0395830582240186</v>
      </c>
      <c r="O509" s="9">
        <f t="shared" si="213"/>
        <v>1.0400282999999999</v>
      </c>
      <c r="P509" s="9">
        <f t="shared" si="196"/>
        <v>1040.0282999999999</v>
      </c>
      <c r="Q509" s="14">
        <f t="shared" si="197"/>
        <v>0</v>
      </c>
      <c r="R509" s="44">
        <f t="shared" si="198"/>
        <v>0</v>
      </c>
      <c r="S509" s="9">
        <f t="shared" si="199"/>
        <v>0</v>
      </c>
      <c r="T509" s="10">
        <f t="shared" si="210"/>
        <v>6.2959000000000001E-2</v>
      </c>
      <c r="U509" s="14">
        <f t="shared" si="214"/>
        <v>91</v>
      </c>
      <c r="V509" s="14">
        <v>252</v>
      </c>
      <c r="W509" s="16">
        <f t="shared" si="200"/>
        <v>1.0222930480000001</v>
      </c>
      <c r="X509" s="9">
        <f t="shared" si="201"/>
        <v>23.185400810000001</v>
      </c>
      <c r="Y509" s="9">
        <v>0</v>
      </c>
      <c r="Z509" s="15">
        <f t="shared" si="202"/>
        <v>0</v>
      </c>
      <c r="AA509" s="6" t="s">
        <v>73</v>
      </c>
      <c r="AB509" s="12">
        <f t="shared" si="211"/>
        <v>43235</v>
      </c>
      <c r="AC509" s="6"/>
      <c r="AD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35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8"/>
      <c r="CC509" s="1"/>
      <c r="CD509" s="1"/>
      <c r="CE509" s="1"/>
      <c r="CF509" s="1"/>
      <c r="CG509" s="1"/>
      <c r="CH509" s="1"/>
      <c r="CI509" s="1"/>
      <c r="CJ509" s="1"/>
      <c r="CK509" s="1"/>
      <c r="CL509" s="6"/>
      <c r="CM509" s="1"/>
      <c r="CN509" s="1"/>
      <c r="CO509" s="1"/>
      <c r="CP509" s="1"/>
      <c r="CQ509" s="1"/>
      <c r="CR509" s="1"/>
    </row>
    <row r="510" spans="1:96" x14ac:dyDescent="0.2">
      <c r="A510" s="159">
        <f t="shared" si="203"/>
        <v>43189</v>
      </c>
      <c r="B510" s="9">
        <f t="shared" si="192"/>
        <v>1063.51687036</v>
      </c>
      <c r="C510" s="9">
        <f t="shared" si="204"/>
        <v>1000</v>
      </c>
      <c r="D510" s="66">
        <f t="shared" si="205"/>
        <v>4946.5</v>
      </c>
      <c r="E510" s="15">
        <f>VLOOKUP(A509,[1]Plan1!$BO$120:$BQ$240,3)</f>
        <v>4950.95</v>
      </c>
      <c r="F510" s="12">
        <f t="shared" si="206"/>
        <v>43175</v>
      </c>
      <c r="G510" s="13">
        <f t="shared" si="193"/>
        <v>8.9962599818038669E-4</v>
      </c>
      <c r="H510" s="12">
        <f t="shared" si="207"/>
        <v>43206</v>
      </c>
      <c r="I510" s="12">
        <f t="shared" si="194"/>
        <v>43206</v>
      </c>
      <c r="J510" s="1">
        <f t="shared" si="208"/>
        <v>21</v>
      </c>
      <c r="K510" s="1">
        <f t="shared" si="215"/>
        <v>11</v>
      </c>
      <c r="L510" s="9">
        <f t="shared" si="195"/>
        <v>1.00047113</v>
      </c>
      <c r="M510" s="16">
        <f t="shared" si="209"/>
        <v>1.00320034</v>
      </c>
      <c r="N510" s="16">
        <f t="shared" si="212"/>
        <v>1.0395830582240186</v>
      </c>
      <c r="O510" s="9">
        <f t="shared" si="213"/>
        <v>1.0400728299999999</v>
      </c>
      <c r="P510" s="9">
        <f t="shared" si="196"/>
        <v>1040.0728300000001</v>
      </c>
      <c r="Q510" s="14">
        <f t="shared" si="197"/>
        <v>0</v>
      </c>
      <c r="R510" s="44">
        <f t="shared" si="198"/>
        <v>0</v>
      </c>
      <c r="S510" s="9">
        <f t="shared" si="199"/>
        <v>0</v>
      </c>
      <c r="T510" s="10">
        <f t="shared" si="210"/>
        <v>6.2959000000000001E-2</v>
      </c>
      <c r="U510" s="14">
        <f t="shared" si="214"/>
        <v>92</v>
      </c>
      <c r="V510" s="14">
        <v>252</v>
      </c>
      <c r="W510" s="16">
        <f t="shared" si="200"/>
        <v>1.022540768</v>
      </c>
      <c r="X510" s="9">
        <f t="shared" si="201"/>
        <v>23.444040359999999</v>
      </c>
      <c r="Y510" s="9">
        <v>0</v>
      </c>
      <c r="Z510" s="15">
        <f t="shared" si="202"/>
        <v>0</v>
      </c>
      <c r="AA510" s="6" t="s">
        <v>73</v>
      </c>
      <c r="AB510" s="12">
        <f t="shared" si="211"/>
        <v>43235</v>
      </c>
      <c r="AC510" s="6"/>
      <c r="AD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35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8"/>
      <c r="CC510" s="1"/>
      <c r="CD510" s="1"/>
      <c r="CE510" s="1"/>
      <c r="CF510" s="1"/>
      <c r="CG510" s="1"/>
      <c r="CH510" s="1"/>
      <c r="CI510" s="1"/>
      <c r="CJ510" s="1"/>
      <c r="CK510" s="1"/>
      <c r="CL510" s="6"/>
      <c r="CM510" s="1"/>
      <c r="CN510" s="1"/>
      <c r="CO510" s="1"/>
      <c r="CP510" s="1"/>
      <c r="CQ510" s="1"/>
      <c r="CR510" s="1"/>
    </row>
    <row r="511" spans="1:96" x14ac:dyDescent="0.2">
      <c r="A511" s="159">
        <f t="shared" si="203"/>
        <v>43190</v>
      </c>
      <c r="B511" s="9">
        <f t="shared" si="192"/>
        <v>1063.51687036</v>
      </c>
      <c r="C511" s="9">
        <f t="shared" si="204"/>
        <v>1000</v>
      </c>
      <c r="D511" s="66">
        <f t="shared" si="205"/>
        <v>4946.5</v>
      </c>
      <c r="E511" s="15">
        <f>VLOOKUP(A510,[1]Plan1!$BO$120:$BQ$240,3)</f>
        <v>4950.95</v>
      </c>
      <c r="F511" s="12">
        <f t="shared" si="206"/>
        <v>43175</v>
      </c>
      <c r="G511" s="13">
        <f t="shared" si="193"/>
        <v>8.9962599818038669E-4</v>
      </c>
      <c r="H511" s="12">
        <f t="shared" si="207"/>
        <v>43206</v>
      </c>
      <c r="I511" s="12">
        <f t="shared" si="194"/>
        <v>43206</v>
      </c>
      <c r="J511" s="1">
        <f t="shared" si="208"/>
        <v>21</v>
      </c>
      <c r="K511" s="1">
        <f t="shared" si="215"/>
        <v>11</v>
      </c>
      <c r="L511" s="9">
        <f t="shared" si="195"/>
        <v>1.00047113</v>
      </c>
      <c r="M511" s="16">
        <f t="shared" si="209"/>
        <v>1.00320034</v>
      </c>
      <c r="N511" s="16">
        <f t="shared" si="212"/>
        <v>1.0395830582240186</v>
      </c>
      <c r="O511" s="9">
        <f t="shared" si="213"/>
        <v>1.0400728299999999</v>
      </c>
      <c r="P511" s="9">
        <f t="shared" si="196"/>
        <v>1040.0728300000001</v>
      </c>
      <c r="Q511" s="14">
        <f t="shared" si="197"/>
        <v>0</v>
      </c>
      <c r="R511" s="44">
        <f t="shared" si="198"/>
        <v>0</v>
      </c>
      <c r="S511" s="9">
        <f t="shared" si="199"/>
        <v>0</v>
      </c>
      <c r="T511" s="10">
        <f t="shared" si="210"/>
        <v>6.2959000000000001E-2</v>
      </c>
      <c r="U511" s="14">
        <f t="shared" si="214"/>
        <v>92</v>
      </c>
      <c r="V511" s="14">
        <v>252</v>
      </c>
      <c r="W511" s="16">
        <f t="shared" si="200"/>
        <v>1.022540768</v>
      </c>
      <c r="X511" s="9">
        <f t="shared" si="201"/>
        <v>23.444040359999999</v>
      </c>
      <c r="Y511" s="9">
        <v>0</v>
      </c>
      <c r="Z511" s="15">
        <f t="shared" si="202"/>
        <v>0</v>
      </c>
      <c r="AA511" s="6" t="s">
        <v>73</v>
      </c>
      <c r="AB511" s="12">
        <f t="shared" si="211"/>
        <v>43235</v>
      </c>
      <c r="AC511" s="6"/>
      <c r="AD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35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8"/>
      <c r="CC511" s="1"/>
      <c r="CD511" s="1"/>
      <c r="CE511" s="1"/>
      <c r="CF511" s="1"/>
      <c r="CG511" s="1"/>
      <c r="CH511" s="1"/>
      <c r="CI511" s="1"/>
      <c r="CJ511" s="1"/>
      <c r="CK511" s="1"/>
      <c r="CL511" s="6"/>
      <c r="CM511" s="1"/>
      <c r="CN511" s="1"/>
      <c r="CO511" s="1"/>
      <c r="CP511" s="1"/>
      <c r="CQ511" s="1"/>
      <c r="CR511" s="1"/>
    </row>
    <row r="512" spans="1:96" x14ac:dyDescent="0.2">
      <c r="A512" s="159">
        <f t="shared" si="203"/>
        <v>43191</v>
      </c>
      <c r="B512" s="9">
        <f t="shared" si="192"/>
        <v>1063.51687036</v>
      </c>
      <c r="C512" s="9">
        <f t="shared" si="204"/>
        <v>1000</v>
      </c>
      <c r="D512" s="66">
        <f t="shared" si="205"/>
        <v>4946.5</v>
      </c>
      <c r="E512" s="15">
        <f>VLOOKUP(A511,[1]Plan1!$BO$120:$BQ$240,3)</f>
        <v>4950.95</v>
      </c>
      <c r="F512" s="12">
        <f t="shared" si="206"/>
        <v>43175</v>
      </c>
      <c r="G512" s="13">
        <f t="shared" si="193"/>
        <v>8.9962599818038669E-4</v>
      </c>
      <c r="H512" s="12">
        <f t="shared" si="207"/>
        <v>43206</v>
      </c>
      <c r="I512" s="12">
        <f t="shared" si="194"/>
        <v>43206</v>
      </c>
      <c r="J512" s="1">
        <f t="shared" si="208"/>
        <v>21</v>
      </c>
      <c r="K512" s="1">
        <f t="shared" si="215"/>
        <v>11</v>
      </c>
      <c r="L512" s="9">
        <f t="shared" si="195"/>
        <v>1.00047113</v>
      </c>
      <c r="M512" s="16">
        <f t="shared" si="209"/>
        <v>1.00320034</v>
      </c>
      <c r="N512" s="16">
        <f t="shared" si="212"/>
        <v>1.0395830582240186</v>
      </c>
      <c r="O512" s="9">
        <f t="shared" si="213"/>
        <v>1.0400728299999999</v>
      </c>
      <c r="P512" s="9">
        <f t="shared" si="196"/>
        <v>1040.0728300000001</v>
      </c>
      <c r="Q512" s="14">
        <f t="shared" si="197"/>
        <v>0</v>
      </c>
      <c r="R512" s="44">
        <f t="shared" si="198"/>
        <v>0</v>
      </c>
      <c r="S512" s="9">
        <f t="shared" si="199"/>
        <v>0</v>
      </c>
      <c r="T512" s="10">
        <f t="shared" si="210"/>
        <v>6.2959000000000001E-2</v>
      </c>
      <c r="U512" s="14">
        <f t="shared" si="214"/>
        <v>92</v>
      </c>
      <c r="V512" s="14">
        <v>252</v>
      </c>
      <c r="W512" s="16">
        <f t="shared" si="200"/>
        <v>1.022540768</v>
      </c>
      <c r="X512" s="9">
        <f t="shared" si="201"/>
        <v>23.444040359999999</v>
      </c>
      <c r="Y512" s="9">
        <v>0</v>
      </c>
      <c r="Z512" s="15">
        <f t="shared" si="202"/>
        <v>0</v>
      </c>
      <c r="AA512" s="6" t="s">
        <v>73</v>
      </c>
      <c r="AB512" s="12">
        <f t="shared" si="211"/>
        <v>43235</v>
      </c>
      <c r="AC512" s="6"/>
      <c r="AD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35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8"/>
      <c r="CC512" s="1"/>
      <c r="CD512" s="1"/>
      <c r="CE512" s="1"/>
      <c r="CF512" s="1"/>
      <c r="CG512" s="1"/>
      <c r="CH512" s="1"/>
      <c r="CI512" s="1"/>
      <c r="CJ512" s="1"/>
      <c r="CK512" s="1"/>
      <c r="CL512" s="6"/>
      <c r="CM512" s="1"/>
      <c r="CN512" s="1"/>
      <c r="CO512" s="1"/>
      <c r="CP512" s="1"/>
      <c r="CQ512" s="1"/>
      <c r="CR512" s="1"/>
    </row>
    <row r="513" spans="1:96" x14ac:dyDescent="0.2">
      <c r="A513" s="159">
        <f t="shared" si="203"/>
        <v>43192</v>
      </c>
      <c r="B513" s="9">
        <f t="shared" si="192"/>
        <v>1063.51687036</v>
      </c>
      <c r="C513" s="9">
        <f t="shared" si="204"/>
        <v>1000</v>
      </c>
      <c r="D513" s="66">
        <f t="shared" si="205"/>
        <v>4946.5</v>
      </c>
      <c r="E513" s="15">
        <f>VLOOKUP(A512,[1]Plan1!$BO$120:$BQ$240,3)</f>
        <v>4950.95</v>
      </c>
      <c r="F513" s="12">
        <f t="shared" si="206"/>
        <v>43175</v>
      </c>
      <c r="G513" s="13">
        <f t="shared" si="193"/>
        <v>8.9962599818038669E-4</v>
      </c>
      <c r="H513" s="12">
        <f t="shared" si="207"/>
        <v>43206</v>
      </c>
      <c r="I513" s="12">
        <f t="shared" si="194"/>
        <v>43206</v>
      </c>
      <c r="J513" s="1">
        <f t="shared" si="208"/>
        <v>21</v>
      </c>
      <c r="K513" s="1">
        <f t="shared" si="215"/>
        <v>11</v>
      </c>
      <c r="L513" s="9">
        <f t="shared" si="195"/>
        <v>1.00047113</v>
      </c>
      <c r="M513" s="16">
        <f t="shared" si="209"/>
        <v>1.00320034</v>
      </c>
      <c r="N513" s="16">
        <f t="shared" si="212"/>
        <v>1.0395830582240186</v>
      </c>
      <c r="O513" s="9">
        <f t="shared" si="213"/>
        <v>1.0400728299999999</v>
      </c>
      <c r="P513" s="9">
        <f t="shared" si="196"/>
        <v>1040.0728300000001</v>
      </c>
      <c r="Q513" s="14">
        <f t="shared" si="197"/>
        <v>0</v>
      </c>
      <c r="R513" s="44">
        <f t="shared" si="198"/>
        <v>0</v>
      </c>
      <c r="S513" s="9">
        <f t="shared" si="199"/>
        <v>0</v>
      </c>
      <c r="T513" s="10">
        <f t="shared" si="210"/>
        <v>6.2959000000000001E-2</v>
      </c>
      <c r="U513" s="14">
        <f t="shared" si="214"/>
        <v>92</v>
      </c>
      <c r="V513" s="14">
        <v>252</v>
      </c>
      <c r="W513" s="16">
        <f t="shared" si="200"/>
        <v>1.022540768</v>
      </c>
      <c r="X513" s="9">
        <f t="shared" si="201"/>
        <v>23.444040359999999</v>
      </c>
      <c r="Y513" s="9">
        <v>0</v>
      </c>
      <c r="Z513" s="15">
        <f t="shared" si="202"/>
        <v>0</v>
      </c>
      <c r="AA513" s="6" t="s">
        <v>73</v>
      </c>
      <c r="AB513" s="12">
        <f t="shared" si="211"/>
        <v>43235</v>
      </c>
      <c r="AC513" s="6"/>
      <c r="AD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35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8"/>
      <c r="CC513" s="1"/>
      <c r="CD513" s="1"/>
      <c r="CE513" s="1"/>
      <c r="CF513" s="1"/>
      <c r="CG513" s="1"/>
      <c r="CH513" s="1"/>
      <c r="CI513" s="1"/>
      <c r="CJ513" s="1"/>
      <c r="CK513" s="1"/>
      <c r="CL513" s="6"/>
      <c r="CM513" s="1"/>
      <c r="CN513" s="1"/>
      <c r="CO513" s="1"/>
      <c r="CP513" s="1"/>
      <c r="CQ513" s="1"/>
      <c r="CR513" s="1"/>
    </row>
    <row r="514" spans="1:96" x14ac:dyDescent="0.2">
      <c r="A514" s="159">
        <f t="shared" si="203"/>
        <v>43193</v>
      </c>
      <c r="B514" s="9">
        <f t="shared" si="192"/>
        <v>1063.8201335699998</v>
      </c>
      <c r="C514" s="9">
        <f t="shared" si="204"/>
        <v>1000</v>
      </c>
      <c r="D514" s="66">
        <f t="shared" si="205"/>
        <v>4946.5</v>
      </c>
      <c r="E514" s="15">
        <f>VLOOKUP(A513,[1]Plan1!$BO$120:$BQ$240,3)</f>
        <v>4950.95</v>
      </c>
      <c r="F514" s="12">
        <f t="shared" si="206"/>
        <v>43175</v>
      </c>
      <c r="G514" s="13">
        <f t="shared" si="193"/>
        <v>8.9962599818038669E-4</v>
      </c>
      <c r="H514" s="12">
        <f t="shared" si="207"/>
        <v>43206</v>
      </c>
      <c r="I514" s="12">
        <f t="shared" si="194"/>
        <v>43206</v>
      </c>
      <c r="J514" s="1">
        <f t="shared" si="208"/>
        <v>21</v>
      </c>
      <c r="K514" s="1">
        <f t="shared" si="215"/>
        <v>12</v>
      </c>
      <c r="L514" s="9">
        <f t="shared" si="195"/>
        <v>1.0005139700000001</v>
      </c>
      <c r="M514" s="16">
        <f t="shared" si="209"/>
        <v>1.00320034</v>
      </c>
      <c r="N514" s="16">
        <f t="shared" si="212"/>
        <v>1.0395830582240186</v>
      </c>
      <c r="O514" s="9">
        <f t="shared" si="213"/>
        <v>1.0401173699999999</v>
      </c>
      <c r="P514" s="9">
        <f t="shared" si="196"/>
        <v>1040.1173699999999</v>
      </c>
      <c r="Q514" s="14">
        <f t="shared" si="197"/>
        <v>0</v>
      </c>
      <c r="R514" s="44">
        <f t="shared" si="198"/>
        <v>0</v>
      </c>
      <c r="S514" s="9">
        <f t="shared" si="199"/>
        <v>0</v>
      </c>
      <c r="T514" s="10">
        <f t="shared" si="210"/>
        <v>6.2959000000000001E-2</v>
      </c>
      <c r="U514" s="14">
        <f t="shared" si="214"/>
        <v>93</v>
      </c>
      <c r="V514" s="14">
        <v>252</v>
      </c>
      <c r="W514" s="16">
        <f t="shared" si="200"/>
        <v>1.022788547</v>
      </c>
      <c r="X514" s="9">
        <f t="shared" si="201"/>
        <v>23.702763569999998</v>
      </c>
      <c r="Y514" s="9">
        <v>0</v>
      </c>
      <c r="Z514" s="15">
        <f t="shared" si="202"/>
        <v>0</v>
      </c>
      <c r="AA514" s="6" t="s">
        <v>73</v>
      </c>
      <c r="AB514" s="12">
        <f t="shared" si="211"/>
        <v>43235</v>
      </c>
      <c r="AC514" s="6"/>
      <c r="AD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35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8"/>
      <c r="CC514" s="1"/>
      <c r="CD514" s="1"/>
      <c r="CE514" s="1"/>
      <c r="CF514" s="1"/>
      <c r="CG514" s="1"/>
      <c r="CH514" s="1"/>
      <c r="CI514" s="1"/>
      <c r="CJ514" s="1"/>
      <c r="CK514" s="1"/>
      <c r="CL514" s="6"/>
      <c r="CM514" s="1"/>
      <c r="CN514" s="1"/>
      <c r="CO514" s="1"/>
      <c r="CP514" s="1"/>
      <c r="CQ514" s="1"/>
      <c r="CR514" s="1"/>
    </row>
    <row r="515" spans="1:96" x14ac:dyDescent="0.2">
      <c r="A515" s="159">
        <f t="shared" si="203"/>
        <v>43194</v>
      </c>
      <c r="B515" s="9">
        <f t="shared" si="192"/>
        <v>1064.12347103</v>
      </c>
      <c r="C515" s="9">
        <f t="shared" si="204"/>
        <v>1000</v>
      </c>
      <c r="D515" s="66">
        <f t="shared" si="205"/>
        <v>4946.5</v>
      </c>
      <c r="E515" s="15">
        <f>VLOOKUP(A514,[1]Plan1!$BO$120:$BQ$240,3)</f>
        <v>4950.95</v>
      </c>
      <c r="F515" s="12">
        <f t="shared" si="206"/>
        <v>43175</v>
      </c>
      <c r="G515" s="13">
        <f t="shared" si="193"/>
        <v>8.9962599818038669E-4</v>
      </c>
      <c r="H515" s="12">
        <f t="shared" si="207"/>
        <v>43206</v>
      </c>
      <c r="I515" s="12">
        <f t="shared" si="194"/>
        <v>43206</v>
      </c>
      <c r="J515" s="1">
        <f t="shared" si="208"/>
        <v>21</v>
      </c>
      <c r="K515" s="1">
        <f t="shared" si="215"/>
        <v>13</v>
      </c>
      <c r="L515" s="9">
        <f t="shared" si="195"/>
        <v>1.00055681</v>
      </c>
      <c r="M515" s="16">
        <f t="shared" si="209"/>
        <v>1.00320034</v>
      </c>
      <c r="N515" s="16">
        <f t="shared" si="212"/>
        <v>1.0395830582240186</v>
      </c>
      <c r="O515" s="9">
        <f t="shared" si="213"/>
        <v>1.0401619</v>
      </c>
      <c r="P515" s="9">
        <f t="shared" si="196"/>
        <v>1040.1619000000001</v>
      </c>
      <c r="Q515" s="14">
        <f t="shared" si="197"/>
        <v>0</v>
      </c>
      <c r="R515" s="44">
        <f t="shared" si="198"/>
        <v>0</v>
      </c>
      <c r="S515" s="9">
        <f t="shared" si="199"/>
        <v>0</v>
      </c>
      <c r="T515" s="10">
        <f t="shared" si="210"/>
        <v>6.2959000000000001E-2</v>
      </c>
      <c r="U515" s="14">
        <f t="shared" si="214"/>
        <v>94</v>
      </c>
      <c r="V515" s="14">
        <v>252</v>
      </c>
      <c r="W515" s="16">
        <f t="shared" si="200"/>
        <v>1.023036386</v>
      </c>
      <c r="X515" s="9">
        <f t="shared" si="201"/>
        <v>23.961571030000002</v>
      </c>
      <c r="Y515" s="9">
        <v>0</v>
      </c>
      <c r="Z515" s="15">
        <f t="shared" si="202"/>
        <v>0</v>
      </c>
      <c r="AA515" s="6" t="s">
        <v>73</v>
      </c>
      <c r="AB515" s="12">
        <f t="shared" si="211"/>
        <v>43235</v>
      </c>
      <c r="AC515" s="6"/>
      <c r="AD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35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8"/>
      <c r="CC515" s="1"/>
      <c r="CD515" s="1"/>
      <c r="CE515" s="1"/>
      <c r="CF515" s="1"/>
      <c r="CG515" s="1"/>
      <c r="CH515" s="1"/>
      <c r="CI515" s="1"/>
      <c r="CJ515" s="1"/>
      <c r="CK515" s="1"/>
      <c r="CL515" s="6"/>
      <c r="CM515" s="1"/>
      <c r="CN515" s="1"/>
      <c r="CO515" s="1"/>
      <c r="CP515" s="1"/>
      <c r="CQ515" s="1"/>
      <c r="CR515" s="1"/>
    </row>
    <row r="516" spans="1:96" x14ac:dyDescent="0.2">
      <c r="A516" s="159">
        <f t="shared" si="203"/>
        <v>43195</v>
      </c>
      <c r="B516" s="9">
        <f t="shared" si="192"/>
        <v>1064.4269134399999</v>
      </c>
      <c r="C516" s="9">
        <f t="shared" si="204"/>
        <v>1000</v>
      </c>
      <c r="D516" s="66">
        <f t="shared" si="205"/>
        <v>4946.5</v>
      </c>
      <c r="E516" s="15">
        <f>VLOOKUP(A515,[1]Plan1!$BO$120:$BQ$240,3)</f>
        <v>4950.95</v>
      </c>
      <c r="F516" s="12">
        <f t="shared" si="206"/>
        <v>43175</v>
      </c>
      <c r="G516" s="13">
        <f t="shared" si="193"/>
        <v>8.9962599818038669E-4</v>
      </c>
      <c r="H516" s="12">
        <f t="shared" si="207"/>
        <v>43206</v>
      </c>
      <c r="I516" s="12">
        <f t="shared" si="194"/>
        <v>43206</v>
      </c>
      <c r="J516" s="1">
        <f t="shared" si="208"/>
        <v>21</v>
      </c>
      <c r="K516" s="1">
        <f t="shared" si="215"/>
        <v>14</v>
      </c>
      <c r="L516" s="9">
        <f t="shared" si="195"/>
        <v>1.00059966</v>
      </c>
      <c r="M516" s="16">
        <f t="shared" si="209"/>
        <v>1.00320034</v>
      </c>
      <c r="N516" s="16">
        <f t="shared" si="212"/>
        <v>1.0395830582240186</v>
      </c>
      <c r="O516" s="9">
        <f t="shared" si="213"/>
        <v>1.0402064499999999</v>
      </c>
      <c r="P516" s="9">
        <f t="shared" si="196"/>
        <v>1040.2064499999999</v>
      </c>
      <c r="Q516" s="14">
        <f t="shared" si="197"/>
        <v>0</v>
      </c>
      <c r="R516" s="44">
        <f t="shared" si="198"/>
        <v>0</v>
      </c>
      <c r="S516" s="9">
        <f t="shared" si="199"/>
        <v>0</v>
      </c>
      <c r="T516" s="10">
        <f t="shared" si="210"/>
        <v>6.2959000000000001E-2</v>
      </c>
      <c r="U516" s="14">
        <f t="shared" si="214"/>
        <v>95</v>
      </c>
      <c r="V516" s="14">
        <v>252</v>
      </c>
      <c r="W516" s="16">
        <f t="shared" si="200"/>
        <v>1.0232842849999999</v>
      </c>
      <c r="X516" s="9">
        <f t="shared" si="201"/>
        <v>24.22046344</v>
      </c>
      <c r="Y516" s="9">
        <v>0</v>
      </c>
      <c r="Z516" s="15">
        <f t="shared" si="202"/>
        <v>0</v>
      </c>
      <c r="AA516" s="6" t="s">
        <v>73</v>
      </c>
      <c r="AB516" s="12">
        <f t="shared" si="211"/>
        <v>43235</v>
      </c>
      <c r="AC516" s="6"/>
      <c r="AD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35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8"/>
      <c r="CC516" s="1"/>
      <c r="CD516" s="1"/>
      <c r="CE516" s="1"/>
      <c r="CF516" s="1"/>
      <c r="CG516" s="1"/>
      <c r="CH516" s="1"/>
      <c r="CI516" s="1"/>
      <c r="CJ516" s="1"/>
      <c r="CK516" s="1"/>
      <c r="CL516" s="6"/>
      <c r="CM516" s="1"/>
      <c r="CN516" s="1"/>
      <c r="CO516" s="1"/>
      <c r="CP516" s="1"/>
      <c r="CQ516" s="1"/>
      <c r="CR516" s="1"/>
    </row>
    <row r="517" spans="1:96" x14ac:dyDescent="0.2">
      <c r="A517" s="159">
        <f t="shared" si="203"/>
        <v>43196</v>
      </c>
      <c r="B517" s="9">
        <f t="shared" si="192"/>
        <v>1064.73043115</v>
      </c>
      <c r="C517" s="9">
        <f t="shared" si="204"/>
        <v>1000</v>
      </c>
      <c r="D517" s="66">
        <f t="shared" si="205"/>
        <v>4946.5</v>
      </c>
      <c r="E517" s="15">
        <f>VLOOKUP(A516,[1]Plan1!$BO$120:$BQ$240,3)</f>
        <v>4950.95</v>
      </c>
      <c r="F517" s="12">
        <f t="shared" si="206"/>
        <v>43175</v>
      </c>
      <c r="G517" s="13">
        <f t="shared" si="193"/>
        <v>8.9962599818038669E-4</v>
      </c>
      <c r="H517" s="12">
        <f t="shared" si="207"/>
        <v>43206</v>
      </c>
      <c r="I517" s="12">
        <f t="shared" si="194"/>
        <v>43206</v>
      </c>
      <c r="J517" s="1">
        <f t="shared" si="208"/>
        <v>21</v>
      </c>
      <c r="K517" s="1">
        <f t="shared" si="215"/>
        <v>15</v>
      </c>
      <c r="L517" s="9">
        <f t="shared" si="195"/>
        <v>1.0006425000000001</v>
      </c>
      <c r="M517" s="16">
        <f t="shared" si="209"/>
        <v>1.00320034</v>
      </c>
      <c r="N517" s="16">
        <f t="shared" si="212"/>
        <v>1.0395830582240186</v>
      </c>
      <c r="O517" s="9">
        <f t="shared" si="213"/>
        <v>1.0402509900000001</v>
      </c>
      <c r="P517" s="9">
        <f t="shared" si="196"/>
        <v>1040.25099</v>
      </c>
      <c r="Q517" s="14">
        <f t="shared" si="197"/>
        <v>0</v>
      </c>
      <c r="R517" s="44">
        <f t="shared" si="198"/>
        <v>0</v>
      </c>
      <c r="S517" s="9">
        <f t="shared" si="199"/>
        <v>0</v>
      </c>
      <c r="T517" s="10">
        <f t="shared" si="210"/>
        <v>6.2959000000000001E-2</v>
      </c>
      <c r="U517" s="14">
        <f t="shared" si="214"/>
        <v>96</v>
      </c>
      <c r="V517" s="14">
        <v>252</v>
      </c>
      <c r="W517" s="16">
        <f t="shared" si="200"/>
        <v>1.023532245</v>
      </c>
      <c r="X517" s="9">
        <f t="shared" si="201"/>
        <v>24.47944115</v>
      </c>
      <c r="Y517" s="9">
        <v>0</v>
      </c>
      <c r="Z517" s="15">
        <f t="shared" si="202"/>
        <v>0</v>
      </c>
      <c r="AA517" s="6" t="s">
        <v>73</v>
      </c>
      <c r="AB517" s="12">
        <f t="shared" si="211"/>
        <v>43235</v>
      </c>
      <c r="AC517" s="6"/>
      <c r="AD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35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8"/>
      <c r="CC517" s="1"/>
      <c r="CD517" s="1"/>
      <c r="CE517" s="1"/>
      <c r="CF517" s="1"/>
      <c r="CG517" s="1"/>
      <c r="CH517" s="1"/>
      <c r="CI517" s="1"/>
      <c r="CJ517" s="1"/>
      <c r="CK517" s="1"/>
      <c r="CL517" s="6"/>
      <c r="CM517" s="1"/>
      <c r="CN517" s="1"/>
      <c r="CO517" s="1"/>
      <c r="CP517" s="1"/>
      <c r="CQ517" s="1"/>
      <c r="CR517" s="1"/>
    </row>
    <row r="518" spans="1:96" x14ac:dyDescent="0.2">
      <c r="A518" s="159">
        <f t="shared" si="203"/>
        <v>43197</v>
      </c>
      <c r="B518" s="9">
        <f t="shared" si="192"/>
        <v>1065.0340323400001</v>
      </c>
      <c r="C518" s="9">
        <f t="shared" si="204"/>
        <v>1000</v>
      </c>
      <c r="D518" s="66">
        <f t="shared" si="205"/>
        <v>4946.5</v>
      </c>
      <c r="E518" s="15">
        <f>VLOOKUP(A517,[1]Plan1!$BO$120:$BQ$240,3)</f>
        <v>4950.95</v>
      </c>
      <c r="F518" s="12">
        <f t="shared" si="206"/>
        <v>43175</v>
      </c>
      <c r="G518" s="13">
        <f t="shared" si="193"/>
        <v>8.9962599818038669E-4</v>
      </c>
      <c r="H518" s="12">
        <f t="shared" si="207"/>
        <v>43206</v>
      </c>
      <c r="I518" s="12">
        <f t="shared" si="194"/>
        <v>43206</v>
      </c>
      <c r="J518" s="1">
        <f t="shared" si="208"/>
        <v>21</v>
      </c>
      <c r="K518" s="1">
        <f t="shared" si="215"/>
        <v>16</v>
      </c>
      <c r="L518" s="9">
        <f t="shared" si="195"/>
        <v>1.0006853499999999</v>
      </c>
      <c r="M518" s="16">
        <f t="shared" si="209"/>
        <v>1.00320034</v>
      </c>
      <c r="N518" s="16">
        <f t="shared" si="212"/>
        <v>1.0395830582240186</v>
      </c>
      <c r="O518" s="9">
        <f t="shared" si="213"/>
        <v>1.0402955300000001</v>
      </c>
      <c r="P518" s="9">
        <f t="shared" si="196"/>
        <v>1040.2955300000001</v>
      </c>
      <c r="Q518" s="14">
        <f t="shared" si="197"/>
        <v>0</v>
      </c>
      <c r="R518" s="44">
        <f t="shared" si="198"/>
        <v>0</v>
      </c>
      <c r="S518" s="9">
        <f t="shared" si="199"/>
        <v>0</v>
      </c>
      <c r="T518" s="10">
        <f t="shared" si="210"/>
        <v>6.2959000000000001E-2</v>
      </c>
      <c r="U518" s="14">
        <f t="shared" si="214"/>
        <v>97</v>
      </c>
      <c r="V518" s="14">
        <v>252</v>
      </c>
      <c r="W518" s="16">
        <f t="shared" si="200"/>
        <v>1.023780264</v>
      </c>
      <c r="X518" s="9">
        <f t="shared" si="201"/>
        <v>24.73850234</v>
      </c>
      <c r="Y518" s="9">
        <v>0</v>
      </c>
      <c r="Z518" s="15">
        <f t="shared" si="202"/>
        <v>0</v>
      </c>
      <c r="AA518" s="6" t="s">
        <v>73</v>
      </c>
      <c r="AB518" s="12">
        <f t="shared" si="211"/>
        <v>43235</v>
      </c>
      <c r="AC518" s="6"/>
      <c r="AD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35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8"/>
      <c r="CC518" s="1"/>
      <c r="CD518" s="1"/>
      <c r="CE518" s="1"/>
      <c r="CF518" s="1"/>
      <c r="CG518" s="1"/>
      <c r="CH518" s="1"/>
      <c r="CI518" s="1"/>
      <c r="CJ518" s="1"/>
      <c r="CK518" s="1"/>
      <c r="CL518" s="6"/>
      <c r="CM518" s="1"/>
      <c r="CN518" s="1"/>
      <c r="CO518" s="1"/>
      <c r="CP518" s="1"/>
      <c r="CQ518" s="1"/>
      <c r="CR518" s="1"/>
    </row>
    <row r="519" spans="1:96" x14ac:dyDescent="0.2">
      <c r="A519" s="159">
        <f t="shared" si="203"/>
        <v>43198</v>
      </c>
      <c r="B519" s="9">
        <f t="shared" si="192"/>
        <v>1065.0340323400001</v>
      </c>
      <c r="C519" s="9">
        <f t="shared" si="204"/>
        <v>1000</v>
      </c>
      <c r="D519" s="66">
        <f t="shared" si="205"/>
        <v>4946.5</v>
      </c>
      <c r="E519" s="15">
        <f>VLOOKUP(A518,[1]Plan1!$BO$120:$BQ$240,3)</f>
        <v>4950.95</v>
      </c>
      <c r="F519" s="12">
        <f t="shared" si="206"/>
        <v>43175</v>
      </c>
      <c r="G519" s="13">
        <f t="shared" si="193"/>
        <v>8.9962599818038669E-4</v>
      </c>
      <c r="H519" s="12">
        <f t="shared" si="207"/>
        <v>43206</v>
      </c>
      <c r="I519" s="12">
        <f t="shared" si="194"/>
        <v>43206</v>
      </c>
      <c r="J519" s="1">
        <f t="shared" si="208"/>
        <v>21</v>
      </c>
      <c r="K519" s="1">
        <f t="shared" si="215"/>
        <v>16</v>
      </c>
      <c r="L519" s="9">
        <f t="shared" si="195"/>
        <v>1.0006853499999999</v>
      </c>
      <c r="M519" s="16">
        <f t="shared" si="209"/>
        <v>1.00320034</v>
      </c>
      <c r="N519" s="16">
        <f t="shared" si="212"/>
        <v>1.0395830582240186</v>
      </c>
      <c r="O519" s="9">
        <f t="shared" si="213"/>
        <v>1.0402955300000001</v>
      </c>
      <c r="P519" s="9">
        <f t="shared" si="196"/>
        <v>1040.2955300000001</v>
      </c>
      <c r="Q519" s="14">
        <f t="shared" si="197"/>
        <v>0</v>
      </c>
      <c r="R519" s="44">
        <f t="shared" si="198"/>
        <v>0</v>
      </c>
      <c r="S519" s="9">
        <f t="shared" si="199"/>
        <v>0</v>
      </c>
      <c r="T519" s="10">
        <f t="shared" si="210"/>
        <v>6.2959000000000001E-2</v>
      </c>
      <c r="U519" s="14">
        <f t="shared" si="214"/>
        <v>97</v>
      </c>
      <c r="V519" s="14">
        <v>252</v>
      </c>
      <c r="W519" s="16">
        <f t="shared" si="200"/>
        <v>1.023780264</v>
      </c>
      <c r="X519" s="9">
        <f t="shared" si="201"/>
        <v>24.73850234</v>
      </c>
      <c r="Y519" s="9">
        <v>0</v>
      </c>
      <c r="Z519" s="15">
        <f t="shared" si="202"/>
        <v>0</v>
      </c>
      <c r="AA519" s="6" t="s">
        <v>73</v>
      </c>
      <c r="AB519" s="12">
        <f t="shared" si="211"/>
        <v>43235</v>
      </c>
      <c r="AC519" s="6"/>
      <c r="AD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35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8"/>
      <c r="CC519" s="1"/>
      <c r="CD519" s="1"/>
      <c r="CE519" s="1"/>
      <c r="CF519" s="1"/>
      <c r="CG519" s="1"/>
      <c r="CH519" s="1"/>
      <c r="CI519" s="1"/>
      <c r="CJ519" s="1"/>
      <c r="CK519" s="1"/>
      <c r="CL519" s="6"/>
      <c r="CM519" s="1"/>
      <c r="CN519" s="1"/>
      <c r="CO519" s="1"/>
      <c r="CP519" s="1"/>
      <c r="CQ519" s="1"/>
      <c r="CR519" s="1"/>
    </row>
    <row r="520" spans="1:96" x14ac:dyDescent="0.2">
      <c r="A520" s="159">
        <f t="shared" si="203"/>
        <v>43199</v>
      </c>
      <c r="B520" s="9">
        <f t="shared" si="192"/>
        <v>1065.0340323400001</v>
      </c>
      <c r="C520" s="9">
        <f t="shared" si="204"/>
        <v>1000</v>
      </c>
      <c r="D520" s="66">
        <f t="shared" si="205"/>
        <v>4946.5</v>
      </c>
      <c r="E520" s="15">
        <f>VLOOKUP(A519,[1]Plan1!$BO$120:$BQ$240,3)</f>
        <v>4950.95</v>
      </c>
      <c r="F520" s="12">
        <f t="shared" si="206"/>
        <v>43175</v>
      </c>
      <c r="G520" s="13">
        <f t="shared" si="193"/>
        <v>8.9962599818038669E-4</v>
      </c>
      <c r="H520" s="12">
        <f t="shared" si="207"/>
        <v>43206</v>
      </c>
      <c r="I520" s="12">
        <f t="shared" si="194"/>
        <v>43206</v>
      </c>
      <c r="J520" s="1">
        <f t="shared" si="208"/>
        <v>21</v>
      </c>
      <c r="K520" s="1">
        <f t="shared" si="215"/>
        <v>16</v>
      </c>
      <c r="L520" s="9">
        <f t="shared" si="195"/>
        <v>1.0006853499999999</v>
      </c>
      <c r="M520" s="16">
        <f t="shared" si="209"/>
        <v>1.00320034</v>
      </c>
      <c r="N520" s="16">
        <f t="shared" si="212"/>
        <v>1.0395830582240186</v>
      </c>
      <c r="O520" s="9">
        <f t="shared" si="213"/>
        <v>1.0402955300000001</v>
      </c>
      <c r="P520" s="9">
        <f t="shared" si="196"/>
        <v>1040.2955300000001</v>
      </c>
      <c r="Q520" s="14">
        <f t="shared" si="197"/>
        <v>0</v>
      </c>
      <c r="R520" s="44">
        <f t="shared" si="198"/>
        <v>0</v>
      </c>
      <c r="S520" s="9">
        <f t="shared" si="199"/>
        <v>0</v>
      </c>
      <c r="T520" s="10">
        <f t="shared" si="210"/>
        <v>6.2959000000000001E-2</v>
      </c>
      <c r="U520" s="14">
        <f t="shared" si="214"/>
        <v>97</v>
      </c>
      <c r="V520" s="14">
        <v>252</v>
      </c>
      <c r="W520" s="16">
        <f t="shared" si="200"/>
        <v>1.023780264</v>
      </c>
      <c r="X520" s="9">
        <f t="shared" si="201"/>
        <v>24.73850234</v>
      </c>
      <c r="Y520" s="9">
        <v>0</v>
      </c>
      <c r="Z520" s="15">
        <f t="shared" si="202"/>
        <v>0</v>
      </c>
      <c r="AA520" s="6" t="s">
        <v>73</v>
      </c>
      <c r="AB520" s="12">
        <f t="shared" si="211"/>
        <v>43235</v>
      </c>
      <c r="AC520" s="6"/>
      <c r="AD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35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8"/>
      <c r="CC520" s="1"/>
      <c r="CD520" s="1"/>
      <c r="CE520" s="1"/>
      <c r="CF520" s="1"/>
      <c r="CG520" s="1"/>
      <c r="CH520" s="1"/>
      <c r="CI520" s="1"/>
      <c r="CJ520" s="1"/>
      <c r="CK520" s="1"/>
      <c r="CL520" s="6"/>
      <c r="CM520" s="1"/>
      <c r="CN520" s="1"/>
      <c r="CO520" s="1"/>
      <c r="CP520" s="1"/>
      <c r="CQ520" s="1"/>
      <c r="CR520" s="1"/>
    </row>
    <row r="521" spans="1:96" x14ac:dyDescent="0.2">
      <c r="A521" s="159">
        <f t="shared" si="203"/>
        <v>43200</v>
      </c>
      <c r="B521" s="9">
        <f t="shared" si="192"/>
        <v>1065.33772931</v>
      </c>
      <c r="C521" s="9">
        <f t="shared" si="204"/>
        <v>1000</v>
      </c>
      <c r="D521" s="66">
        <f t="shared" si="205"/>
        <v>4946.5</v>
      </c>
      <c r="E521" s="15">
        <f>VLOOKUP(A520,[1]Plan1!$BO$120:$BQ$240,3)</f>
        <v>4950.95</v>
      </c>
      <c r="F521" s="12">
        <f t="shared" si="206"/>
        <v>43175</v>
      </c>
      <c r="G521" s="13">
        <f t="shared" si="193"/>
        <v>8.9962599818038669E-4</v>
      </c>
      <c r="H521" s="12">
        <f t="shared" si="207"/>
        <v>43206</v>
      </c>
      <c r="I521" s="12">
        <f t="shared" si="194"/>
        <v>43206</v>
      </c>
      <c r="J521" s="1">
        <f t="shared" si="208"/>
        <v>21</v>
      </c>
      <c r="K521" s="1">
        <f t="shared" si="215"/>
        <v>17</v>
      </c>
      <c r="L521" s="9">
        <f t="shared" si="195"/>
        <v>1.0007282</v>
      </c>
      <c r="M521" s="16">
        <f t="shared" si="209"/>
        <v>1.00320034</v>
      </c>
      <c r="N521" s="16">
        <f t="shared" si="212"/>
        <v>1.0395830582240186</v>
      </c>
      <c r="O521" s="9">
        <f t="shared" si="213"/>
        <v>1.04034008</v>
      </c>
      <c r="P521" s="9">
        <f t="shared" si="196"/>
        <v>1040.3400799999999</v>
      </c>
      <c r="Q521" s="14">
        <f t="shared" si="197"/>
        <v>0</v>
      </c>
      <c r="R521" s="44">
        <f t="shared" si="198"/>
        <v>0</v>
      </c>
      <c r="S521" s="9">
        <f t="shared" si="199"/>
        <v>0</v>
      </c>
      <c r="T521" s="10">
        <f t="shared" si="210"/>
        <v>6.2959000000000001E-2</v>
      </c>
      <c r="U521" s="14">
        <f t="shared" si="214"/>
        <v>98</v>
      </c>
      <c r="V521" s="14">
        <v>252</v>
      </c>
      <c r="W521" s="16">
        <f t="shared" si="200"/>
        <v>1.024028344</v>
      </c>
      <c r="X521" s="9">
        <f t="shared" si="201"/>
        <v>24.99764931</v>
      </c>
      <c r="Y521" s="9">
        <v>0</v>
      </c>
      <c r="Z521" s="15">
        <f t="shared" si="202"/>
        <v>0</v>
      </c>
      <c r="AA521" s="6" t="s">
        <v>73</v>
      </c>
      <c r="AB521" s="12">
        <f t="shared" si="211"/>
        <v>43235</v>
      </c>
      <c r="AC521" s="6"/>
      <c r="AD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35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8"/>
      <c r="CC521" s="1"/>
      <c r="CD521" s="1"/>
      <c r="CE521" s="1"/>
      <c r="CF521" s="1"/>
      <c r="CG521" s="1"/>
      <c r="CH521" s="1"/>
      <c r="CI521" s="1"/>
      <c r="CJ521" s="1"/>
      <c r="CK521" s="1"/>
      <c r="CL521" s="6"/>
      <c r="CM521" s="1"/>
      <c r="CN521" s="1"/>
      <c r="CO521" s="1"/>
      <c r="CP521" s="1"/>
      <c r="CQ521" s="1"/>
      <c r="CR521" s="1"/>
    </row>
    <row r="522" spans="1:96" x14ac:dyDescent="0.2">
      <c r="A522" s="159">
        <f t="shared" si="203"/>
        <v>43201</v>
      </c>
      <c r="B522" s="9">
        <f t="shared" ref="B522:B585" si="216">(P522+X522)</f>
        <v>1065.64149954</v>
      </c>
      <c r="C522" s="9">
        <f t="shared" si="204"/>
        <v>1000</v>
      </c>
      <c r="D522" s="66">
        <f t="shared" si="205"/>
        <v>4946.5</v>
      </c>
      <c r="E522" s="15">
        <f>VLOOKUP(A521,[1]Plan1!$BO$120:$BQ$240,3)</f>
        <v>4950.95</v>
      </c>
      <c r="F522" s="12">
        <f t="shared" si="206"/>
        <v>43175</v>
      </c>
      <c r="G522" s="13">
        <f t="shared" ref="G522:G585" si="217">(E522/D522)-1</f>
        <v>8.9962599818038669E-4</v>
      </c>
      <c r="H522" s="12">
        <f t="shared" si="207"/>
        <v>43206</v>
      </c>
      <c r="I522" s="12">
        <f t="shared" ref="I522:I585" si="218">IF(A522&gt;I521,H522,I521)</f>
        <v>43206</v>
      </c>
      <c r="J522" s="1">
        <f t="shared" si="208"/>
        <v>21</v>
      </c>
      <c r="K522" s="1">
        <f t="shared" si="215"/>
        <v>18</v>
      </c>
      <c r="L522" s="9">
        <f t="shared" ref="L522:L585" si="219">TRUNC((E522/D522)^TRUNC((K522/J522),9),8)</f>
        <v>1.00077105</v>
      </c>
      <c r="M522" s="16">
        <f t="shared" si="209"/>
        <v>1.00320034</v>
      </c>
      <c r="N522" s="16">
        <f t="shared" si="212"/>
        <v>1.0395830582240186</v>
      </c>
      <c r="O522" s="9">
        <f t="shared" si="213"/>
        <v>1.04038462</v>
      </c>
      <c r="P522" s="9">
        <f t="shared" ref="P522:P585" si="220">TRUNC(C522*O522,8)</f>
        <v>1040.38462</v>
      </c>
      <c r="Q522" s="14">
        <f t="shared" ref="Q522:Q585" si="221">IF(VLOOKUP(A522,AE$10:AL$114,8)=VLOOKUP(A521,AE$10:AL$114,8),0,VLOOKUP(A522,AE$10:AL$114,8))</f>
        <v>0</v>
      </c>
      <c r="R522" s="44">
        <f t="shared" ref="R522:R585" si="222">IF(Q522&gt;0,VLOOKUP($A522,$AE$10:$AJ$114,6),0)</f>
        <v>0</v>
      </c>
      <c r="S522" s="9">
        <f t="shared" ref="S522:S585" si="223">IF(R522&gt;0,TRUNC(R522*P522,8),0)</f>
        <v>0</v>
      </c>
      <c r="T522" s="10">
        <f t="shared" si="210"/>
        <v>6.2959000000000001E-2</v>
      </c>
      <c r="U522" s="14">
        <f t="shared" si="214"/>
        <v>99</v>
      </c>
      <c r="V522" s="14">
        <v>252</v>
      </c>
      <c r="W522" s="16">
        <f t="shared" ref="W522:W585" si="224">ROUND((1+T522)^TRUNC((U522/V522),9),9)</f>
        <v>1.024276483</v>
      </c>
      <c r="X522" s="9">
        <f t="shared" ref="X522:X585" si="225">TRUNC((P522*(W522-1)),8)</f>
        <v>25.25687954</v>
      </c>
      <c r="Y522" s="9">
        <v>0</v>
      </c>
      <c r="Z522" s="15">
        <f t="shared" ref="Z522:Z585" si="226">IF(S522&gt;0,S522+X522,0)</f>
        <v>0</v>
      </c>
      <c r="AA522" s="6" t="s">
        <v>73</v>
      </c>
      <c r="AB522" s="12">
        <f t="shared" si="211"/>
        <v>43235</v>
      </c>
      <c r="AC522" s="6"/>
      <c r="AD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35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8"/>
      <c r="CC522" s="1"/>
      <c r="CD522" s="1"/>
      <c r="CE522" s="1"/>
      <c r="CF522" s="1"/>
      <c r="CG522" s="1"/>
      <c r="CH522" s="1"/>
      <c r="CI522" s="1"/>
      <c r="CJ522" s="1"/>
      <c r="CK522" s="1"/>
      <c r="CL522" s="6"/>
      <c r="CM522" s="1"/>
      <c r="CN522" s="1"/>
      <c r="CO522" s="1"/>
      <c r="CP522" s="1"/>
      <c r="CQ522" s="1"/>
      <c r="CR522" s="1"/>
    </row>
    <row r="523" spans="1:96" x14ac:dyDescent="0.2">
      <c r="A523" s="159">
        <f t="shared" ref="A523:A586" si="227">(A522+1)</f>
        <v>43202</v>
      </c>
      <c r="B523" s="9">
        <f t="shared" si="216"/>
        <v>1065.94537582</v>
      </c>
      <c r="C523" s="9">
        <f t="shared" ref="C523:C586" si="228">TRUNC(IF(Q522&gt;0,VLOOKUP(A522,$AE$12:$AF$114,2),C522),8)</f>
        <v>1000</v>
      </c>
      <c r="D523" s="66">
        <f t="shared" ref="D523:D586" si="229">IF(E523=E522,D522,E522)</f>
        <v>4946.5</v>
      </c>
      <c r="E523" s="15">
        <f>VLOOKUP(A522,[1]Plan1!$BO$120:$BQ$240,3)</f>
        <v>4950.95</v>
      </c>
      <c r="F523" s="12">
        <f t="shared" ref="F523:F586" si="230">IF(D523=D522,F522,A523)</f>
        <v>43175</v>
      </c>
      <c r="G523" s="13">
        <f t="shared" si="217"/>
        <v>8.9962599818038669E-4</v>
      </c>
      <c r="H523" s="12">
        <f t="shared" ref="H523:H586" si="231">IF(DAY(A523)=15,VLOOKUP(A523,AI$118:AN$450,4),H522)</f>
        <v>43206</v>
      </c>
      <c r="I523" s="12">
        <f t="shared" si="218"/>
        <v>43206</v>
      </c>
      <c r="J523" s="1">
        <f t="shared" ref="J523:J586" si="232">IF(I523=I522,J522,NETWORKDAYS(I522,I523,$AE$118:$AE$502)-1)</f>
        <v>21</v>
      </c>
      <c r="K523" s="1">
        <f t="shared" si="215"/>
        <v>19</v>
      </c>
      <c r="L523" s="9">
        <f t="shared" si="219"/>
        <v>1.00081391</v>
      </c>
      <c r="M523" s="16">
        <f t="shared" ref="M523:M586" si="233">IF(I523&gt;I522,L522,M522)</f>
        <v>1.00320034</v>
      </c>
      <c r="N523" s="16">
        <f t="shared" si="212"/>
        <v>1.0395830582240186</v>
      </c>
      <c r="O523" s="9">
        <f t="shared" si="213"/>
        <v>1.0404291800000001</v>
      </c>
      <c r="P523" s="9">
        <f t="shared" si="220"/>
        <v>1040.4291800000001</v>
      </c>
      <c r="Q523" s="14">
        <f t="shared" si="221"/>
        <v>0</v>
      </c>
      <c r="R523" s="44">
        <f t="shared" si="222"/>
        <v>0</v>
      </c>
      <c r="S523" s="9">
        <f t="shared" si="223"/>
        <v>0</v>
      </c>
      <c r="T523" s="10">
        <f t="shared" ref="T523:T586" si="234">(T522)</f>
        <v>6.2959000000000001E-2</v>
      </c>
      <c r="U523" s="14">
        <f t="shared" si="214"/>
        <v>100</v>
      </c>
      <c r="V523" s="14">
        <v>252</v>
      </c>
      <c r="W523" s="16">
        <f t="shared" si="224"/>
        <v>1.0245246830000001</v>
      </c>
      <c r="X523" s="9">
        <f t="shared" si="225"/>
        <v>25.51619582</v>
      </c>
      <c r="Y523" s="9">
        <v>0</v>
      </c>
      <c r="Z523" s="15">
        <f t="shared" si="226"/>
        <v>0</v>
      </c>
      <c r="AA523" s="6" t="s">
        <v>73</v>
      </c>
      <c r="AB523" s="12">
        <f t="shared" ref="AB523:AB586" si="235">IF(Q522&gt;0,VLOOKUP(A522,$AE$10:$AM$114,9),AB522)</f>
        <v>43235</v>
      </c>
      <c r="AC523" s="6"/>
      <c r="AD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35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8"/>
      <c r="CC523" s="1"/>
      <c r="CD523" s="1"/>
      <c r="CE523" s="1"/>
      <c r="CF523" s="1"/>
      <c r="CG523" s="1"/>
      <c r="CH523" s="1"/>
      <c r="CI523" s="1"/>
      <c r="CJ523" s="1"/>
      <c r="CK523" s="1"/>
      <c r="CL523" s="6"/>
      <c r="CM523" s="1"/>
      <c r="CN523" s="1"/>
      <c r="CO523" s="1"/>
      <c r="CP523" s="1"/>
      <c r="CQ523" s="1"/>
      <c r="CR523" s="1"/>
    </row>
    <row r="524" spans="1:96" x14ac:dyDescent="0.2">
      <c r="A524" s="159">
        <f t="shared" si="227"/>
        <v>43203</v>
      </c>
      <c r="B524" s="9">
        <f t="shared" si="216"/>
        <v>1066.2493264</v>
      </c>
      <c r="C524" s="9">
        <f t="shared" si="228"/>
        <v>1000</v>
      </c>
      <c r="D524" s="66">
        <f t="shared" si="229"/>
        <v>4946.5</v>
      </c>
      <c r="E524" s="15">
        <f>VLOOKUP(A523,[1]Plan1!$BO$120:$BQ$240,3)</f>
        <v>4950.95</v>
      </c>
      <c r="F524" s="12">
        <f t="shared" si="230"/>
        <v>43175</v>
      </c>
      <c r="G524" s="13">
        <f t="shared" si="217"/>
        <v>8.9962599818038669E-4</v>
      </c>
      <c r="H524" s="12">
        <f t="shared" si="231"/>
        <v>43206</v>
      </c>
      <c r="I524" s="12">
        <f t="shared" si="218"/>
        <v>43206</v>
      </c>
      <c r="J524" s="1">
        <f t="shared" si="232"/>
        <v>21</v>
      </c>
      <c r="K524" s="1">
        <f t="shared" si="215"/>
        <v>20</v>
      </c>
      <c r="L524" s="9">
        <f t="shared" si="219"/>
        <v>1.00085676</v>
      </c>
      <c r="M524" s="16">
        <f t="shared" si="233"/>
        <v>1.00320034</v>
      </c>
      <c r="N524" s="16">
        <f t="shared" si="212"/>
        <v>1.0395830582240186</v>
      </c>
      <c r="O524" s="9">
        <f t="shared" si="213"/>
        <v>1.04047373</v>
      </c>
      <c r="P524" s="9">
        <f t="shared" si="220"/>
        <v>1040.4737299999999</v>
      </c>
      <c r="Q524" s="14">
        <f t="shared" si="221"/>
        <v>0</v>
      </c>
      <c r="R524" s="44">
        <f t="shared" si="222"/>
        <v>0</v>
      </c>
      <c r="S524" s="9">
        <f t="shared" si="223"/>
        <v>0</v>
      </c>
      <c r="T524" s="10">
        <f t="shared" si="234"/>
        <v>6.2959000000000001E-2</v>
      </c>
      <c r="U524" s="14">
        <f t="shared" si="214"/>
        <v>101</v>
      </c>
      <c r="V524" s="14">
        <v>252</v>
      </c>
      <c r="W524" s="16">
        <f t="shared" si="224"/>
        <v>1.0247729430000001</v>
      </c>
      <c r="X524" s="9">
        <f t="shared" si="225"/>
        <v>25.775596400000001</v>
      </c>
      <c r="Y524" s="9">
        <v>0</v>
      </c>
      <c r="Z524" s="15">
        <f t="shared" si="226"/>
        <v>0</v>
      </c>
      <c r="AA524" s="6" t="s">
        <v>73</v>
      </c>
      <c r="AB524" s="12">
        <f t="shared" si="235"/>
        <v>43235</v>
      </c>
      <c r="AC524" s="6"/>
      <c r="AD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35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8"/>
      <c r="CC524" s="1"/>
      <c r="CD524" s="1"/>
      <c r="CE524" s="1"/>
      <c r="CF524" s="1"/>
      <c r="CG524" s="1"/>
      <c r="CH524" s="1"/>
      <c r="CI524" s="1"/>
      <c r="CJ524" s="1"/>
      <c r="CK524" s="1"/>
      <c r="CL524" s="6"/>
      <c r="CM524" s="1"/>
      <c r="CN524" s="1"/>
      <c r="CO524" s="1"/>
      <c r="CP524" s="1"/>
      <c r="CQ524" s="1"/>
      <c r="CR524" s="1"/>
    </row>
    <row r="525" spans="1:96" x14ac:dyDescent="0.2">
      <c r="A525" s="159">
        <f t="shared" si="227"/>
        <v>43204</v>
      </c>
      <c r="B525" s="9">
        <f t="shared" si="216"/>
        <v>1066.55336154</v>
      </c>
      <c r="C525" s="9">
        <f t="shared" si="228"/>
        <v>1000</v>
      </c>
      <c r="D525" s="66">
        <f t="shared" si="229"/>
        <v>4946.5</v>
      </c>
      <c r="E525" s="15">
        <f>VLOOKUP(A524,[1]Plan1!$BO$120:$BQ$240,3)</f>
        <v>4950.95</v>
      </c>
      <c r="F525" s="12">
        <f t="shared" si="230"/>
        <v>43175</v>
      </c>
      <c r="G525" s="13">
        <f t="shared" si="217"/>
        <v>8.9962599818038669E-4</v>
      </c>
      <c r="H525" s="12">
        <f t="shared" si="231"/>
        <v>43206</v>
      </c>
      <c r="I525" s="12">
        <f t="shared" si="218"/>
        <v>43206</v>
      </c>
      <c r="J525" s="1">
        <f t="shared" si="232"/>
        <v>21</v>
      </c>
      <c r="K525" s="1">
        <f t="shared" si="215"/>
        <v>21</v>
      </c>
      <c r="L525" s="9">
        <f t="shared" si="219"/>
        <v>1.00089962</v>
      </c>
      <c r="M525" s="16">
        <f t="shared" si="233"/>
        <v>1.00320034</v>
      </c>
      <c r="N525" s="16">
        <f t="shared" si="212"/>
        <v>1.0395830582240186</v>
      </c>
      <c r="O525" s="9">
        <f t="shared" si="213"/>
        <v>1.0405182799999999</v>
      </c>
      <c r="P525" s="9">
        <f t="shared" si="220"/>
        <v>1040.51828</v>
      </c>
      <c r="Q525" s="14">
        <f t="shared" si="221"/>
        <v>0</v>
      </c>
      <c r="R525" s="44">
        <f t="shared" si="222"/>
        <v>0</v>
      </c>
      <c r="S525" s="9">
        <f t="shared" si="223"/>
        <v>0</v>
      </c>
      <c r="T525" s="10">
        <f t="shared" si="234"/>
        <v>6.2959000000000001E-2</v>
      </c>
      <c r="U525" s="14">
        <f t="shared" si="214"/>
        <v>102</v>
      </c>
      <c r="V525" s="14">
        <v>252</v>
      </c>
      <c r="W525" s="16">
        <f t="shared" si="224"/>
        <v>1.025021263</v>
      </c>
      <c r="X525" s="9">
        <f t="shared" si="225"/>
        <v>26.03508154</v>
      </c>
      <c r="Y525" s="9">
        <v>0</v>
      </c>
      <c r="Z525" s="15">
        <f t="shared" si="226"/>
        <v>0</v>
      </c>
      <c r="AA525" s="6" t="s">
        <v>73</v>
      </c>
      <c r="AB525" s="12">
        <f t="shared" si="235"/>
        <v>43235</v>
      </c>
      <c r="AC525" s="6"/>
      <c r="AD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35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8"/>
      <c r="CC525" s="1"/>
      <c r="CD525" s="1"/>
      <c r="CE525" s="1"/>
      <c r="CF525" s="1"/>
      <c r="CG525" s="1"/>
      <c r="CH525" s="1"/>
      <c r="CI525" s="1"/>
      <c r="CJ525" s="1"/>
      <c r="CK525" s="1"/>
      <c r="CL525" s="6"/>
      <c r="CM525" s="1"/>
      <c r="CN525" s="1"/>
      <c r="CO525" s="1"/>
      <c r="CP525" s="1"/>
      <c r="CQ525" s="1"/>
      <c r="CR525" s="1"/>
    </row>
    <row r="526" spans="1:96" x14ac:dyDescent="0.2">
      <c r="A526" s="159">
        <f t="shared" si="227"/>
        <v>43205</v>
      </c>
      <c r="B526" s="9">
        <f t="shared" si="216"/>
        <v>1066.55336154</v>
      </c>
      <c r="C526" s="9">
        <f t="shared" si="228"/>
        <v>1000</v>
      </c>
      <c r="D526" s="66">
        <f t="shared" si="229"/>
        <v>4946.5</v>
      </c>
      <c r="E526" s="15">
        <f>VLOOKUP(A525,[1]Plan1!$BO$120:$BQ$240,3)</f>
        <v>4950.95</v>
      </c>
      <c r="F526" s="12">
        <f t="shared" si="230"/>
        <v>43175</v>
      </c>
      <c r="G526" s="13">
        <f t="shared" si="217"/>
        <v>8.9962599818038669E-4</v>
      </c>
      <c r="H526" s="12">
        <f t="shared" si="231"/>
        <v>43235</v>
      </c>
      <c r="I526" s="12">
        <f t="shared" si="218"/>
        <v>43206</v>
      </c>
      <c r="J526" s="1">
        <f t="shared" si="232"/>
        <v>21</v>
      </c>
      <c r="K526" s="1">
        <f t="shared" si="215"/>
        <v>21</v>
      </c>
      <c r="L526" s="9">
        <f t="shared" si="219"/>
        <v>1.00089962</v>
      </c>
      <c r="M526" s="16">
        <f t="shared" si="233"/>
        <v>1.00320034</v>
      </c>
      <c r="N526" s="16">
        <f t="shared" si="212"/>
        <v>1.0395830582240186</v>
      </c>
      <c r="O526" s="9">
        <f t="shared" si="213"/>
        <v>1.0405182799999999</v>
      </c>
      <c r="P526" s="9">
        <f t="shared" si="220"/>
        <v>1040.51828</v>
      </c>
      <c r="Q526" s="14">
        <f t="shared" si="221"/>
        <v>0</v>
      </c>
      <c r="R526" s="44">
        <f t="shared" si="222"/>
        <v>0</v>
      </c>
      <c r="S526" s="9">
        <f t="shared" si="223"/>
        <v>0</v>
      </c>
      <c r="T526" s="10">
        <f t="shared" si="234"/>
        <v>6.2959000000000001E-2</v>
      </c>
      <c r="U526" s="14">
        <f t="shared" si="214"/>
        <v>102</v>
      </c>
      <c r="V526" s="14">
        <v>252</v>
      </c>
      <c r="W526" s="16">
        <f t="shared" si="224"/>
        <v>1.025021263</v>
      </c>
      <c r="X526" s="9">
        <f t="shared" si="225"/>
        <v>26.03508154</v>
      </c>
      <c r="Y526" s="9">
        <v>0</v>
      </c>
      <c r="Z526" s="15">
        <f t="shared" si="226"/>
        <v>0</v>
      </c>
      <c r="AA526" s="6" t="s">
        <v>73</v>
      </c>
      <c r="AB526" s="12">
        <f t="shared" si="235"/>
        <v>43235</v>
      </c>
      <c r="AC526" s="6"/>
      <c r="AD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35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8"/>
      <c r="CC526" s="1"/>
      <c r="CD526" s="1"/>
      <c r="CE526" s="1"/>
      <c r="CF526" s="1"/>
      <c r="CG526" s="1"/>
      <c r="CH526" s="1"/>
      <c r="CI526" s="1"/>
      <c r="CJ526" s="1"/>
      <c r="CK526" s="1"/>
      <c r="CL526" s="6"/>
      <c r="CM526" s="1"/>
      <c r="CN526" s="1"/>
      <c r="CO526" s="1"/>
      <c r="CP526" s="1"/>
      <c r="CQ526" s="1"/>
      <c r="CR526" s="1"/>
    </row>
    <row r="527" spans="1:96" x14ac:dyDescent="0.2">
      <c r="A527" s="159">
        <f t="shared" si="227"/>
        <v>43206</v>
      </c>
      <c r="B527" s="9">
        <f t="shared" si="216"/>
        <v>1066.55336154</v>
      </c>
      <c r="C527" s="9">
        <f t="shared" si="228"/>
        <v>1000</v>
      </c>
      <c r="D527" s="66">
        <f t="shared" si="229"/>
        <v>4946.5</v>
      </c>
      <c r="E527" s="15">
        <f>VLOOKUP(A526,[1]Plan1!$BO$120:$BQ$240,3)</f>
        <v>4950.95</v>
      </c>
      <c r="F527" s="12">
        <f t="shared" si="230"/>
        <v>43175</v>
      </c>
      <c r="G527" s="13">
        <f t="shared" si="217"/>
        <v>8.9962599818038669E-4</v>
      </c>
      <c r="H527" s="12">
        <f t="shared" si="231"/>
        <v>43235</v>
      </c>
      <c r="I527" s="12">
        <f t="shared" si="218"/>
        <v>43206</v>
      </c>
      <c r="J527" s="1">
        <f t="shared" si="232"/>
        <v>21</v>
      </c>
      <c r="K527" s="1">
        <f t="shared" si="215"/>
        <v>21</v>
      </c>
      <c r="L527" s="9">
        <f t="shared" si="219"/>
        <v>1.00089962</v>
      </c>
      <c r="M527" s="16">
        <f t="shared" si="233"/>
        <v>1.00320034</v>
      </c>
      <c r="N527" s="16">
        <f t="shared" si="212"/>
        <v>1.0395830582240186</v>
      </c>
      <c r="O527" s="9">
        <f t="shared" si="213"/>
        <v>1.0405182799999999</v>
      </c>
      <c r="P527" s="9">
        <f t="shared" si="220"/>
        <v>1040.51828</v>
      </c>
      <c r="Q527" s="14">
        <f t="shared" si="221"/>
        <v>0</v>
      </c>
      <c r="R527" s="44">
        <f t="shared" si="222"/>
        <v>0</v>
      </c>
      <c r="S527" s="9">
        <f t="shared" si="223"/>
        <v>0</v>
      </c>
      <c r="T527" s="10">
        <f t="shared" si="234"/>
        <v>6.2959000000000001E-2</v>
      </c>
      <c r="U527" s="14">
        <f t="shared" si="214"/>
        <v>102</v>
      </c>
      <c r="V527" s="14">
        <v>252</v>
      </c>
      <c r="W527" s="16">
        <f t="shared" si="224"/>
        <v>1.025021263</v>
      </c>
      <c r="X527" s="9">
        <f t="shared" si="225"/>
        <v>26.03508154</v>
      </c>
      <c r="Y527" s="9">
        <v>0</v>
      </c>
      <c r="Z527" s="15">
        <f t="shared" si="226"/>
        <v>0</v>
      </c>
      <c r="AA527" s="6" t="s">
        <v>73</v>
      </c>
      <c r="AB527" s="12">
        <f t="shared" si="235"/>
        <v>43235</v>
      </c>
      <c r="AC527" s="6"/>
      <c r="AD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35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8"/>
      <c r="CC527" s="1"/>
      <c r="CD527" s="1"/>
      <c r="CE527" s="1"/>
      <c r="CF527" s="1"/>
      <c r="CG527" s="1"/>
      <c r="CH527" s="1"/>
      <c r="CI527" s="1"/>
      <c r="CJ527" s="1"/>
      <c r="CK527" s="1"/>
      <c r="CL527" s="6"/>
      <c r="CM527" s="1"/>
      <c r="CN527" s="1"/>
      <c r="CO527" s="1"/>
      <c r="CP527" s="1"/>
      <c r="CQ527" s="1"/>
      <c r="CR527" s="1"/>
    </row>
    <row r="528" spans="1:96" x14ac:dyDescent="0.2">
      <c r="A528" s="159">
        <f t="shared" si="227"/>
        <v>43207</v>
      </c>
      <c r="B528" s="9">
        <f t="shared" si="216"/>
        <v>1066.9290040399999</v>
      </c>
      <c r="C528" s="9">
        <f t="shared" si="228"/>
        <v>1000</v>
      </c>
      <c r="D528" s="66">
        <f t="shared" si="229"/>
        <v>4950.95</v>
      </c>
      <c r="E528" s="15">
        <f>VLOOKUP(A527,[1]Plan1!$BO$120:$BQ$240,3)</f>
        <v>4961.84</v>
      </c>
      <c r="F528" s="12">
        <f t="shared" si="230"/>
        <v>43207</v>
      </c>
      <c r="G528" s="13">
        <f t="shared" si="217"/>
        <v>2.1995778587948767E-3</v>
      </c>
      <c r="H528" s="12">
        <f t="shared" si="231"/>
        <v>43235</v>
      </c>
      <c r="I528" s="12">
        <f t="shared" si="218"/>
        <v>43235</v>
      </c>
      <c r="J528" s="1">
        <f t="shared" si="232"/>
        <v>20</v>
      </c>
      <c r="K528" s="1">
        <f t="shared" si="215"/>
        <v>1</v>
      </c>
      <c r="L528" s="9">
        <f t="shared" si="219"/>
        <v>1.00010986</v>
      </c>
      <c r="M528" s="16">
        <f t="shared" si="233"/>
        <v>1.00089962</v>
      </c>
      <c r="N528" s="16">
        <f t="shared" si="212"/>
        <v>1.0405182879348582</v>
      </c>
      <c r="O528" s="9">
        <f t="shared" si="213"/>
        <v>1.04063259</v>
      </c>
      <c r="P528" s="9">
        <f t="shared" si="220"/>
        <v>1040.6325899999999</v>
      </c>
      <c r="Q528" s="14">
        <f t="shared" si="221"/>
        <v>0</v>
      </c>
      <c r="R528" s="44">
        <f t="shared" si="222"/>
        <v>0</v>
      </c>
      <c r="S528" s="9">
        <f t="shared" si="223"/>
        <v>0</v>
      </c>
      <c r="T528" s="10">
        <f t="shared" si="234"/>
        <v>6.2959000000000001E-2</v>
      </c>
      <c r="U528" s="14">
        <f t="shared" si="214"/>
        <v>103</v>
      </c>
      <c r="V528" s="14">
        <v>252</v>
      </c>
      <c r="W528" s="16">
        <f t="shared" si="224"/>
        <v>1.0252696429999999</v>
      </c>
      <c r="X528" s="9">
        <f t="shared" si="225"/>
        <v>26.296414039999998</v>
      </c>
      <c r="Y528" s="9">
        <v>0</v>
      </c>
      <c r="Z528" s="15">
        <f t="shared" si="226"/>
        <v>0</v>
      </c>
      <c r="AA528" s="6" t="s">
        <v>73</v>
      </c>
      <c r="AB528" s="12">
        <f t="shared" si="235"/>
        <v>43235</v>
      </c>
      <c r="AC528" s="6"/>
      <c r="AD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35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8"/>
      <c r="CC528" s="1"/>
      <c r="CD528" s="1"/>
      <c r="CE528" s="1"/>
      <c r="CF528" s="1"/>
      <c r="CG528" s="1"/>
      <c r="CH528" s="1"/>
      <c r="CI528" s="1"/>
      <c r="CJ528" s="1"/>
      <c r="CK528" s="1"/>
      <c r="CL528" s="6"/>
      <c r="CM528" s="1"/>
      <c r="CN528" s="1"/>
      <c r="CO528" s="1"/>
      <c r="CP528" s="1"/>
      <c r="CQ528" s="1"/>
      <c r="CR528" s="1"/>
    </row>
    <row r="529" spans="1:96" x14ac:dyDescent="0.2">
      <c r="A529" s="159">
        <f t="shared" si="227"/>
        <v>43208</v>
      </c>
      <c r="B529" s="9">
        <f t="shared" si="216"/>
        <v>1067.30479758</v>
      </c>
      <c r="C529" s="9">
        <f t="shared" si="228"/>
        <v>1000</v>
      </c>
      <c r="D529" s="66">
        <f t="shared" si="229"/>
        <v>4950.95</v>
      </c>
      <c r="E529" s="15">
        <f>VLOOKUP(A528,[1]Plan1!$BO$120:$BQ$240,3)</f>
        <v>4961.84</v>
      </c>
      <c r="F529" s="12">
        <f t="shared" si="230"/>
        <v>43207</v>
      </c>
      <c r="G529" s="13">
        <f t="shared" si="217"/>
        <v>2.1995778587948767E-3</v>
      </c>
      <c r="H529" s="12">
        <f t="shared" si="231"/>
        <v>43235</v>
      </c>
      <c r="I529" s="12">
        <f t="shared" si="218"/>
        <v>43235</v>
      </c>
      <c r="J529" s="1">
        <f t="shared" si="232"/>
        <v>20</v>
      </c>
      <c r="K529" s="1">
        <f t="shared" si="215"/>
        <v>2</v>
      </c>
      <c r="L529" s="9">
        <f t="shared" si="219"/>
        <v>1.0002197399999999</v>
      </c>
      <c r="M529" s="16">
        <f t="shared" si="233"/>
        <v>1.00089962</v>
      </c>
      <c r="N529" s="16">
        <f t="shared" si="212"/>
        <v>1.0405182879348582</v>
      </c>
      <c r="O529" s="9">
        <f t="shared" si="213"/>
        <v>1.0407469300000001</v>
      </c>
      <c r="P529" s="9">
        <f t="shared" si="220"/>
        <v>1040.74693</v>
      </c>
      <c r="Q529" s="14">
        <f t="shared" si="221"/>
        <v>0</v>
      </c>
      <c r="R529" s="44">
        <f t="shared" si="222"/>
        <v>0</v>
      </c>
      <c r="S529" s="9">
        <f t="shared" si="223"/>
        <v>0</v>
      </c>
      <c r="T529" s="10">
        <f t="shared" si="234"/>
        <v>6.2959000000000001E-2</v>
      </c>
      <c r="U529" s="14">
        <f t="shared" si="214"/>
        <v>104</v>
      </c>
      <c r="V529" s="14">
        <v>252</v>
      </c>
      <c r="W529" s="16">
        <f t="shared" si="224"/>
        <v>1.025518084</v>
      </c>
      <c r="X529" s="9">
        <f t="shared" si="225"/>
        <v>26.55786758</v>
      </c>
      <c r="Y529" s="9">
        <v>0</v>
      </c>
      <c r="Z529" s="15">
        <f t="shared" si="226"/>
        <v>0</v>
      </c>
      <c r="AA529" s="6" t="s">
        <v>73</v>
      </c>
      <c r="AB529" s="12">
        <f t="shared" si="235"/>
        <v>43235</v>
      </c>
      <c r="AC529" s="6"/>
      <c r="AD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35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8"/>
      <c r="CC529" s="1"/>
      <c r="CD529" s="1"/>
      <c r="CE529" s="1"/>
      <c r="CF529" s="1"/>
      <c r="CG529" s="1"/>
      <c r="CH529" s="1"/>
      <c r="CI529" s="1"/>
      <c r="CJ529" s="1"/>
      <c r="CK529" s="1"/>
      <c r="CL529" s="6"/>
      <c r="CM529" s="1"/>
      <c r="CN529" s="1"/>
      <c r="CO529" s="1"/>
      <c r="CP529" s="1"/>
      <c r="CQ529" s="1"/>
      <c r="CR529" s="1"/>
    </row>
    <row r="530" spans="1:96" x14ac:dyDescent="0.2">
      <c r="A530" s="159">
        <f t="shared" si="227"/>
        <v>43209</v>
      </c>
      <c r="B530" s="9">
        <f t="shared" si="216"/>
        <v>1067.6806990799998</v>
      </c>
      <c r="C530" s="9">
        <f t="shared" si="228"/>
        <v>1000</v>
      </c>
      <c r="D530" s="66">
        <f t="shared" si="229"/>
        <v>4950.95</v>
      </c>
      <c r="E530" s="15">
        <f>VLOOKUP(A529,[1]Plan1!$BO$120:$BQ$240,3)</f>
        <v>4961.84</v>
      </c>
      <c r="F530" s="12">
        <f t="shared" si="230"/>
        <v>43207</v>
      </c>
      <c r="G530" s="13">
        <f t="shared" si="217"/>
        <v>2.1995778587948767E-3</v>
      </c>
      <c r="H530" s="12">
        <f t="shared" si="231"/>
        <v>43235</v>
      </c>
      <c r="I530" s="12">
        <f t="shared" si="218"/>
        <v>43235</v>
      </c>
      <c r="J530" s="1">
        <f t="shared" si="232"/>
        <v>20</v>
      </c>
      <c r="K530" s="1">
        <f t="shared" si="215"/>
        <v>3</v>
      </c>
      <c r="L530" s="9">
        <f t="shared" si="219"/>
        <v>1.00032962</v>
      </c>
      <c r="M530" s="16">
        <f t="shared" si="233"/>
        <v>1.00089962</v>
      </c>
      <c r="N530" s="16">
        <f t="shared" si="212"/>
        <v>1.0405182879348582</v>
      </c>
      <c r="O530" s="9">
        <f t="shared" si="213"/>
        <v>1.04086126</v>
      </c>
      <c r="P530" s="9">
        <f t="shared" si="220"/>
        <v>1040.8612599999999</v>
      </c>
      <c r="Q530" s="14">
        <f t="shared" si="221"/>
        <v>0</v>
      </c>
      <c r="R530" s="44">
        <f t="shared" si="222"/>
        <v>0</v>
      </c>
      <c r="S530" s="9">
        <f t="shared" si="223"/>
        <v>0</v>
      </c>
      <c r="T530" s="10">
        <f t="shared" si="234"/>
        <v>6.2959000000000001E-2</v>
      </c>
      <c r="U530" s="14">
        <f t="shared" si="214"/>
        <v>105</v>
      </c>
      <c r="V530" s="14">
        <v>252</v>
      </c>
      <c r="W530" s="16">
        <f t="shared" si="224"/>
        <v>1.0257665840000001</v>
      </c>
      <c r="X530" s="9">
        <f t="shared" si="225"/>
        <v>26.819439079999999</v>
      </c>
      <c r="Y530" s="9">
        <v>0</v>
      </c>
      <c r="Z530" s="15">
        <f t="shared" si="226"/>
        <v>0</v>
      </c>
      <c r="AA530" s="6" t="s">
        <v>73</v>
      </c>
      <c r="AB530" s="12">
        <f t="shared" si="235"/>
        <v>43235</v>
      </c>
      <c r="AC530" s="6"/>
      <c r="AD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35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8"/>
      <c r="CC530" s="1"/>
      <c r="CD530" s="1"/>
      <c r="CE530" s="1"/>
      <c r="CF530" s="1"/>
      <c r="CG530" s="1"/>
      <c r="CH530" s="1"/>
      <c r="CI530" s="1"/>
      <c r="CJ530" s="1"/>
      <c r="CK530" s="1"/>
      <c r="CL530" s="6"/>
      <c r="CM530" s="1"/>
      <c r="CN530" s="1"/>
      <c r="CO530" s="1"/>
      <c r="CP530" s="1"/>
      <c r="CQ530" s="1"/>
      <c r="CR530" s="1"/>
    </row>
    <row r="531" spans="1:96" x14ac:dyDescent="0.2">
      <c r="A531" s="159">
        <f t="shared" si="227"/>
        <v>43210</v>
      </c>
      <c r="B531" s="9">
        <f t="shared" si="216"/>
        <v>1068.0567414299999</v>
      </c>
      <c r="C531" s="9">
        <f t="shared" si="228"/>
        <v>1000</v>
      </c>
      <c r="D531" s="66">
        <f t="shared" si="229"/>
        <v>4950.95</v>
      </c>
      <c r="E531" s="15">
        <f>VLOOKUP(A530,[1]Plan1!$BO$120:$BQ$240,3)</f>
        <v>4961.84</v>
      </c>
      <c r="F531" s="12">
        <f t="shared" si="230"/>
        <v>43207</v>
      </c>
      <c r="G531" s="13">
        <f t="shared" si="217"/>
        <v>2.1995778587948767E-3</v>
      </c>
      <c r="H531" s="12">
        <f t="shared" si="231"/>
        <v>43235</v>
      </c>
      <c r="I531" s="12">
        <f t="shared" si="218"/>
        <v>43235</v>
      </c>
      <c r="J531" s="1">
        <f t="shared" si="232"/>
        <v>20</v>
      </c>
      <c r="K531" s="1">
        <f t="shared" si="215"/>
        <v>4</v>
      </c>
      <c r="L531" s="9">
        <f t="shared" si="219"/>
        <v>1.00043952</v>
      </c>
      <c r="M531" s="16">
        <f t="shared" si="233"/>
        <v>1.00089962</v>
      </c>
      <c r="N531" s="16">
        <f t="shared" si="212"/>
        <v>1.0405182879348582</v>
      </c>
      <c r="O531" s="9">
        <f t="shared" si="213"/>
        <v>1.0409756100000001</v>
      </c>
      <c r="P531" s="9">
        <f t="shared" si="220"/>
        <v>1040.97561</v>
      </c>
      <c r="Q531" s="14">
        <f t="shared" si="221"/>
        <v>0</v>
      </c>
      <c r="R531" s="44">
        <f t="shared" si="222"/>
        <v>0</v>
      </c>
      <c r="S531" s="9">
        <f t="shared" si="223"/>
        <v>0</v>
      </c>
      <c r="T531" s="10">
        <f t="shared" si="234"/>
        <v>6.2959000000000001E-2</v>
      </c>
      <c r="U531" s="14">
        <f t="shared" si="214"/>
        <v>106</v>
      </c>
      <c r="V531" s="14">
        <v>252</v>
      </c>
      <c r="W531" s="16">
        <f t="shared" si="224"/>
        <v>1.0260151449999999</v>
      </c>
      <c r="X531" s="9">
        <f t="shared" si="225"/>
        <v>27.081131429999999</v>
      </c>
      <c r="Y531" s="9">
        <v>0</v>
      </c>
      <c r="Z531" s="15">
        <f t="shared" si="226"/>
        <v>0</v>
      </c>
      <c r="AA531" s="6" t="s">
        <v>73</v>
      </c>
      <c r="AB531" s="12">
        <f t="shared" si="235"/>
        <v>43235</v>
      </c>
      <c r="AC531" s="6"/>
      <c r="AD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35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8"/>
      <c r="CC531" s="1"/>
      <c r="CD531" s="1"/>
      <c r="CE531" s="1"/>
      <c r="CF531" s="1"/>
      <c r="CG531" s="1"/>
      <c r="CH531" s="1"/>
      <c r="CI531" s="1"/>
      <c r="CJ531" s="1"/>
      <c r="CK531" s="1"/>
      <c r="CL531" s="6"/>
      <c r="CM531" s="1"/>
      <c r="CN531" s="1"/>
      <c r="CO531" s="1"/>
      <c r="CP531" s="1"/>
      <c r="CQ531" s="1"/>
      <c r="CR531" s="1"/>
    </row>
    <row r="532" spans="1:96" x14ac:dyDescent="0.2">
      <c r="A532" s="159">
        <f t="shared" si="227"/>
        <v>43211</v>
      </c>
      <c r="B532" s="9">
        <f t="shared" si="216"/>
        <v>1068.4329338799998</v>
      </c>
      <c r="C532" s="9">
        <f t="shared" si="228"/>
        <v>1000</v>
      </c>
      <c r="D532" s="66">
        <f t="shared" si="229"/>
        <v>4950.95</v>
      </c>
      <c r="E532" s="15">
        <f>VLOOKUP(A531,[1]Plan1!$BO$120:$BQ$240,3)</f>
        <v>4961.84</v>
      </c>
      <c r="F532" s="12">
        <f t="shared" si="230"/>
        <v>43207</v>
      </c>
      <c r="G532" s="13">
        <f t="shared" si="217"/>
        <v>2.1995778587948767E-3</v>
      </c>
      <c r="H532" s="12">
        <f t="shared" si="231"/>
        <v>43235</v>
      </c>
      <c r="I532" s="12">
        <f t="shared" si="218"/>
        <v>43235</v>
      </c>
      <c r="J532" s="1">
        <f t="shared" si="232"/>
        <v>20</v>
      </c>
      <c r="K532" s="1">
        <f t="shared" si="215"/>
        <v>5</v>
      </c>
      <c r="L532" s="9">
        <f t="shared" si="219"/>
        <v>1.0005494399999999</v>
      </c>
      <c r="M532" s="16">
        <f t="shared" si="233"/>
        <v>1.00089962</v>
      </c>
      <c r="N532" s="16">
        <f t="shared" si="212"/>
        <v>1.0405182879348582</v>
      </c>
      <c r="O532" s="9">
        <f t="shared" si="213"/>
        <v>1.0410899899999999</v>
      </c>
      <c r="P532" s="9">
        <f t="shared" si="220"/>
        <v>1041.0899899999999</v>
      </c>
      <c r="Q532" s="14">
        <f t="shared" si="221"/>
        <v>0</v>
      </c>
      <c r="R532" s="44">
        <f t="shared" si="222"/>
        <v>0</v>
      </c>
      <c r="S532" s="9">
        <f t="shared" si="223"/>
        <v>0</v>
      </c>
      <c r="T532" s="10">
        <f t="shared" si="234"/>
        <v>6.2959000000000001E-2</v>
      </c>
      <c r="U532" s="14">
        <f t="shared" si="214"/>
        <v>107</v>
      </c>
      <c r="V532" s="14">
        <v>252</v>
      </c>
      <c r="W532" s="16">
        <f t="shared" si="224"/>
        <v>1.026263766</v>
      </c>
      <c r="X532" s="9">
        <f t="shared" si="225"/>
        <v>27.34294388</v>
      </c>
      <c r="Y532" s="9">
        <v>0</v>
      </c>
      <c r="Z532" s="15">
        <f t="shared" si="226"/>
        <v>0</v>
      </c>
      <c r="AA532" s="6" t="s">
        <v>73</v>
      </c>
      <c r="AB532" s="12">
        <f t="shared" si="235"/>
        <v>43235</v>
      </c>
      <c r="AC532" s="6"/>
      <c r="AD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35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8"/>
      <c r="CC532" s="1"/>
      <c r="CD532" s="1"/>
      <c r="CE532" s="1"/>
      <c r="CF532" s="1"/>
      <c r="CG532" s="1"/>
      <c r="CH532" s="1"/>
      <c r="CI532" s="1"/>
      <c r="CJ532" s="1"/>
      <c r="CK532" s="1"/>
      <c r="CL532" s="6"/>
      <c r="CM532" s="1"/>
      <c r="CN532" s="1"/>
      <c r="CO532" s="1"/>
      <c r="CP532" s="1"/>
      <c r="CQ532" s="1"/>
      <c r="CR532" s="1"/>
    </row>
    <row r="533" spans="1:96" x14ac:dyDescent="0.2">
      <c r="A533" s="159">
        <f t="shared" si="227"/>
        <v>43212</v>
      </c>
      <c r="B533" s="9">
        <f t="shared" si="216"/>
        <v>1068.4329338799998</v>
      </c>
      <c r="C533" s="9">
        <f t="shared" si="228"/>
        <v>1000</v>
      </c>
      <c r="D533" s="66">
        <f t="shared" si="229"/>
        <v>4950.95</v>
      </c>
      <c r="E533" s="15">
        <f>VLOOKUP(A532,[1]Plan1!$BO$120:$BQ$240,3)</f>
        <v>4961.84</v>
      </c>
      <c r="F533" s="12">
        <f t="shared" si="230"/>
        <v>43207</v>
      </c>
      <c r="G533" s="13">
        <f t="shared" si="217"/>
        <v>2.1995778587948767E-3</v>
      </c>
      <c r="H533" s="12">
        <f t="shared" si="231"/>
        <v>43235</v>
      </c>
      <c r="I533" s="12">
        <f t="shared" si="218"/>
        <v>43235</v>
      </c>
      <c r="J533" s="1">
        <f t="shared" si="232"/>
        <v>20</v>
      </c>
      <c r="K533" s="1">
        <f t="shared" si="215"/>
        <v>5</v>
      </c>
      <c r="L533" s="9">
        <f t="shared" si="219"/>
        <v>1.0005494399999999</v>
      </c>
      <c r="M533" s="16">
        <f t="shared" si="233"/>
        <v>1.00089962</v>
      </c>
      <c r="N533" s="16">
        <f t="shared" si="212"/>
        <v>1.0405182879348582</v>
      </c>
      <c r="O533" s="9">
        <f t="shared" si="213"/>
        <v>1.0410899899999999</v>
      </c>
      <c r="P533" s="9">
        <f t="shared" si="220"/>
        <v>1041.0899899999999</v>
      </c>
      <c r="Q533" s="14">
        <f t="shared" si="221"/>
        <v>0</v>
      </c>
      <c r="R533" s="44">
        <f t="shared" si="222"/>
        <v>0</v>
      </c>
      <c r="S533" s="9">
        <f t="shared" si="223"/>
        <v>0</v>
      </c>
      <c r="T533" s="10">
        <f t="shared" si="234"/>
        <v>6.2959000000000001E-2</v>
      </c>
      <c r="U533" s="14">
        <f t="shared" si="214"/>
        <v>107</v>
      </c>
      <c r="V533" s="14">
        <v>252</v>
      </c>
      <c r="W533" s="16">
        <f t="shared" si="224"/>
        <v>1.026263766</v>
      </c>
      <c r="X533" s="9">
        <f t="shared" si="225"/>
        <v>27.34294388</v>
      </c>
      <c r="Y533" s="9">
        <v>0</v>
      </c>
      <c r="Z533" s="15">
        <f t="shared" si="226"/>
        <v>0</v>
      </c>
      <c r="AA533" s="6" t="s">
        <v>73</v>
      </c>
      <c r="AB533" s="12">
        <f t="shared" si="235"/>
        <v>43235</v>
      </c>
      <c r="AC533" s="6"/>
      <c r="AD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35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8"/>
      <c r="CC533" s="1"/>
      <c r="CD533" s="1"/>
      <c r="CE533" s="1"/>
      <c r="CF533" s="1"/>
      <c r="CG533" s="1"/>
      <c r="CH533" s="1"/>
      <c r="CI533" s="1"/>
      <c r="CJ533" s="1"/>
      <c r="CK533" s="1"/>
      <c r="CL533" s="6"/>
      <c r="CM533" s="1"/>
      <c r="CN533" s="1"/>
      <c r="CO533" s="1"/>
      <c r="CP533" s="1"/>
      <c r="CQ533" s="1"/>
      <c r="CR533" s="1"/>
    </row>
    <row r="534" spans="1:96" x14ac:dyDescent="0.2">
      <c r="A534" s="159">
        <f t="shared" si="227"/>
        <v>43213</v>
      </c>
      <c r="B534" s="9">
        <f t="shared" si="216"/>
        <v>1068.4329338799998</v>
      </c>
      <c r="C534" s="9">
        <f t="shared" si="228"/>
        <v>1000</v>
      </c>
      <c r="D534" s="66">
        <f t="shared" si="229"/>
        <v>4950.95</v>
      </c>
      <c r="E534" s="15">
        <f>VLOOKUP(A533,[1]Plan1!$BO$120:$BQ$240,3)</f>
        <v>4961.84</v>
      </c>
      <c r="F534" s="12">
        <f t="shared" si="230"/>
        <v>43207</v>
      </c>
      <c r="G534" s="13">
        <f t="shared" si="217"/>
        <v>2.1995778587948767E-3</v>
      </c>
      <c r="H534" s="12">
        <f t="shared" si="231"/>
        <v>43235</v>
      </c>
      <c r="I534" s="12">
        <f t="shared" si="218"/>
        <v>43235</v>
      </c>
      <c r="J534" s="1">
        <f t="shared" si="232"/>
        <v>20</v>
      </c>
      <c r="K534" s="1">
        <f t="shared" si="215"/>
        <v>5</v>
      </c>
      <c r="L534" s="9">
        <f t="shared" si="219"/>
        <v>1.0005494399999999</v>
      </c>
      <c r="M534" s="16">
        <f t="shared" si="233"/>
        <v>1.00089962</v>
      </c>
      <c r="N534" s="16">
        <f t="shared" si="212"/>
        <v>1.0405182879348582</v>
      </c>
      <c r="O534" s="9">
        <f t="shared" si="213"/>
        <v>1.0410899899999999</v>
      </c>
      <c r="P534" s="9">
        <f t="shared" si="220"/>
        <v>1041.0899899999999</v>
      </c>
      <c r="Q534" s="14">
        <f t="shared" si="221"/>
        <v>0</v>
      </c>
      <c r="R534" s="44">
        <f t="shared" si="222"/>
        <v>0</v>
      </c>
      <c r="S534" s="9">
        <f t="shared" si="223"/>
        <v>0</v>
      </c>
      <c r="T534" s="10">
        <f t="shared" si="234"/>
        <v>6.2959000000000001E-2</v>
      </c>
      <c r="U534" s="14">
        <f t="shared" si="214"/>
        <v>107</v>
      </c>
      <c r="V534" s="14">
        <v>252</v>
      </c>
      <c r="W534" s="16">
        <f t="shared" si="224"/>
        <v>1.026263766</v>
      </c>
      <c r="X534" s="9">
        <f t="shared" si="225"/>
        <v>27.34294388</v>
      </c>
      <c r="Y534" s="9">
        <v>0</v>
      </c>
      <c r="Z534" s="15">
        <f t="shared" si="226"/>
        <v>0</v>
      </c>
      <c r="AA534" s="6" t="s">
        <v>73</v>
      </c>
      <c r="AB534" s="12">
        <f t="shared" si="235"/>
        <v>43235</v>
      </c>
      <c r="AC534" s="6"/>
      <c r="AD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35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8"/>
      <c r="CC534" s="1"/>
      <c r="CD534" s="1"/>
      <c r="CE534" s="1"/>
      <c r="CF534" s="1"/>
      <c r="CG534" s="1"/>
      <c r="CH534" s="1"/>
      <c r="CI534" s="1"/>
      <c r="CJ534" s="1"/>
      <c r="CK534" s="1"/>
      <c r="CL534" s="6"/>
      <c r="CM534" s="1"/>
      <c r="CN534" s="1"/>
      <c r="CO534" s="1"/>
      <c r="CP534" s="1"/>
      <c r="CQ534" s="1"/>
      <c r="CR534" s="1"/>
    </row>
    <row r="535" spans="1:96" x14ac:dyDescent="0.2">
      <c r="A535" s="159">
        <f t="shared" si="227"/>
        <v>43214</v>
      </c>
      <c r="B535" s="9">
        <f t="shared" si="216"/>
        <v>1068.8092364499998</v>
      </c>
      <c r="C535" s="9">
        <f t="shared" si="228"/>
        <v>1000</v>
      </c>
      <c r="D535" s="66">
        <f t="shared" si="229"/>
        <v>4950.95</v>
      </c>
      <c r="E535" s="15">
        <f>VLOOKUP(A534,[1]Plan1!$BO$120:$BQ$240,3)</f>
        <v>4961.84</v>
      </c>
      <c r="F535" s="12">
        <f t="shared" si="230"/>
        <v>43207</v>
      </c>
      <c r="G535" s="13">
        <f t="shared" si="217"/>
        <v>2.1995778587948767E-3</v>
      </c>
      <c r="H535" s="12">
        <f t="shared" si="231"/>
        <v>43235</v>
      </c>
      <c r="I535" s="12">
        <f t="shared" si="218"/>
        <v>43235</v>
      </c>
      <c r="J535" s="1">
        <f t="shared" si="232"/>
        <v>20</v>
      </c>
      <c r="K535" s="1">
        <f t="shared" si="215"/>
        <v>6</v>
      </c>
      <c r="L535" s="9">
        <f t="shared" si="219"/>
        <v>1.00065936</v>
      </c>
      <c r="M535" s="16">
        <f t="shared" si="233"/>
        <v>1.00089962</v>
      </c>
      <c r="N535" s="16">
        <f t="shared" si="212"/>
        <v>1.0405182879348582</v>
      </c>
      <c r="O535" s="9">
        <f t="shared" si="213"/>
        <v>1.0412043600000001</v>
      </c>
      <c r="P535" s="9">
        <f t="shared" si="220"/>
        <v>1041.20436</v>
      </c>
      <c r="Q535" s="14">
        <f t="shared" si="221"/>
        <v>0</v>
      </c>
      <c r="R535" s="44">
        <f t="shared" si="222"/>
        <v>0</v>
      </c>
      <c r="S535" s="9">
        <f t="shared" si="223"/>
        <v>0</v>
      </c>
      <c r="T535" s="10">
        <f t="shared" si="234"/>
        <v>6.2959000000000001E-2</v>
      </c>
      <c r="U535" s="14">
        <f t="shared" si="214"/>
        <v>108</v>
      </c>
      <c r="V535" s="14">
        <v>252</v>
      </c>
      <c r="W535" s="16">
        <f t="shared" si="224"/>
        <v>1.0265124480000001</v>
      </c>
      <c r="X535" s="9">
        <f t="shared" si="225"/>
        <v>27.604876449999999</v>
      </c>
      <c r="Y535" s="9">
        <v>0</v>
      </c>
      <c r="Z535" s="15">
        <f t="shared" si="226"/>
        <v>0</v>
      </c>
      <c r="AA535" s="6" t="s">
        <v>73</v>
      </c>
      <c r="AB535" s="12">
        <f t="shared" si="235"/>
        <v>43235</v>
      </c>
      <c r="AC535" s="6"/>
      <c r="AD535" s="1"/>
      <c r="AN535" s="8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35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8"/>
      <c r="CC535" s="1"/>
      <c r="CD535" s="1"/>
      <c r="CE535" s="1"/>
      <c r="CF535" s="1"/>
      <c r="CG535" s="1"/>
      <c r="CH535" s="1"/>
      <c r="CI535" s="1"/>
      <c r="CJ535" s="1"/>
      <c r="CK535" s="1"/>
      <c r="CL535" s="6"/>
      <c r="CM535" s="1"/>
      <c r="CN535" s="1"/>
      <c r="CO535" s="1"/>
      <c r="CP535" s="1"/>
      <c r="CQ535" s="1"/>
      <c r="CR535" s="1"/>
    </row>
    <row r="536" spans="1:96" x14ac:dyDescent="0.2">
      <c r="A536" s="159">
        <f t="shared" si="227"/>
        <v>43215</v>
      </c>
      <c r="B536" s="9">
        <f t="shared" si="216"/>
        <v>1069.1856778699998</v>
      </c>
      <c r="C536" s="9">
        <f t="shared" si="228"/>
        <v>1000</v>
      </c>
      <c r="D536" s="66">
        <f t="shared" si="229"/>
        <v>4950.95</v>
      </c>
      <c r="E536" s="15">
        <f>VLOOKUP(A535,[1]Plan1!$BO$120:$BQ$240,3)</f>
        <v>4961.84</v>
      </c>
      <c r="F536" s="12">
        <f t="shared" si="230"/>
        <v>43207</v>
      </c>
      <c r="G536" s="13">
        <f t="shared" si="217"/>
        <v>2.1995778587948767E-3</v>
      </c>
      <c r="H536" s="12">
        <f t="shared" si="231"/>
        <v>43235</v>
      </c>
      <c r="I536" s="12">
        <f t="shared" si="218"/>
        <v>43235</v>
      </c>
      <c r="J536" s="1">
        <f t="shared" si="232"/>
        <v>20</v>
      </c>
      <c r="K536" s="1">
        <f t="shared" si="215"/>
        <v>7</v>
      </c>
      <c r="L536" s="9">
        <f t="shared" si="219"/>
        <v>1.0007693</v>
      </c>
      <c r="M536" s="16">
        <f t="shared" si="233"/>
        <v>1.00089962</v>
      </c>
      <c r="N536" s="16">
        <f t="shared" si="212"/>
        <v>1.0405182879348582</v>
      </c>
      <c r="O536" s="9">
        <f t="shared" si="213"/>
        <v>1.0413187500000001</v>
      </c>
      <c r="P536" s="9">
        <f t="shared" si="220"/>
        <v>1041.3187499999999</v>
      </c>
      <c r="Q536" s="14">
        <f t="shared" si="221"/>
        <v>0</v>
      </c>
      <c r="R536" s="44">
        <f t="shared" si="222"/>
        <v>0</v>
      </c>
      <c r="S536" s="9">
        <f t="shared" si="223"/>
        <v>0</v>
      </c>
      <c r="T536" s="10">
        <f t="shared" si="234"/>
        <v>6.2959000000000001E-2</v>
      </c>
      <c r="U536" s="14">
        <f t="shared" si="214"/>
        <v>109</v>
      </c>
      <c r="V536" s="14">
        <v>252</v>
      </c>
      <c r="W536" s="16">
        <f t="shared" si="224"/>
        <v>1.0267611889999999</v>
      </c>
      <c r="X536" s="9">
        <f t="shared" si="225"/>
        <v>27.866927870000001</v>
      </c>
      <c r="Y536" s="9">
        <v>0</v>
      </c>
      <c r="Z536" s="15">
        <f t="shared" si="226"/>
        <v>0</v>
      </c>
      <c r="AA536" s="6" t="s">
        <v>73</v>
      </c>
      <c r="AB536" s="12">
        <f t="shared" si="235"/>
        <v>43235</v>
      </c>
      <c r="AC536" s="6"/>
      <c r="AD536" s="1"/>
      <c r="AN536" s="8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35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8"/>
      <c r="CC536" s="1"/>
      <c r="CD536" s="1"/>
      <c r="CE536" s="1"/>
      <c r="CF536" s="1"/>
      <c r="CG536" s="1"/>
      <c r="CH536" s="1"/>
      <c r="CI536" s="1"/>
      <c r="CJ536" s="1"/>
      <c r="CK536" s="1"/>
      <c r="CL536" s="6"/>
      <c r="CM536" s="1"/>
      <c r="CN536" s="1"/>
      <c r="CO536" s="1"/>
      <c r="CP536" s="1"/>
      <c r="CQ536" s="1"/>
      <c r="CR536" s="1"/>
    </row>
    <row r="537" spans="1:96" x14ac:dyDescent="0.2">
      <c r="A537" s="159">
        <f t="shared" si="227"/>
        <v>43216</v>
      </c>
      <c r="B537" s="9">
        <f t="shared" si="216"/>
        <v>1069.56226027</v>
      </c>
      <c r="C537" s="9">
        <f t="shared" si="228"/>
        <v>1000</v>
      </c>
      <c r="D537" s="66">
        <f t="shared" si="229"/>
        <v>4950.95</v>
      </c>
      <c r="E537" s="15">
        <f>VLOOKUP(A536,[1]Plan1!$BO$120:$BQ$240,3)</f>
        <v>4961.84</v>
      </c>
      <c r="F537" s="12">
        <f t="shared" si="230"/>
        <v>43207</v>
      </c>
      <c r="G537" s="13">
        <f t="shared" si="217"/>
        <v>2.1995778587948767E-3</v>
      </c>
      <c r="H537" s="12">
        <f t="shared" si="231"/>
        <v>43235</v>
      </c>
      <c r="I537" s="12">
        <f t="shared" si="218"/>
        <v>43235</v>
      </c>
      <c r="J537" s="1">
        <f t="shared" si="232"/>
        <v>20</v>
      </c>
      <c r="K537" s="1">
        <f t="shared" si="215"/>
        <v>8</v>
      </c>
      <c r="L537" s="9">
        <f t="shared" si="219"/>
        <v>1.0008792500000001</v>
      </c>
      <c r="M537" s="16">
        <f t="shared" si="233"/>
        <v>1.00089962</v>
      </c>
      <c r="N537" s="16">
        <f t="shared" si="212"/>
        <v>1.0405182879348582</v>
      </c>
      <c r="O537" s="9">
        <f t="shared" si="213"/>
        <v>1.04143316</v>
      </c>
      <c r="P537" s="9">
        <f t="shared" si="220"/>
        <v>1041.43316</v>
      </c>
      <c r="Q537" s="14">
        <f t="shared" si="221"/>
        <v>0</v>
      </c>
      <c r="R537" s="44">
        <f t="shared" si="222"/>
        <v>0</v>
      </c>
      <c r="S537" s="9">
        <f t="shared" si="223"/>
        <v>0</v>
      </c>
      <c r="T537" s="10">
        <f t="shared" si="234"/>
        <v>6.2959000000000001E-2</v>
      </c>
      <c r="U537" s="14">
        <f t="shared" si="214"/>
        <v>110</v>
      </c>
      <c r="V537" s="14">
        <v>252</v>
      </c>
      <c r="W537" s="16">
        <f t="shared" si="224"/>
        <v>1.0270099909999999</v>
      </c>
      <c r="X537" s="9">
        <f t="shared" si="225"/>
        <v>28.129100269999999</v>
      </c>
      <c r="Y537" s="9">
        <v>0</v>
      </c>
      <c r="Z537" s="15">
        <f t="shared" si="226"/>
        <v>0</v>
      </c>
      <c r="AA537" s="6" t="s">
        <v>73</v>
      </c>
      <c r="AB537" s="12">
        <f t="shared" si="235"/>
        <v>43235</v>
      </c>
      <c r="AC537" s="6"/>
      <c r="AD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35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8"/>
      <c r="CC537" s="1"/>
      <c r="CD537" s="1"/>
      <c r="CE537" s="1"/>
      <c r="CF537" s="1"/>
      <c r="CG537" s="1"/>
      <c r="CH537" s="1"/>
      <c r="CI537" s="1"/>
      <c r="CJ537" s="1"/>
      <c r="CK537" s="1"/>
      <c r="CL537" s="6"/>
      <c r="CM537" s="1"/>
      <c r="CN537" s="1"/>
      <c r="CO537" s="1"/>
      <c r="CP537" s="1"/>
      <c r="CQ537" s="1"/>
      <c r="CR537" s="1"/>
    </row>
    <row r="538" spans="1:96" x14ac:dyDescent="0.2">
      <c r="A538" s="159">
        <f t="shared" si="227"/>
        <v>43217</v>
      </c>
      <c r="B538" s="9">
        <f t="shared" si="216"/>
        <v>1069.9389621</v>
      </c>
      <c r="C538" s="9">
        <f t="shared" si="228"/>
        <v>1000</v>
      </c>
      <c r="D538" s="66">
        <f t="shared" si="229"/>
        <v>4950.95</v>
      </c>
      <c r="E538" s="15">
        <f>VLOOKUP(A537,[1]Plan1!$BO$120:$BQ$240,3)</f>
        <v>4961.84</v>
      </c>
      <c r="F538" s="12">
        <f t="shared" si="230"/>
        <v>43207</v>
      </c>
      <c r="G538" s="13">
        <f t="shared" si="217"/>
        <v>2.1995778587948767E-3</v>
      </c>
      <c r="H538" s="12">
        <f t="shared" si="231"/>
        <v>43235</v>
      </c>
      <c r="I538" s="12">
        <f t="shared" si="218"/>
        <v>43235</v>
      </c>
      <c r="J538" s="1">
        <f t="shared" si="232"/>
        <v>20</v>
      </c>
      <c r="K538" s="1">
        <f t="shared" si="215"/>
        <v>9</v>
      </c>
      <c r="L538" s="9">
        <f t="shared" si="219"/>
        <v>1.00098921</v>
      </c>
      <c r="M538" s="16">
        <f t="shared" si="233"/>
        <v>1.00089962</v>
      </c>
      <c r="N538" s="16">
        <f t="shared" si="212"/>
        <v>1.0405182879348582</v>
      </c>
      <c r="O538" s="9">
        <f t="shared" si="213"/>
        <v>1.0415475700000001</v>
      </c>
      <c r="P538" s="9">
        <f t="shared" si="220"/>
        <v>1041.54757</v>
      </c>
      <c r="Q538" s="14">
        <f t="shared" si="221"/>
        <v>0</v>
      </c>
      <c r="R538" s="44">
        <f t="shared" si="222"/>
        <v>0</v>
      </c>
      <c r="S538" s="9">
        <f t="shared" si="223"/>
        <v>0</v>
      </c>
      <c r="T538" s="10">
        <f t="shared" si="234"/>
        <v>6.2959000000000001E-2</v>
      </c>
      <c r="U538" s="14">
        <f t="shared" si="214"/>
        <v>111</v>
      </c>
      <c r="V538" s="14">
        <v>252</v>
      </c>
      <c r="W538" s="16">
        <f t="shared" si="224"/>
        <v>1.027258853</v>
      </c>
      <c r="X538" s="9">
        <f t="shared" si="225"/>
        <v>28.391392100000001</v>
      </c>
      <c r="Y538" s="9">
        <v>0</v>
      </c>
      <c r="Z538" s="15">
        <f t="shared" si="226"/>
        <v>0</v>
      </c>
      <c r="AA538" s="6" t="s">
        <v>73</v>
      </c>
      <c r="AB538" s="12">
        <f t="shared" si="235"/>
        <v>43235</v>
      </c>
      <c r="AC538" s="6"/>
      <c r="AD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35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8"/>
      <c r="CC538" s="1"/>
      <c r="CD538" s="1"/>
      <c r="CE538" s="1"/>
      <c r="CF538" s="1"/>
      <c r="CG538" s="1"/>
      <c r="CH538" s="1"/>
      <c r="CI538" s="1"/>
      <c r="CJ538" s="1"/>
      <c r="CK538" s="1"/>
      <c r="CL538" s="6"/>
      <c r="CM538" s="1"/>
      <c r="CN538" s="1"/>
      <c r="CO538" s="1"/>
      <c r="CP538" s="1"/>
      <c r="CQ538" s="1"/>
      <c r="CR538" s="1"/>
    </row>
    <row r="539" spans="1:96" x14ac:dyDescent="0.2">
      <c r="A539" s="159">
        <f t="shared" si="227"/>
        <v>43218</v>
      </c>
      <c r="B539" s="9">
        <f t="shared" si="216"/>
        <v>1070.3158049599999</v>
      </c>
      <c r="C539" s="9">
        <f t="shared" si="228"/>
        <v>1000</v>
      </c>
      <c r="D539" s="66">
        <f t="shared" si="229"/>
        <v>4950.95</v>
      </c>
      <c r="E539" s="15">
        <f>VLOOKUP(A538,[1]Plan1!$BO$120:$BQ$240,3)</f>
        <v>4961.84</v>
      </c>
      <c r="F539" s="12">
        <f t="shared" si="230"/>
        <v>43207</v>
      </c>
      <c r="G539" s="13">
        <f t="shared" si="217"/>
        <v>2.1995778587948767E-3</v>
      </c>
      <c r="H539" s="12">
        <f t="shared" si="231"/>
        <v>43235</v>
      </c>
      <c r="I539" s="12">
        <f t="shared" si="218"/>
        <v>43235</v>
      </c>
      <c r="J539" s="1">
        <f t="shared" si="232"/>
        <v>20</v>
      </c>
      <c r="K539" s="1">
        <f t="shared" si="215"/>
        <v>10</v>
      </c>
      <c r="L539" s="9">
        <f t="shared" si="219"/>
        <v>1.00109918</v>
      </c>
      <c r="M539" s="16">
        <f t="shared" si="233"/>
        <v>1.00089962</v>
      </c>
      <c r="N539" s="16">
        <f t="shared" si="212"/>
        <v>1.0405182879348582</v>
      </c>
      <c r="O539" s="9">
        <f t="shared" si="213"/>
        <v>1.0416620000000001</v>
      </c>
      <c r="P539" s="9">
        <f t="shared" si="220"/>
        <v>1041.662</v>
      </c>
      <c r="Q539" s="14">
        <f t="shared" si="221"/>
        <v>0</v>
      </c>
      <c r="R539" s="44">
        <f t="shared" si="222"/>
        <v>0</v>
      </c>
      <c r="S539" s="9">
        <f t="shared" si="223"/>
        <v>0</v>
      </c>
      <c r="T539" s="10">
        <f t="shared" si="234"/>
        <v>6.2959000000000001E-2</v>
      </c>
      <c r="U539" s="14">
        <f t="shared" si="214"/>
        <v>112</v>
      </c>
      <c r="V539" s="14">
        <v>252</v>
      </c>
      <c r="W539" s="16">
        <f t="shared" si="224"/>
        <v>1.027507776</v>
      </c>
      <c r="X539" s="9">
        <f t="shared" si="225"/>
        <v>28.653804959999999</v>
      </c>
      <c r="Y539" s="9">
        <v>0</v>
      </c>
      <c r="Z539" s="15">
        <f t="shared" si="226"/>
        <v>0</v>
      </c>
      <c r="AA539" s="6" t="s">
        <v>73</v>
      </c>
      <c r="AB539" s="12">
        <f t="shared" si="235"/>
        <v>43235</v>
      </c>
      <c r="AC539" s="6"/>
      <c r="AD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35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8"/>
      <c r="CC539" s="1"/>
      <c r="CD539" s="1"/>
      <c r="CE539" s="1"/>
      <c r="CF539" s="1"/>
      <c r="CG539" s="1"/>
      <c r="CH539" s="1"/>
      <c r="CI539" s="1"/>
      <c r="CJ539" s="1"/>
      <c r="CK539" s="1"/>
      <c r="CL539" s="6"/>
      <c r="CM539" s="1"/>
      <c r="CN539" s="1"/>
      <c r="CO539" s="1"/>
      <c r="CP539" s="1"/>
      <c r="CQ539" s="1"/>
      <c r="CR539" s="1"/>
    </row>
    <row r="540" spans="1:96" x14ac:dyDescent="0.2">
      <c r="A540" s="159">
        <f t="shared" si="227"/>
        <v>43219</v>
      </c>
      <c r="B540" s="9">
        <f t="shared" si="216"/>
        <v>1070.3158049599999</v>
      </c>
      <c r="C540" s="9">
        <f t="shared" si="228"/>
        <v>1000</v>
      </c>
      <c r="D540" s="66">
        <f t="shared" si="229"/>
        <v>4950.95</v>
      </c>
      <c r="E540" s="15">
        <f>VLOOKUP(A539,[1]Plan1!$BO$120:$BQ$240,3)</f>
        <v>4961.84</v>
      </c>
      <c r="F540" s="12">
        <f t="shared" si="230"/>
        <v>43207</v>
      </c>
      <c r="G540" s="13">
        <f t="shared" si="217"/>
        <v>2.1995778587948767E-3</v>
      </c>
      <c r="H540" s="12">
        <f t="shared" si="231"/>
        <v>43235</v>
      </c>
      <c r="I540" s="12">
        <f t="shared" si="218"/>
        <v>43235</v>
      </c>
      <c r="J540" s="1">
        <f t="shared" si="232"/>
        <v>20</v>
      </c>
      <c r="K540" s="1">
        <f t="shared" si="215"/>
        <v>10</v>
      </c>
      <c r="L540" s="9">
        <f t="shared" si="219"/>
        <v>1.00109918</v>
      </c>
      <c r="M540" s="16">
        <f t="shared" si="233"/>
        <v>1.00089962</v>
      </c>
      <c r="N540" s="16">
        <f t="shared" si="212"/>
        <v>1.0405182879348582</v>
      </c>
      <c r="O540" s="9">
        <f t="shared" si="213"/>
        <v>1.0416620000000001</v>
      </c>
      <c r="P540" s="9">
        <f t="shared" si="220"/>
        <v>1041.662</v>
      </c>
      <c r="Q540" s="14">
        <f t="shared" si="221"/>
        <v>0</v>
      </c>
      <c r="R540" s="44">
        <f t="shared" si="222"/>
        <v>0</v>
      </c>
      <c r="S540" s="9">
        <f t="shared" si="223"/>
        <v>0</v>
      </c>
      <c r="T540" s="10">
        <f t="shared" si="234"/>
        <v>6.2959000000000001E-2</v>
      </c>
      <c r="U540" s="14">
        <f t="shared" si="214"/>
        <v>112</v>
      </c>
      <c r="V540" s="14">
        <v>252</v>
      </c>
      <c r="W540" s="16">
        <f t="shared" si="224"/>
        <v>1.027507776</v>
      </c>
      <c r="X540" s="9">
        <f t="shared" si="225"/>
        <v>28.653804959999999</v>
      </c>
      <c r="Y540" s="9">
        <v>0</v>
      </c>
      <c r="Z540" s="15">
        <f t="shared" si="226"/>
        <v>0</v>
      </c>
      <c r="AA540" s="6" t="s">
        <v>73</v>
      </c>
      <c r="AB540" s="12">
        <f t="shared" si="235"/>
        <v>43235</v>
      </c>
      <c r="AC540" s="6"/>
      <c r="AD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35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8"/>
      <c r="CC540" s="1"/>
      <c r="CD540" s="1"/>
      <c r="CE540" s="1"/>
      <c r="CF540" s="1"/>
      <c r="CG540" s="1"/>
      <c r="CH540" s="1"/>
      <c r="CI540" s="1"/>
      <c r="CJ540" s="1"/>
      <c r="CK540" s="1"/>
      <c r="CL540" s="6"/>
      <c r="CM540" s="1"/>
      <c r="CN540" s="1"/>
      <c r="CO540" s="1"/>
      <c r="CP540" s="1"/>
      <c r="CQ540" s="1"/>
      <c r="CR540" s="1"/>
    </row>
    <row r="541" spans="1:96" x14ac:dyDescent="0.2">
      <c r="A541" s="159">
        <f t="shared" si="227"/>
        <v>43220</v>
      </c>
      <c r="B541" s="9">
        <f t="shared" si="216"/>
        <v>1070.3158049599999</v>
      </c>
      <c r="C541" s="9">
        <f t="shared" si="228"/>
        <v>1000</v>
      </c>
      <c r="D541" s="66">
        <f t="shared" si="229"/>
        <v>4950.95</v>
      </c>
      <c r="E541" s="15">
        <f>VLOOKUP(A540,[1]Plan1!$BO$120:$BQ$240,3)</f>
        <v>4961.84</v>
      </c>
      <c r="F541" s="12">
        <f t="shared" si="230"/>
        <v>43207</v>
      </c>
      <c r="G541" s="13">
        <f t="shared" si="217"/>
        <v>2.1995778587948767E-3</v>
      </c>
      <c r="H541" s="12">
        <f t="shared" si="231"/>
        <v>43235</v>
      </c>
      <c r="I541" s="12">
        <f t="shared" si="218"/>
        <v>43235</v>
      </c>
      <c r="J541" s="1">
        <f t="shared" si="232"/>
        <v>20</v>
      </c>
      <c r="K541" s="1">
        <f t="shared" si="215"/>
        <v>10</v>
      </c>
      <c r="L541" s="9">
        <f t="shared" si="219"/>
        <v>1.00109918</v>
      </c>
      <c r="M541" s="16">
        <f t="shared" si="233"/>
        <v>1.00089962</v>
      </c>
      <c r="N541" s="16">
        <f t="shared" si="212"/>
        <v>1.0405182879348582</v>
      </c>
      <c r="O541" s="9">
        <f t="shared" si="213"/>
        <v>1.0416620000000001</v>
      </c>
      <c r="P541" s="9">
        <f t="shared" si="220"/>
        <v>1041.662</v>
      </c>
      <c r="Q541" s="14">
        <f t="shared" si="221"/>
        <v>0</v>
      </c>
      <c r="R541" s="44">
        <f t="shared" si="222"/>
        <v>0</v>
      </c>
      <c r="S541" s="9">
        <f t="shared" si="223"/>
        <v>0</v>
      </c>
      <c r="T541" s="10">
        <f t="shared" si="234"/>
        <v>6.2959000000000001E-2</v>
      </c>
      <c r="U541" s="14">
        <f t="shared" si="214"/>
        <v>112</v>
      </c>
      <c r="V541" s="14">
        <v>252</v>
      </c>
      <c r="W541" s="16">
        <f t="shared" si="224"/>
        <v>1.027507776</v>
      </c>
      <c r="X541" s="9">
        <f t="shared" si="225"/>
        <v>28.653804959999999</v>
      </c>
      <c r="Y541" s="9">
        <v>0</v>
      </c>
      <c r="Z541" s="15">
        <f t="shared" si="226"/>
        <v>0</v>
      </c>
      <c r="AA541" s="6" t="s">
        <v>73</v>
      </c>
      <c r="AB541" s="12">
        <f t="shared" si="235"/>
        <v>43235</v>
      </c>
      <c r="AC541" s="6"/>
      <c r="AD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35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8"/>
      <c r="CC541" s="1"/>
      <c r="CD541" s="1"/>
      <c r="CE541" s="1"/>
      <c r="CF541" s="1"/>
      <c r="CG541" s="1"/>
      <c r="CH541" s="1"/>
      <c r="CI541" s="1"/>
      <c r="CJ541" s="1"/>
      <c r="CK541" s="1"/>
      <c r="CL541" s="6"/>
      <c r="CM541" s="1"/>
      <c r="CN541" s="1"/>
      <c r="CO541" s="1"/>
      <c r="CP541" s="1"/>
      <c r="CQ541" s="1"/>
      <c r="CR541" s="1"/>
    </row>
    <row r="542" spans="1:96" x14ac:dyDescent="0.2">
      <c r="A542" s="159">
        <f t="shared" si="227"/>
        <v>43221</v>
      </c>
      <c r="B542" s="9">
        <f t="shared" si="216"/>
        <v>1070.6927765300002</v>
      </c>
      <c r="C542" s="9">
        <f t="shared" si="228"/>
        <v>1000</v>
      </c>
      <c r="D542" s="66">
        <f t="shared" si="229"/>
        <v>4950.95</v>
      </c>
      <c r="E542" s="15">
        <f>VLOOKUP(A541,[1]Plan1!$BO$120:$BQ$240,3)</f>
        <v>4961.84</v>
      </c>
      <c r="F542" s="12">
        <f t="shared" si="230"/>
        <v>43207</v>
      </c>
      <c r="G542" s="13">
        <f t="shared" si="217"/>
        <v>2.1995778587948767E-3</v>
      </c>
      <c r="H542" s="12">
        <f t="shared" si="231"/>
        <v>43235</v>
      </c>
      <c r="I542" s="12">
        <f t="shared" si="218"/>
        <v>43235</v>
      </c>
      <c r="J542" s="1">
        <f t="shared" si="232"/>
        <v>20</v>
      </c>
      <c r="K542" s="1">
        <f t="shared" si="215"/>
        <v>11</v>
      </c>
      <c r="L542" s="9">
        <f t="shared" si="219"/>
        <v>1.0012091599999999</v>
      </c>
      <c r="M542" s="16">
        <f t="shared" si="233"/>
        <v>1.00089962</v>
      </c>
      <c r="N542" s="16">
        <f t="shared" si="212"/>
        <v>1.0405182879348582</v>
      </c>
      <c r="O542" s="9">
        <f t="shared" si="213"/>
        <v>1.04177644</v>
      </c>
      <c r="P542" s="9">
        <f t="shared" si="220"/>
        <v>1041.7764400000001</v>
      </c>
      <c r="Q542" s="14">
        <f t="shared" si="221"/>
        <v>0</v>
      </c>
      <c r="R542" s="44">
        <f t="shared" si="222"/>
        <v>0</v>
      </c>
      <c r="S542" s="9">
        <f t="shared" si="223"/>
        <v>0</v>
      </c>
      <c r="T542" s="10">
        <f t="shared" si="234"/>
        <v>6.2959000000000001E-2</v>
      </c>
      <c r="U542" s="14">
        <f t="shared" si="214"/>
        <v>113</v>
      </c>
      <c r="V542" s="14">
        <v>252</v>
      </c>
      <c r="W542" s="16">
        <f t="shared" si="224"/>
        <v>1.027756758</v>
      </c>
      <c r="X542" s="9">
        <f t="shared" si="225"/>
        <v>28.916336529999999</v>
      </c>
      <c r="Y542" s="9">
        <v>0</v>
      </c>
      <c r="Z542" s="15">
        <f t="shared" si="226"/>
        <v>0</v>
      </c>
      <c r="AA542" s="6" t="s">
        <v>73</v>
      </c>
      <c r="AB542" s="12">
        <f t="shared" si="235"/>
        <v>43235</v>
      </c>
      <c r="AC542" s="6"/>
      <c r="AD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35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8"/>
      <c r="CC542" s="1"/>
      <c r="CD542" s="1"/>
      <c r="CE542" s="1"/>
      <c r="CF542" s="1"/>
      <c r="CG542" s="1"/>
      <c r="CH542" s="1"/>
      <c r="CI542" s="1"/>
      <c r="CJ542" s="1"/>
      <c r="CK542" s="1"/>
      <c r="CL542" s="6"/>
      <c r="CM542" s="1"/>
      <c r="CN542" s="1"/>
      <c r="CO542" s="1"/>
      <c r="CP542" s="1"/>
      <c r="CQ542" s="1"/>
      <c r="CR542" s="1"/>
    </row>
    <row r="543" spans="1:96" x14ac:dyDescent="0.2">
      <c r="A543" s="159">
        <f t="shared" si="227"/>
        <v>43222</v>
      </c>
      <c r="B543" s="9">
        <f t="shared" si="216"/>
        <v>1070.6927765300002</v>
      </c>
      <c r="C543" s="9">
        <f t="shared" si="228"/>
        <v>1000</v>
      </c>
      <c r="D543" s="66">
        <f t="shared" si="229"/>
        <v>4950.95</v>
      </c>
      <c r="E543" s="15">
        <f>VLOOKUP(A542,[1]Plan1!$BO$120:$BQ$240,3)</f>
        <v>4961.84</v>
      </c>
      <c r="F543" s="12">
        <f t="shared" si="230"/>
        <v>43207</v>
      </c>
      <c r="G543" s="13">
        <f t="shared" si="217"/>
        <v>2.1995778587948767E-3</v>
      </c>
      <c r="H543" s="12">
        <f t="shared" si="231"/>
        <v>43235</v>
      </c>
      <c r="I543" s="12">
        <f t="shared" si="218"/>
        <v>43235</v>
      </c>
      <c r="J543" s="1">
        <f t="shared" si="232"/>
        <v>20</v>
      </c>
      <c r="K543" s="1">
        <f t="shared" si="215"/>
        <v>11</v>
      </c>
      <c r="L543" s="9">
        <f t="shared" si="219"/>
        <v>1.0012091599999999</v>
      </c>
      <c r="M543" s="16">
        <f t="shared" si="233"/>
        <v>1.00089962</v>
      </c>
      <c r="N543" s="16">
        <f t="shared" ref="N543:N606" si="236">IF(I543&gt;I542,N542*M543,N542)</f>
        <v>1.0405182879348582</v>
      </c>
      <c r="O543" s="9">
        <f t="shared" ref="O543:O606" si="237">TRUNC(TRUNC((L543*N543),15),8)</f>
        <v>1.04177644</v>
      </c>
      <c r="P543" s="9">
        <f t="shared" si="220"/>
        <v>1041.7764400000001</v>
      </c>
      <c r="Q543" s="14">
        <f t="shared" si="221"/>
        <v>0</v>
      </c>
      <c r="R543" s="44">
        <f t="shared" si="222"/>
        <v>0</v>
      </c>
      <c r="S543" s="9">
        <f t="shared" si="223"/>
        <v>0</v>
      </c>
      <c r="T543" s="10">
        <f t="shared" si="234"/>
        <v>6.2959000000000001E-2</v>
      </c>
      <c r="U543" s="14">
        <f t="shared" si="214"/>
        <v>113</v>
      </c>
      <c r="V543" s="14">
        <v>252</v>
      </c>
      <c r="W543" s="16">
        <f t="shared" si="224"/>
        <v>1.027756758</v>
      </c>
      <c r="X543" s="9">
        <f t="shared" si="225"/>
        <v>28.916336529999999</v>
      </c>
      <c r="Y543" s="9">
        <v>0</v>
      </c>
      <c r="Z543" s="15">
        <f t="shared" si="226"/>
        <v>0</v>
      </c>
      <c r="AA543" s="6" t="s">
        <v>73</v>
      </c>
      <c r="AB543" s="12">
        <f t="shared" si="235"/>
        <v>43235</v>
      </c>
      <c r="AC543" s="6"/>
      <c r="AD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35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8"/>
      <c r="CC543" s="1"/>
      <c r="CD543" s="1"/>
      <c r="CE543" s="1"/>
      <c r="CF543" s="1"/>
      <c r="CG543" s="1"/>
      <c r="CH543" s="1"/>
      <c r="CI543" s="1"/>
      <c r="CJ543" s="1"/>
      <c r="CK543" s="1"/>
      <c r="CL543" s="6"/>
      <c r="CM543" s="1"/>
      <c r="CN543" s="1"/>
      <c r="CO543" s="1"/>
      <c r="CP543" s="1"/>
      <c r="CQ543" s="1"/>
      <c r="CR543" s="1"/>
    </row>
    <row r="544" spans="1:96" x14ac:dyDescent="0.2">
      <c r="A544" s="159">
        <f t="shared" si="227"/>
        <v>43223</v>
      </c>
      <c r="B544" s="9">
        <f t="shared" si="216"/>
        <v>1071.0698799699999</v>
      </c>
      <c r="C544" s="9">
        <f t="shared" si="228"/>
        <v>1000</v>
      </c>
      <c r="D544" s="66">
        <f t="shared" si="229"/>
        <v>4950.95</v>
      </c>
      <c r="E544" s="15">
        <f>VLOOKUP(A543,[1]Plan1!$BO$120:$BQ$240,3)</f>
        <v>4961.84</v>
      </c>
      <c r="F544" s="12">
        <f t="shared" si="230"/>
        <v>43207</v>
      </c>
      <c r="G544" s="13">
        <f t="shared" si="217"/>
        <v>2.1995778587948767E-3</v>
      </c>
      <c r="H544" s="12">
        <f t="shared" si="231"/>
        <v>43235</v>
      </c>
      <c r="I544" s="12">
        <f t="shared" si="218"/>
        <v>43235</v>
      </c>
      <c r="J544" s="1">
        <f t="shared" si="232"/>
        <v>20</v>
      </c>
      <c r="K544" s="1">
        <f t="shared" si="215"/>
        <v>12</v>
      </c>
      <c r="L544" s="9">
        <f t="shared" si="219"/>
        <v>1.00131916</v>
      </c>
      <c r="M544" s="16">
        <f t="shared" si="233"/>
        <v>1.00089962</v>
      </c>
      <c r="N544" s="16">
        <f t="shared" si="236"/>
        <v>1.0405182879348582</v>
      </c>
      <c r="O544" s="9">
        <f t="shared" si="237"/>
        <v>1.0418908899999999</v>
      </c>
      <c r="P544" s="9">
        <f t="shared" si="220"/>
        <v>1041.8908899999999</v>
      </c>
      <c r="Q544" s="14">
        <f t="shared" si="221"/>
        <v>0</v>
      </c>
      <c r="R544" s="44">
        <f t="shared" si="222"/>
        <v>0</v>
      </c>
      <c r="S544" s="9">
        <f t="shared" si="223"/>
        <v>0</v>
      </c>
      <c r="T544" s="10">
        <f t="shared" si="234"/>
        <v>6.2959000000000001E-2</v>
      </c>
      <c r="U544" s="14">
        <f t="shared" si="214"/>
        <v>114</v>
      </c>
      <c r="V544" s="14">
        <v>252</v>
      </c>
      <c r="W544" s="16">
        <f t="shared" si="224"/>
        <v>1.028005802</v>
      </c>
      <c r="X544" s="9">
        <f t="shared" si="225"/>
        <v>29.17898997</v>
      </c>
      <c r="Y544" s="9">
        <v>0</v>
      </c>
      <c r="Z544" s="15">
        <f t="shared" si="226"/>
        <v>0</v>
      </c>
      <c r="AA544" s="6" t="s">
        <v>73</v>
      </c>
      <c r="AB544" s="12">
        <f t="shared" si="235"/>
        <v>43235</v>
      </c>
      <c r="AC544" s="6"/>
      <c r="AD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35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8"/>
      <c r="CC544" s="1"/>
      <c r="CD544" s="1"/>
      <c r="CE544" s="1"/>
      <c r="CF544" s="1"/>
      <c r="CG544" s="1"/>
      <c r="CH544" s="1"/>
      <c r="CI544" s="1"/>
      <c r="CJ544" s="1"/>
      <c r="CK544" s="1"/>
      <c r="CL544" s="6"/>
      <c r="CM544" s="1"/>
      <c r="CN544" s="1"/>
      <c r="CO544" s="1"/>
      <c r="CP544" s="1"/>
      <c r="CQ544" s="1"/>
      <c r="CR544" s="1"/>
    </row>
    <row r="545" spans="1:96" x14ac:dyDescent="0.2">
      <c r="A545" s="159">
        <f t="shared" si="227"/>
        <v>43224</v>
      </c>
      <c r="B545" s="9">
        <f t="shared" si="216"/>
        <v>1071.4471224500001</v>
      </c>
      <c r="C545" s="9">
        <f t="shared" si="228"/>
        <v>1000</v>
      </c>
      <c r="D545" s="66">
        <f t="shared" si="229"/>
        <v>4950.95</v>
      </c>
      <c r="E545" s="15">
        <f>VLOOKUP(A544,[1]Plan1!$BO$120:$BQ$240,3)</f>
        <v>4961.84</v>
      </c>
      <c r="F545" s="12">
        <f t="shared" si="230"/>
        <v>43207</v>
      </c>
      <c r="G545" s="13">
        <f t="shared" si="217"/>
        <v>2.1995778587948767E-3</v>
      </c>
      <c r="H545" s="12">
        <f t="shared" si="231"/>
        <v>43235</v>
      </c>
      <c r="I545" s="12">
        <f t="shared" si="218"/>
        <v>43235</v>
      </c>
      <c r="J545" s="1">
        <f t="shared" si="232"/>
        <v>20</v>
      </c>
      <c r="K545" s="1">
        <f t="shared" si="215"/>
        <v>13</v>
      </c>
      <c r="L545" s="9">
        <f t="shared" si="219"/>
        <v>1.00142917</v>
      </c>
      <c r="M545" s="16">
        <f t="shared" si="233"/>
        <v>1.00089962</v>
      </c>
      <c r="N545" s="16">
        <f t="shared" si="236"/>
        <v>1.0405182879348582</v>
      </c>
      <c r="O545" s="9">
        <f t="shared" si="237"/>
        <v>1.0420053600000001</v>
      </c>
      <c r="P545" s="9">
        <f t="shared" si="220"/>
        <v>1042.0053600000001</v>
      </c>
      <c r="Q545" s="14">
        <f t="shared" si="221"/>
        <v>0</v>
      </c>
      <c r="R545" s="44">
        <f t="shared" si="222"/>
        <v>0</v>
      </c>
      <c r="S545" s="9">
        <f t="shared" si="223"/>
        <v>0</v>
      </c>
      <c r="T545" s="10">
        <f t="shared" si="234"/>
        <v>6.2959000000000001E-2</v>
      </c>
      <c r="U545" s="14">
        <f t="shared" si="214"/>
        <v>115</v>
      </c>
      <c r="V545" s="14">
        <v>252</v>
      </c>
      <c r="W545" s="16">
        <f t="shared" si="224"/>
        <v>1.0282549050000001</v>
      </c>
      <c r="X545" s="9">
        <f t="shared" si="225"/>
        <v>29.441762449999999</v>
      </c>
      <c r="Y545" s="9">
        <v>0</v>
      </c>
      <c r="Z545" s="15">
        <f t="shared" si="226"/>
        <v>0</v>
      </c>
      <c r="AA545" s="6" t="s">
        <v>73</v>
      </c>
      <c r="AB545" s="12">
        <f t="shared" si="235"/>
        <v>43235</v>
      </c>
      <c r="AC545" s="6"/>
      <c r="AD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35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8"/>
      <c r="CC545" s="1"/>
      <c r="CD545" s="1"/>
      <c r="CE545" s="1"/>
      <c r="CF545" s="1"/>
      <c r="CG545" s="1"/>
      <c r="CH545" s="1"/>
      <c r="CI545" s="1"/>
      <c r="CJ545" s="1"/>
      <c r="CK545" s="1"/>
      <c r="CL545" s="6"/>
      <c r="CM545" s="1"/>
      <c r="CN545" s="1"/>
      <c r="CO545" s="1"/>
      <c r="CP545" s="1"/>
      <c r="CQ545" s="1"/>
      <c r="CR545" s="1"/>
    </row>
    <row r="546" spans="1:96" x14ac:dyDescent="0.2">
      <c r="A546" s="159">
        <f t="shared" si="227"/>
        <v>43225</v>
      </c>
      <c r="B546" s="9">
        <f t="shared" si="216"/>
        <v>1071.82449582</v>
      </c>
      <c r="C546" s="9">
        <f t="shared" si="228"/>
        <v>1000</v>
      </c>
      <c r="D546" s="66">
        <f t="shared" si="229"/>
        <v>4950.95</v>
      </c>
      <c r="E546" s="15">
        <f>VLOOKUP(A545,[1]Plan1!$BO$120:$BQ$240,3)</f>
        <v>4961.84</v>
      </c>
      <c r="F546" s="12">
        <f t="shared" si="230"/>
        <v>43207</v>
      </c>
      <c r="G546" s="13">
        <f t="shared" si="217"/>
        <v>2.1995778587948767E-3</v>
      </c>
      <c r="H546" s="12">
        <f t="shared" si="231"/>
        <v>43235</v>
      </c>
      <c r="I546" s="12">
        <f t="shared" si="218"/>
        <v>43235</v>
      </c>
      <c r="J546" s="1">
        <f t="shared" si="232"/>
        <v>20</v>
      </c>
      <c r="K546" s="1">
        <f t="shared" si="215"/>
        <v>14</v>
      </c>
      <c r="L546" s="9">
        <f t="shared" si="219"/>
        <v>1.0015391899999999</v>
      </c>
      <c r="M546" s="16">
        <f t="shared" si="233"/>
        <v>1.00089962</v>
      </c>
      <c r="N546" s="16">
        <f t="shared" si="236"/>
        <v>1.0405182879348582</v>
      </c>
      <c r="O546" s="9">
        <f t="shared" si="237"/>
        <v>1.04211984</v>
      </c>
      <c r="P546" s="9">
        <f t="shared" si="220"/>
        <v>1042.1198400000001</v>
      </c>
      <c r="Q546" s="14">
        <f t="shared" si="221"/>
        <v>0</v>
      </c>
      <c r="R546" s="44">
        <f t="shared" si="222"/>
        <v>0</v>
      </c>
      <c r="S546" s="9">
        <f t="shared" si="223"/>
        <v>0</v>
      </c>
      <c r="T546" s="10">
        <f t="shared" si="234"/>
        <v>6.2959000000000001E-2</v>
      </c>
      <c r="U546" s="14">
        <f t="shared" si="214"/>
        <v>116</v>
      </c>
      <c r="V546" s="14">
        <v>252</v>
      </c>
      <c r="W546" s="16">
        <f t="shared" si="224"/>
        <v>1.028504069</v>
      </c>
      <c r="X546" s="9">
        <f t="shared" si="225"/>
        <v>29.704655819999999</v>
      </c>
      <c r="Y546" s="9">
        <v>0</v>
      </c>
      <c r="Z546" s="15">
        <f t="shared" si="226"/>
        <v>0</v>
      </c>
      <c r="AA546" s="6" t="s">
        <v>73</v>
      </c>
      <c r="AB546" s="12">
        <f t="shared" si="235"/>
        <v>43235</v>
      </c>
      <c r="AC546" s="6"/>
      <c r="AD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35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8"/>
      <c r="CC546" s="1"/>
      <c r="CD546" s="1"/>
      <c r="CE546" s="1"/>
      <c r="CF546" s="1"/>
      <c r="CG546" s="1"/>
      <c r="CH546" s="1"/>
      <c r="CI546" s="1"/>
      <c r="CJ546" s="1"/>
      <c r="CK546" s="1"/>
      <c r="CL546" s="6"/>
      <c r="CM546" s="1"/>
      <c r="CN546" s="1"/>
      <c r="CO546" s="1"/>
      <c r="CP546" s="1"/>
      <c r="CQ546" s="1"/>
      <c r="CR546" s="1"/>
    </row>
    <row r="547" spans="1:96" x14ac:dyDescent="0.2">
      <c r="A547" s="159">
        <f t="shared" si="227"/>
        <v>43226</v>
      </c>
      <c r="B547" s="9">
        <f t="shared" si="216"/>
        <v>1071.82449582</v>
      </c>
      <c r="C547" s="9">
        <f t="shared" si="228"/>
        <v>1000</v>
      </c>
      <c r="D547" s="66">
        <f t="shared" si="229"/>
        <v>4950.95</v>
      </c>
      <c r="E547" s="15">
        <f>VLOOKUP(A546,[1]Plan1!$BO$120:$BQ$240,3)</f>
        <v>4961.84</v>
      </c>
      <c r="F547" s="12">
        <f t="shared" si="230"/>
        <v>43207</v>
      </c>
      <c r="G547" s="13">
        <f t="shared" si="217"/>
        <v>2.1995778587948767E-3</v>
      </c>
      <c r="H547" s="12">
        <f t="shared" si="231"/>
        <v>43235</v>
      </c>
      <c r="I547" s="12">
        <f t="shared" si="218"/>
        <v>43235</v>
      </c>
      <c r="J547" s="1">
        <f t="shared" si="232"/>
        <v>20</v>
      </c>
      <c r="K547" s="1">
        <f t="shared" si="215"/>
        <v>14</v>
      </c>
      <c r="L547" s="9">
        <f t="shared" si="219"/>
        <v>1.0015391899999999</v>
      </c>
      <c r="M547" s="16">
        <f t="shared" si="233"/>
        <v>1.00089962</v>
      </c>
      <c r="N547" s="16">
        <f t="shared" si="236"/>
        <v>1.0405182879348582</v>
      </c>
      <c r="O547" s="9">
        <f t="shared" si="237"/>
        <v>1.04211984</v>
      </c>
      <c r="P547" s="9">
        <f t="shared" si="220"/>
        <v>1042.1198400000001</v>
      </c>
      <c r="Q547" s="14">
        <f t="shared" si="221"/>
        <v>0</v>
      </c>
      <c r="R547" s="44">
        <f t="shared" si="222"/>
        <v>0</v>
      </c>
      <c r="S547" s="9">
        <f t="shared" si="223"/>
        <v>0</v>
      </c>
      <c r="T547" s="10">
        <f t="shared" si="234"/>
        <v>6.2959000000000001E-2</v>
      </c>
      <c r="U547" s="14">
        <f t="shared" si="214"/>
        <v>116</v>
      </c>
      <c r="V547" s="14">
        <v>252</v>
      </c>
      <c r="W547" s="16">
        <f t="shared" si="224"/>
        <v>1.028504069</v>
      </c>
      <c r="X547" s="9">
        <f t="shared" si="225"/>
        <v>29.704655819999999</v>
      </c>
      <c r="Y547" s="9">
        <v>0</v>
      </c>
      <c r="Z547" s="15">
        <f t="shared" si="226"/>
        <v>0</v>
      </c>
      <c r="AA547" s="6" t="s">
        <v>73</v>
      </c>
      <c r="AB547" s="12">
        <f t="shared" si="235"/>
        <v>43235</v>
      </c>
      <c r="AC547" s="6"/>
      <c r="AD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35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8"/>
      <c r="CC547" s="1"/>
      <c r="CD547" s="1"/>
      <c r="CE547" s="1"/>
      <c r="CF547" s="1"/>
      <c r="CG547" s="1"/>
      <c r="CH547" s="1"/>
      <c r="CI547" s="1"/>
      <c r="CJ547" s="1"/>
      <c r="CK547" s="1"/>
      <c r="CL547" s="6"/>
      <c r="CM547" s="1"/>
      <c r="CN547" s="1"/>
      <c r="CO547" s="1"/>
      <c r="CP547" s="1"/>
      <c r="CQ547" s="1"/>
      <c r="CR547" s="1"/>
    </row>
    <row r="548" spans="1:96" x14ac:dyDescent="0.2">
      <c r="A548" s="159">
        <f t="shared" si="227"/>
        <v>43227</v>
      </c>
      <c r="B548" s="9">
        <f t="shared" si="216"/>
        <v>1071.82449582</v>
      </c>
      <c r="C548" s="9">
        <f t="shared" si="228"/>
        <v>1000</v>
      </c>
      <c r="D548" s="66">
        <f t="shared" si="229"/>
        <v>4950.95</v>
      </c>
      <c r="E548" s="15">
        <f>VLOOKUP(A547,[1]Plan1!$BO$120:$BQ$240,3)</f>
        <v>4961.84</v>
      </c>
      <c r="F548" s="12">
        <f t="shared" si="230"/>
        <v>43207</v>
      </c>
      <c r="G548" s="13">
        <f t="shared" si="217"/>
        <v>2.1995778587948767E-3</v>
      </c>
      <c r="H548" s="12">
        <f t="shared" si="231"/>
        <v>43235</v>
      </c>
      <c r="I548" s="12">
        <f t="shared" si="218"/>
        <v>43235</v>
      </c>
      <c r="J548" s="1">
        <f t="shared" si="232"/>
        <v>20</v>
      </c>
      <c r="K548" s="1">
        <f t="shared" si="215"/>
        <v>14</v>
      </c>
      <c r="L548" s="9">
        <f t="shared" si="219"/>
        <v>1.0015391899999999</v>
      </c>
      <c r="M548" s="16">
        <f t="shared" si="233"/>
        <v>1.00089962</v>
      </c>
      <c r="N548" s="16">
        <f t="shared" si="236"/>
        <v>1.0405182879348582</v>
      </c>
      <c r="O548" s="9">
        <f t="shared" si="237"/>
        <v>1.04211984</v>
      </c>
      <c r="P548" s="9">
        <f t="shared" si="220"/>
        <v>1042.1198400000001</v>
      </c>
      <c r="Q548" s="14">
        <f t="shared" si="221"/>
        <v>0</v>
      </c>
      <c r="R548" s="44">
        <f t="shared" si="222"/>
        <v>0</v>
      </c>
      <c r="S548" s="9">
        <f t="shared" si="223"/>
        <v>0</v>
      </c>
      <c r="T548" s="10">
        <f t="shared" si="234"/>
        <v>6.2959000000000001E-2</v>
      </c>
      <c r="U548" s="14">
        <f t="shared" si="214"/>
        <v>116</v>
      </c>
      <c r="V548" s="14">
        <v>252</v>
      </c>
      <c r="W548" s="16">
        <f t="shared" si="224"/>
        <v>1.028504069</v>
      </c>
      <c r="X548" s="9">
        <f t="shared" si="225"/>
        <v>29.704655819999999</v>
      </c>
      <c r="Y548" s="9">
        <v>0</v>
      </c>
      <c r="Z548" s="15">
        <f t="shared" si="226"/>
        <v>0</v>
      </c>
      <c r="AA548" s="6" t="s">
        <v>73</v>
      </c>
      <c r="AB548" s="12">
        <f t="shared" si="235"/>
        <v>43235</v>
      </c>
      <c r="AC548" s="6"/>
      <c r="AD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35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8"/>
      <c r="CC548" s="1"/>
      <c r="CD548" s="1"/>
      <c r="CE548" s="1"/>
      <c r="CF548" s="1"/>
      <c r="CG548" s="1"/>
      <c r="CH548" s="1"/>
      <c r="CI548" s="1"/>
      <c r="CJ548" s="1"/>
      <c r="CK548" s="1"/>
      <c r="CL548" s="6"/>
      <c r="CM548" s="1"/>
      <c r="CN548" s="1"/>
      <c r="CO548" s="1"/>
      <c r="CP548" s="1"/>
      <c r="CQ548" s="1"/>
      <c r="CR548" s="1"/>
    </row>
    <row r="549" spans="1:96" x14ac:dyDescent="0.2">
      <c r="A549" s="159">
        <f t="shared" si="227"/>
        <v>43228</v>
      </c>
      <c r="B549" s="9">
        <f t="shared" si="216"/>
        <v>1072.20200935</v>
      </c>
      <c r="C549" s="9">
        <f t="shared" si="228"/>
        <v>1000</v>
      </c>
      <c r="D549" s="66">
        <f t="shared" si="229"/>
        <v>4950.95</v>
      </c>
      <c r="E549" s="15">
        <f>VLOOKUP(A548,[1]Plan1!$BO$120:$BQ$240,3)</f>
        <v>4961.84</v>
      </c>
      <c r="F549" s="12">
        <f t="shared" si="230"/>
        <v>43207</v>
      </c>
      <c r="G549" s="13">
        <f t="shared" si="217"/>
        <v>2.1995778587948767E-3</v>
      </c>
      <c r="H549" s="12">
        <f t="shared" si="231"/>
        <v>43235</v>
      </c>
      <c r="I549" s="12">
        <f t="shared" si="218"/>
        <v>43235</v>
      </c>
      <c r="J549" s="1">
        <f t="shared" si="232"/>
        <v>20</v>
      </c>
      <c r="K549" s="1">
        <f t="shared" si="215"/>
        <v>15</v>
      </c>
      <c r="L549" s="9">
        <f t="shared" si="219"/>
        <v>1.0016492299999999</v>
      </c>
      <c r="M549" s="16">
        <f t="shared" si="233"/>
        <v>1.00089962</v>
      </c>
      <c r="N549" s="16">
        <f t="shared" si="236"/>
        <v>1.0405182879348582</v>
      </c>
      <c r="O549" s="9">
        <f t="shared" si="237"/>
        <v>1.04223434</v>
      </c>
      <c r="P549" s="9">
        <f t="shared" si="220"/>
        <v>1042.23434</v>
      </c>
      <c r="Q549" s="14">
        <f t="shared" si="221"/>
        <v>0</v>
      </c>
      <c r="R549" s="44">
        <f t="shared" si="222"/>
        <v>0</v>
      </c>
      <c r="S549" s="9">
        <f t="shared" si="223"/>
        <v>0</v>
      </c>
      <c r="T549" s="10">
        <f t="shared" si="234"/>
        <v>6.2959000000000001E-2</v>
      </c>
      <c r="U549" s="14">
        <f t="shared" ref="U549:U612" si="238">IF(Q548&gt;0,1,IF(K549=K548,U548,U548+1))</f>
        <v>117</v>
      </c>
      <c r="V549" s="14">
        <v>252</v>
      </c>
      <c r="W549" s="16">
        <f t="shared" si="224"/>
        <v>1.0287532930000001</v>
      </c>
      <c r="X549" s="9">
        <f t="shared" si="225"/>
        <v>29.967669350000001</v>
      </c>
      <c r="Y549" s="9">
        <v>0</v>
      </c>
      <c r="Z549" s="15">
        <f t="shared" si="226"/>
        <v>0</v>
      </c>
      <c r="AA549" s="6" t="s">
        <v>73</v>
      </c>
      <c r="AB549" s="12">
        <f t="shared" si="235"/>
        <v>43235</v>
      </c>
      <c r="AC549" s="6"/>
      <c r="AD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35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8"/>
      <c r="CC549" s="1"/>
      <c r="CD549" s="1"/>
      <c r="CE549" s="1"/>
      <c r="CF549" s="1"/>
      <c r="CG549" s="1"/>
      <c r="CH549" s="1"/>
      <c r="CI549" s="1"/>
      <c r="CJ549" s="1"/>
      <c r="CK549" s="1"/>
      <c r="CL549" s="6"/>
      <c r="CM549" s="1"/>
      <c r="CN549" s="1"/>
      <c r="CO549" s="1"/>
      <c r="CP549" s="1"/>
      <c r="CQ549" s="1"/>
      <c r="CR549" s="1"/>
    </row>
    <row r="550" spans="1:96" x14ac:dyDescent="0.2">
      <c r="A550" s="159">
        <f t="shared" si="227"/>
        <v>43229</v>
      </c>
      <c r="B550" s="9">
        <f t="shared" si="216"/>
        <v>1072.5796435300001</v>
      </c>
      <c r="C550" s="9">
        <f t="shared" si="228"/>
        <v>1000</v>
      </c>
      <c r="D550" s="66">
        <f t="shared" si="229"/>
        <v>4950.95</v>
      </c>
      <c r="E550" s="15">
        <f>VLOOKUP(A549,[1]Plan1!$BO$120:$BQ$240,3)</f>
        <v>4961.84</v>
      </c>
      <c r="F550" s="12">
        <f t="shared" si="230"/>
        <v>43207</v>
      </c>
      <c r="G550" s="13">
        <f t="shared" si="217"/>
        <v>2.1995778587948767E-3</v>
      </c>
      <c r="H550" s="12">
        <f t="shared" si="231"/>
        <v>43235</v>
      </c>
      <c r="I550" s="12">
        <f t="shared" si="218"/>
        <v>43235</v>
      </c>
      <c r="J550" s="1">
        <f t="shared" si="232"/>
        <v>20</v>
      </c>
      <c r="K550" s="1">
        <f t="shared" si="215"/>
        <v>16</v>
      </c>
      <c r="L550" s="9">
        <f t="shared" si="219"/>
        <v>1.00175927</v>
      </c>
      <c r="M550" s="16">
        <f t="shared" si="233"/>
        <v>1.00089962</v>
      </c>
      <c r="N550" s="16">
        <f t="shared" si="236"/>
        <v>1.0405182879348582</v>
      </c>
      <c r="O550" s="9">
        <f t="shared" si="237"/>
        <v>1.0423488400000001</v>
      </c>
      <c r="P550" s="9">
        <f t="shared" si="220"/>
        <v>1042.3488400000001</v>
      </c>
      <c r="Q550" s="14">
        <f t="shared" si="221"/>
        <v>0</v>
      </c>
      <c r="R550" s="44">
        <f t="shared" si="222"/>
        <v>0</v>
      </c>
      <c r="S550" s="9">
        <f t="shared" si="223"/>
        <v>0</v>
      </c>
      <c r="T550" s="10">
        <f t="shared" si="234"/>
        <v>6.2959000000000001E-2</v>
      </c>
      <c r="U550" s="14">
        <f t="shared" si="238"/>
        <v>118</v>
      </c>
      <c r="V550" s="14">
        <v>252</v>
      </c>
      <c r="W550" s="16">
        <f t="shared" si="224"/>
        <v>1.0290025780000001</v>
      </c>
      <c r="X550" s="9">
        <f t="shared" si="225"/>
        <v>30.230803529999999</v>
      </c>
      <c r="Y550" s="9">
        <v>0</v>
      </c>
      <c r="Z550" s="15">
        <f t="shared" si="226"/>
        <v>0</v>
      </c>
      <c r="AA550" s="6" t="s">
        <v>73</v>
      </c>
      <c r="AB550" s="12">
        <f t="shared" si="235"/>
        <v>43235</v>
      </c>
      <c r="AC550" s="6"/>
      <c r="AD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35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8"/>
      <c r="CC550" s="1"/>
      <c r="CD550" s="1"/>
      <c r="CE550" s="1"/>
      <c r="CF550" s="1"/>
      <c r="CG550" s="1"/>
      <c r="CH550" s="1"/>
      <c r="CI550" s="1"/>
      <c r="CJ550" s="1"/>
      <c r="CK550" s="1"/>
      <c r="CL550" s="6"/>
      <c r="CM550" s="1"/>
      <c r="CN550" s="1"/>
      <c r="CO550" s="1"/>
      <c r="CP550" s="1"/>
      <c r="CQ550" s="1"/>
      <c r="CR550" s="1"/>
    </row>
    <row r="551" spans="1:96" x14ac:dyDescent="0.2">
      <c r="A551" s="159">
        <f t="shared" si="227"/>
        <v>43230</v>
      </c>
      <c r="B551" s="9">
        <f t="shared" si="216"/>
        <v>1072.9574076399999</v>
      </c>
      <c r="C551" s="9">
        <f t="shared" si="228"/>
        <v>1000</v>
      </c>
      <c r="D551" s="66">
        <f t="shared" si="229"/>
        <v>4950.95</v>
      </c>
      <c r="E551" s="15">
        <f>VLOOKUP(A550,[1]Plan1!$BO$120:$BQ$240,3)</f>
        <v>4961.84</v>
      </c>
      <c r="F551" s="12">
        <f t="shared" si="230"/>
        <v>43207</v>
      </c>
      <c r="G551" s="13">
        <f t="shared" si="217"/>
        <v>2.1995778587948767E-3</v>
      </c>
      <c r="H551" s="12">
        <f t="shared" si="231"/>
        <v>43235</v>
      </c>
      <c r="I551" s="12">
        <f t="shared" si="218"/>
        <v>43235</v>
      </c>
      <c r="J551" s="1">
        <f t="shared" si="232"/>
        <v>20</v>
      </c>
      <c r="K551" s="1">
        <f t="shared" si="215"/>
        <v>17</v>
      </c>
      <c r="L551" s="9">
        <f t="shared" si="219"/>
        <v>1.0018693299999999</v>
      </c>
      <c r="M551" s="16">
        <f t="shared" si="233"/>
        <v>1.00089962</v>
      </c>
      <c r="N551" s="16">
        <f t="shared" si="236"/>
        <v>1.0405182879348582</v>
      </c>
      <c r="O551" s="9">
        <f t="shared" si="237"/>
        <v>1.04246335</v>
      </c>
      <c r="P551" s="9">
        <f t="shared" si="220"/>
        <v>1042.46335</v>
      </c>
      <c r="Q551" s="14">
        <f t="shared" si="221"/>
        <v>0</v>
      </c>
      <c r="R551" s="44">
        <f t="shared" si="222"/>
        <v>0</v>
      </c>
      <c r="S551" s="9">
        <f t="shared" si="223"/>
        <v>0</v>
      </c>
      <c r="T551" s="10">
        <f t="shared" si="234"/>
        <v>6.2959000000000001E-2</v>
      </c>
      <c r="U551" s="14">
        <f t="shared" si="238"/>
        <v>119</v>
      </c>
      <c r="V551" s="14">
        <v>252</v>
      </c>
      <c r="W551" s="16">
        <f t="shared" si="224"/>
        <v>1.0292519229999999</v>
      </c>
      <c r="X551" s="9">
        <f t="shared" si="225"/>
        <v>30.494057640000001</v>
      </c>
      <c r="Y551" s="9">
        <v>0</v>
      </c>
      <c r="Z551" s="15">
        <f t="shared" si="226"/>
        <v>0</v>
      </c>
      <c r="AA551" s="6" t="s">
        <v>73</v>
      </c>
      <c r="AB551" s="12">
        <f t="shared" si="235"/>
        <v>43235</v>
      </c>
      <c r="AC551" s="6"/>
      <c r="AD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35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8"/>
      <c r="CC551" s="1"/>
      <c r="CD551" s="1"/>
      <c r="CE551" s="1"/>
      <c r="CF551" s="1"/>
      <c r="CG551" s="1"/>
      <c r="CH551" s="1"/>
      <c r="CI551" s="1"/>
      <c r="CJ551" s="1"/>
      <c r="CK551" s="1"/>
      <c r="CL551" s="6"/>
      <c r="CM551" s="1"/>
      <c r="CN551" s="1"/>
      <c r="CO551" s="1"/>
      <c r="CP551" s="1"/>
      <c r="CQ551" s="1"/>
      <c r="CR551" s="1"/>
    </row>
    <row r="552" spans="1:96" x14ac:dyDescent="0.2">
      <c r="A552" s="159">
        <f t="shared" si="227"/>
        <v>43231</v>
      </c>
      <c r="B552" s="9">
        <f t="shared" si="216"/>
        <v>1073.3353120000002</v>
      </c>
      <c r="C552" s="9">
        <f t="shared" si="228"/>
        <v>1000</v>
      </c>
      <c r="D552" s="66">
        <f t="shared" si="229"/>
        <v>4950.95</v>
      </c>
      <c r="E552" s="15">
        <f>VLOOKUP(A551,[1]Plan1!$BO$120:$BQ$240,3)</f>
        <v>4961.84</v>
      </c>
      <c r="F552" s="12">
        <f t="shared" si="230"/>
        <v>43207</v>
      </c>
      <c r="G552" s="13">
        <f t="shared" si="217"/>
        <v>2.1995778587948767E-3</v>
      </c>
      <c r="H552" s="12">
        <f t="shared" si="231"/>
        <v>43235</v>
      </c>
      <c r="I552" s="12">
        <f t="shared" si="218"/>
        <v>43235</v>
      </c>
      <c r="J552" s="1">
        <f t="shared" si="232"/>
        <v>20</v>
      </c>
      <c r="K552" s="1">
        <f t="shared" si="215"/>
        <v>18</v>
      </c>
      <c r="L552" s="9">
        <f t="shared" si="219"/>
        <v>1.0019794</v>
      </c>
      <c r="M552" s="16">
        <f t="shared" si="233"/>
        <v>1.00089962</v>
      </c>
      <c r="N552" s="16">
        <f t="shared" si="236"/>
        <v>1.0405182879348582</v>
      </c>
      <c r="O552" s="9">
        <f t="shared" si="237"/>
        <v>1.0425778800000001</v>
      </c>
      <c r="P552" s="9">
        <f t="shared" si="220"/>
        <v>1042.5778800000001</v>
      </c>
      <c r="Q552" s="14">
        <f t="shared" si="221"/>
        <v>0</v>
      </c>
      <c r="R552" s="44">
        <f t="shared" si="222"/>
        <v>0</v>
      </c>
      <c r="S552" s="9">
        <f t="shared" si="223"/>
        <v>0</v>
      </c>
      <c r="T552" s="10">
        <f t="shared" si="234"/>
        <v>6.2959000000000001E-2</v>
      </c>
      <c r="U552" s="14">
        <f t="shared" si="238"/>
        <v>120</v>
      </c>
      <c r="V552" s="14">
        <v>252</v>
      </c>
      <c r="W552" s="16">
        <f t="shared" si="224"/>
        <v>1.029501328</v>
      </c>
      <c r="X552" s="9">
        <f t="shared" si="225"/>
        <v>30.757432000000001</v>
      </c>
      <c r="Y552" s="9">
        <v>0</v>
      </c>
      <c r="Z552" s="15">
        <f t="shared" si="226"/>
        <v>0</v>
      </c>
      <c r="AA552" s="6" t="s">
        <v>73</v>
      </c>
      <c r="AB552" s="12">
        <f t="shared" si="235"/>
        <v>43235</v>
      </c>
      <c r="AC552" s="6"/>
      <c r="AD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35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8"/>
      <c r="CC552" s="1"/>
      <c r="CD552" s="1"/>
      <c r="CE552" s="1"/>
      <c r="CF552" s="1"/>
      <c r="CG552" s="1"/>
      <c r="CH552" s="1"/>
      <c r="CI552" s="1"/>
      <c r="CJ552" s="1"/>
      <c r="CK552" s="1"/>
      <c r="CL552" s="6"/>
      <c r="CM552" s="1"/>
      <c r="CN552" s="1"/>
      <c r="CO552" s="1"/>
      <c r="CP552" s="1"/>
      <c r="CQ552" s="1"/>
      <c r="CR552" s="1"/>
    </row>
    <row r="553" spans="1:96" x14ac:dyDescent="0.2">
      <c r="A553" s="159">
        <f t="shared" si="227"/>
        <v>43232</v>
      </c>
      <c r="B553" s="9">
        <f t="shared" si="216"/>
        <v>1073.7133576900001</v>
      </c>
      <c r="C553" s="9">
        <f t="shared" si="228"/>
        <v>1000</v>
      </c>
      <c r="D553" s="66">
        <f t="shared" si="229"/>
        <v>4950.95</v>
      </c>
      <c r="E553" s="15">
        <f>VLOOKUP(A552,[1]Plan1!$BO$120:$BQ$240,3)</f>
        <v>4961.84</v>
      </c>
      <c r="F553" s="12">
        <f t="shared" si="230"/>
        <v>43207</v>
      </c>
      <c r="G553" s="13">
        <f t="shared" si="217"/>
        <v>2.1995778587948767E-3</v>
      </c>
      <c r="H553" s="12">
        <f t="shared" si="231"/>
        <v>43235</v>
      </c>
      <c r="I553" s="12">
        <f t="shared" si="218"/>
        <v>43235</v>
      </c>
      <c r="J553" s="1">
        <f t="shared" si="232"/>
        <v>20</v>
      </c>
      <c r="K553" s="1">
        <f t="shared" ref="K553:K616" si="239">(J553-(NETWORKDAYS(A553,I553,AE$118:AE$502)-1))</f>
        <v>19</v>
      </c>
      <c r="L553" s="9">
        <f t="shared" si="219"/>
        <v>1.00208948</v>
      </c>
      <c r="M553" s="16">
        <f t="shared" si="233"/>
        <v>1.00089962</v>
      </c>
      <c r="N553" s="16">
        <f t="shared" si="236"/>
        <v>1.0405182879348582</v>
      </c>
      <c r="O553" s="9">
        <f t="shared" si="237"/>
        <v>1.04269243</v>
      </c>
      <c r="P553" s="9">
        <f t="shared" si="220"/>
        <v>1042.6924300000001</v>
      </c>
      <c r="Q553" s="14">
        <f t="shared" si="221"/>
        <v>0</v>
      </c>
      <c r="R553" s="44">
        <f t="shared" si="222"/>
        <v>0</v>
      </c>
      <c r="S553" s="9">
        <f t="shared" si="223"/>
        <v>0</v>
      </c>
      <c r="T553" s="10">
        <f t="shared" si="234"/>
        <v>6.2959000000000001E-2</v>
      </c>
      <c r="U553" s="14">
        <f t="shared" si="238"/>
        <v>121</v>
      </c>
      <c r="V553" s="14">
        <v>252</v>
      </c>
      <c r="W553" s="16">
        <f t="shared" si="224"/>
        <v>1.0297507939999999</v>
      </c>
      <c r="X553" s="9">
        <f t="shared" si="225"/>
        <v>31.020927690000001</v>
      </c>
      <c r="Y553" s="9">
        <v>0</v>
      </c>
      <c r="Z553" s="15">
        <f t="shared" si="226"/>
        <v>0</v>
      </c>
      <c r="AA553" s="6" t="s">
        <v>73</v>
      </c>
      <c r="AB553" s="12">
        <f t="shared" si="235"/>
        <v>43235</v>
      </c>
      <c r="AC553" s="6"/>
      <c r="AD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35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8"/>
      <c r="CC553" s="1"/>
      <c r="CD553" s="1"/>
      <c r="CE553" s="1"/>
      <c r="CF553" s="1"/>
      <c r="CG553" s="1"/>
      <c r="CH553" s="1"/>
      <c r="CI553" s="1"/>
      <c r="CJ553" s="1"/>
      <c r="CK553" s="1"/>
      <c r="CL553" s="6"/>
      <c r="CM553" s="1"/>
      <c r="CN553" s="1"/>
      <c r="CO553" s="1"/>
      <c r="CP553" s="1"/>
      <c r="CQ553" s="1"/>
      <c r="CR553" s="1"/>
    </row>
    <row r="554" spans="1:96" x14ac:dyDescent="0.2">
      <c r="A554" s="159">
        <f t="shared" si="227"/>
        <v>43233</v>
      </c>
      <c r="B554" s="9">
        <f t="shared" si="216"/>
        <v>1073.7133576900001</v>
      </c>
      <c r="C554" s="9">
        <f t="shared" si="228"/>
        <v>1000</v>
      </c>
      <c r="D554" s="66">
        <f t="shared" si="229"/>
        <v>4950.95</v>
      </c>
      <c r="E554" s="15">
        <f>VLOOKUP(A553,[1]Plan1!$BO$120:$BQ$240,3)</f>
        <v>4961.84</v>
      </c>
      <c r="F554" s="12">
        <f t="shared" si="230"/>
        <v>43207</v>
      </c>
      <c r="G554" s="13">
        <f t="shared" si="217"/>
        <v>2.1995778587948767E-3</v>
      </c>
      <c r="H554" s="12">
        <f t="shared" si="231"/>
        <v>43235</v>
      </c>
      <c r="I554" s="12">
        <f t="shared" si="218"/>
        <v>43235</v>
      </c>
      <c r="J554" s="1">
        <f t="shared" si="232"/>
        <v>20</v>
      </c>
      <c r="K554" s="1">
        <f t="shared" si="239"/>
        <v>19</v>
      </c>
      <c r="L554" s="9">
        <f t="shared" si="219"/>
        <v>1.00208948</v>
      </c>
      <c r="M554" s="16">
        <f t="shared" si="233"/>
        <v>1.00089962</v>
      </c>
      <c r="N554" s="16">
        <f t="shared" si="236"/>
        <v>1.0405182879348582</v>
      </c>
      <c r="O554" s="9">
        <f t="shared" si="237"/>
        <v>1.04269243</v>
      </c>
      <c r="P554" s="9">
        <f t="shared" si="220"/>
        <v>1042.6924300000001</v>
      </c>
      <c r="Q554" s="14">
        <f t="shared" si="221"/>
        <v>0</v>
      </c>
      <c r="R554" s="44">
        <f t="shared" si="222"/>
        <v>0</v>
      </c>
      <c r="S554" s="9">
        <f t="shared" si="223"/>
        <v>0</v>
      </c>
      <c r="T554" s="10">
        <f t="shared" si="234"/>
        <v>6.2959000000000001E-2</v>
      </c>
      <c r="U554" s="14">
        <f t="shared" si="238"/>
        <v>121</v>
      </c>
      <c r="V554" s="14">
        <v>252</v>
      </c>
      <c r="W554" s="16">
        <f t="shared" si="224"/>
        <v>1.0297507939999999</v>
      </c>
      <c r="X554" s="9">
        <f t="shared" si="225"/>
        <v>31.020927690000001</v>
      </c>
      <c r="Y554" s="9">
        <v>0</v>
      </c>
      <c r="Z554" s="15">
        <f t="shared" si="226"/>
        <v>0</v>
      </c>
      <c r="AA554" s="6" t="s">
        <v>73</v>
      </c>
      <c r="AB554" s="12">
        <f t="shared" si="235"/>
        <v>43235</v>
      </c>
      <c r="AC554" s="6"/>
      <c r="AD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35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8"/>
      <c r="CC554" s="1"/>
      <c r="CD554" s="1"/>
      <c r="CE554" s="1"/>
      <c r="CF554" s="1"/>
      <c r="CG554" s="1"/>
      <c r="CH554" s="1"/>
      <c r="CI554" s="1"/>
      <c r="CJ554" s="1"/>
      <c r="CK554" s="1"/>
      <c r="CL554" s="6"/>
      <c r="CM554" s="1"/>
      <c r="CN554" s="1"/>
      <c r="CO554" s="1"/>
      <c r="CP554" s="1"/>
      <c r="CQ554" s="1"/>
      <c r="CR554" s="1"/>
    </row>
    <row r="555" spans="1:96" x14ac:dyDescent="0.2">
      <c r="A555" s="159">
        <f t="shared" si="227"/>
        <v>43234</v>
      </c>
      <c r="B555" s="9">
        <f t="shared" si="216"/>
        <v>1073.7133576900001</v>
      </c>
      <c r="C555" s="9">
        <f t="shared" si="228"/>
        <v>1000</v>
      </c>
      <c r="D555" s="66">
        <f t="shared" si="229"/>
        <v>4950.95</v>
      </c>
      <c r="E555" s="15">
        <f>VLOOKUP(A554,[1]Plan1!$BO$120:$BQ$240,3)</f>
        <v>4961.84</v>
      </c>
      <c r="F555" s="12">
        <f t="shared" si="230"/>
        <v>43207</v>
      </c>
      <c r="G555" s="13">
        <f t="shared" si="217"/>
        <v>2.1995778587948767E-3</v>
      </c>
      <c r="H555" s="12">
        <f t="shared" si="231"/>
        <v>43235</v>
      </c>
      <c r="I555" s="12">
        <f t="shared" si="218"/>
        <v>43235</v>
      </c>
      <c r="J555" s="1">
        <f t="shared" si="232"/>
        <v>20</v>
      </c>
      <c r="K555" s="1">
        <f t="shared" si="239"/>
        <v>19</v>
      </c>
      <c r="L555" s="9">
        <f t="shared" si="219"/>
        <v>1.00208948</v>
      </c>
      <c r="M555" s="16">
        <f t="shared" si="233"/>
        <v>1.00089962</v>
      </c>
      <c r="N555" s="16">
        <f t="shared" si="236"/>
        <v>1.0405182879348582</v>
      </c>
      <c r="O555" s="9">
        <f t="shared" si="237"/>
        <v>1.04269243</v>
      </c>
      <c r="P555" s="9">
        <f t="shared" si="220"/>
        <v>1042.6924300000001</v>
      </c>
      <c r="Q555" s="14">
        <f t="shared" si="221"/>
        <v>0</v>
      </c>
      <c r="R555" s="44">
        <f t="shared" si="222"/>
        <v>0</v>
      </c>
      <c r="S555" s="9">
        <f t="shared" si="223"/>
        <v>0</v>
      </c>
      <c r="T555" s="10">
        <f t="shared" si="234"/>
        <v>6.2959000000000001E-2</v>
      </c>
      <c r="U555" s="14">
        <f t="shared" si="238"/>
        <v>121</v>
      </c>
      <c r="V555" s="14">
        <v>252</v>
      </c>
      <c r="W555" s="16">
        <f t="shared" si="224"/>
        <v>1.0297507939999999</v>
      </c>
      <c r="X555" s="9">
        <f t="shared" si="225"/>
        <v>31.020927690000001</v>
      </c>
      <c r="Y555" s="9">
        <v>0</v>
      </c>
      <c r="Z555" s="15">
        <f t="shared" si="226"/>
        <v>0</v>
      </c>
      <c r="AA555" s="6" t="s">
        <v>73</v>
      </c>
      <c r="AB555" s="12">
        <f t="shared" si="235"/>
        <v>43235</v>
      </c>
      <c r="AC555" s="6"/>
      <c r="AD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35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8"/>
      <c r="CC555" s="1"/>
      <c r="CD555" s="1"/>
      <c r="CE555" s="1"/>
      <c r="CF555" s="1"/>
      <c r="CG555" s="1"/>
      <c r="CH555" s="1"/>
      <c r="CI555" s="1"/>
      <c r="CJ555" s="1"/>
      <c r="CK555" s="1"/>
      <c r="CL555" s="6"/>
      <c r="CM555" s="1"/>
      <c r="CN555" s="1"/>
      <c r="CO555" s="1"/>
      <c r="CP555" s="1"/>
      <c r="CQ555" s="1"/>
      <c r="CR555" s="1"/>
    </row>
    <row r="556" spans="1:96" x14ac:dyDescent="0.2">
      <c r="A556" s="159">
        <f t="shared" si="227"/>
        <v>43235</v>
      </c>
      <c r="B556" s="9">
        <f t="shared" si="216"/>
        <v>1074.09152309</v>
      </c>
      <c r="C556" s="9">
        <f t="shared" si="228"/>
        <v>1000</v>
      </c>
      <c r="D556" s="66">
        <f t="shared" si="229"/>
        <v>4950.95</v>
      </c>
      <c r="E556" s="15">
        <f>VLOOKUP(A555,[1]Plan1!$BO$120:$BQ$240,3)</f>
        <v>4961.84</v>
      </c>
      <c r="F556" s="12">
        <f t="shared" si="230"/>
        <v>43207</v>
      </c>
      <c r="G556" s="13">
        <f t="shared" si="217"/>
        <v>2.1995778587948767E-3</v>
      </c>
      <c r="H556" s="12">
        <f t="shared" si="231"/>
        <v>43266</v>
      </c>
      <c r="I556" s="12">
        <f t="shared" si="218"/>
        <v>43235</v>
      </c>
      <c r="J556" s="1">
        <f t="shared" si="232"/>
        <v>20</v>
      </c>
      <c r="K556" s="1">
        <f t="shared" si="239"/>
        <v>20</v>
      </c>
      <c r="L556" s="9">
        <f t="shared" si="219"/>
        <v>1.0021995699999999</v>
      </c>
      <c r="M556" s="16">
        <f t="shared" si="233"/>
        <v>1.00089962</v>
      </c>
      <c r="N556" s="16">
        <f t="shared" si="236"/>
        <v>1.0405182879348582</v>
      </c>
      <c r="O556" s="9">
        <f t="shared" si="237"/>
        <v>1.0428069799999999</v>
      </c>
      <c r="P556" s="9">
        <f t="shared" si="220"/>
        <v>1042.8069800000001</v>
      </c>
      <c r="Q556" s="14">
        <f t="shared" si="221"/>
        <v>2</v>
      </c>
      <c r="R556" s="44">
        <f t="shared" si="222"/>
        <v>0</v>
      </c>
      <c r="S556" s="9">
        <f t="shared" si="223"/>
        <v>0</v>
      </c>
      <c r="T556" s="10">
        <f t="shared" si="234"/>
        <v>6.2959000000000001E-2</v>
      </c>
      <c r="U556" s="14">
        <f t="shared" si="238"/>
        <v>122</v>
      </c>
      <c r="V556" s="14">
        <v>252</v>
      </c>
      <c r="W556" s="16">
        <f t="shared" si="224"/>
        <v>1.0300003200000001</v>
      </c>
      <c r="X556" s="9">
        <f t="shared" si="225"/>
        <v>31.28454309</v>
      </c>
      <c r="Y556" s="9">
        <v>0</v>
      </c>
      <c r="Z556" s="15">
        <f t="shared" si="226"/>
        <v>0</v>
      </c>
      <c r="AA556" s="6" t="s">
        <v>73</v>
      </c>
      <c r="AB556" s="12">
        <f t="shared" si="235"/>
        <v>43235</v>
      </c>
      <c r="AC556" s="6"/>
      <c r="AD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35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8"/>
      <c r="CC556" s="1"/>
      <c r="CD556" s="1"/>
      <c r="CE556" s="1"/>
      <c r="CF556" s="1"/>
      <c r="CG556" s="1"/>
      <c r="CH556" s="1"/>
      <c r="CI556" s="1"/>
      <c r="CJ556" s="1"/>
      <c r="CK556" s="1"/>
      <c r="CL556" s="6"/>
      <c r="CM556" s="1"/>
      <c r="CN556" s="1"/>
      <c r="CO556" s="1"/>
      <c r="CP556" s="1"/>
      <c r="CQ556" s="1"/>
      <c r="CR556" s="1"/>
    </row>
    <row r="557" spans="1:96" x14ac:dyDescent="0.2">
      <c r="A557" s="159">
        <f t="shared" si="227"/>
        <v>43236</v>
      </c>
      <c r="B557" s="9">
        <f t="shared" si="216"/>
        <v>1043.24896571</v>
      </c>
      <c r="C557" s="9">
        <f t="shared" si="228"/>
        <v>1000</v>
      </c>
      <c r="D557" s="66">
        <f t="shared" si="229"/>
        <v>4961.84</v>
      </c>
      <c r="E557" s="15">
        <f>VLOOKUP(A556,[1]Plan1!$BO$120:$BQ$240,3)</f>
        <v>4981.6899999999996</v>
      </c>
      <c r="F557" s="12">
        <f t="shared" si="230"/>
        <v>43236</v>
      </c>
      <c r="G557" s="13">
        <f t="shared" si="217"/>
        <v>4.0005320606870676E-3</v>
      </c>
      <c r="H557" s="12">
        <f t="shared" si="231"/>
        <v>43266</v>
      </c>
      <c r="I557" s="12">
        <f t="shared" si="218"/>
        <v>43266</v>
      </c>
      <c r="J557" s="1">
        <f t="shared" si="232"/>
        <v>22</v>
      </c>
      <c r="K557" s="1">
        <f t="shared" si="239"/>
        <v>1</v>
      </c>
      <c r="L557" s="9">
        <f t="shared" si="219"/>
        <v>1.0001814899999999</v>
      </c>
      <c r="M557" s="16">
        <f t="shared" si="233"/>
        <v>1.0021995699999999</v>
      </c>
      <c r="N557" s="16">
        <f t="shared" si="236"/>
        <v>1.042806980745451</v>
      </c>
      <c r="O557" s="9">
        <f t="shared" si="237"/>
        <v>1.04299623</v>
      </c>
      <c r="P557" s="9">
        <f t="shared" si="220"/>
        <v>1042.99623</v>
      </c>
      <c r="Q557" s="14">
        <f t="shared" si="221"/>
        <v>0</v>
      </c>
      <c r="R557" s="44">
        <f t="shared" si="222"/>
        <v>0</v>
      </c>
      <c r="S557" s="9">
        <f t="shared" si="223"/>
        <v>0</v>
      </c>
      <c r="T557" s="10">
        <f t="shared" si="234"/>
        <v>6.2959000000000001E-2</v>
      </c>
      <c r="U557" s="14">
        <f t="shared" si="238"/>
        <v>1</v>
      </c>
      <c r="V557" s="14">
        <v>252</v>
      </c>
      <c r="W557" s="16">
        <f t="shared" si="224"/>
        <v>1.0002423170000001</v>
      </c>
      <c r="X557" s="9">
        <f t="shared" si="225"/>
        <v>0.25273571</v>
      </c>
      <c r="Y557" s="9">
        <v>0</v>
      </c>
      <c r="Z557" s="15">
        <f t="shared" si="226"/>
        <v>0</v>
      </c>
      <c r="AA557" s="6" t="s">
        <v>73</v>
      </c>
      <c r="AB557" s="12">
        <f t="shared" si="235"/>
        <v>43420</v>
      </c>
      <c r="AC557" s="6"/>
      <c r="AD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35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8"/>
      <c r="CC557" s="1"/>
      <c r="CD557" s="1"/>
      <c r="CE557" s="1"/>
      <c r="CF557" s="1"/>
      <c r="CG557" s="1"/>
      <c r="CH557" s="1"/>
      <c r="CI557" s="1"/>
      <c r="CJ557" s="1"/>
      <c r="CK557" s="1"/>
      <c r="CL557" s="6"/>
      <c r="CM557" s="1"/>
      <c r="CN557" s="1"/>
      <c r="CO557" s="1"/>
      <c r="CP557" s="1"/>
      <c r="CQ557" s="1"/>
      <c r="CR557" s="1"/>
    </row>
    <row r="558" spans="1:96" x14ac:dyDescent="0.2">
      <c r="A558" s="159">
        <f t="shared" si="227"/>
        <v>43237</v>
      </c>
      <c r="B558" s="9">
        <f t="shared" si="216"/>
        <v>1043.69116472</v>
      </c>
      <c r="C558" s="9">
        <f t="shared" si="228"/>
        <v>1000</v>
      </c>
      <c r="D558" s="66">
        <f t="shared" si="229"/>
        <v>4961.84</v>
      </c>
      <c r="E558" s="15">
        <f>VLOOKUP(A557,[1]Plan1!$BO$120:$BQ$240,3)</f>
        <v>4981.6899999999996</v>
      </c>
      <c r="F558" s="12">
        <f t="shared" si="230"/>
        <v>43236</v>
      </c>
      <c r="G558" s="13">
        <f t="shared" si="217"/>
        <v>4.0005320606870676E-3</v>
      </c>
      <c r="H558" s="12">
        <f t="shared" si="231"/>
        <v>43266</v>
      </c>
      <c r="I558" s="12">
        <f t="shared" si="218"/>
        <v>43266</v>
      </c>
      <c r="J558" s="1">
        <f t="shared" si="232"/>
        <v>22</v>
      </c>
      <c r="K558" s="1">
        <f t="shared" si="239"/>
        <v>2</v>
      </c>
      <c r="L558" s="9">
        <f t="shared" si="219"/>
        <v>1.00036302</v>
      </c>
      <c r="M558" s="16">
        <f t="shared" si="233"/>
        <v>1.0021995699999999</v>
      </c>
      <c r="N558" s="16">
        <f t="shared" si="236"/>
        <v>1.042806980745451</v>
      </c>
      <c r="O558" s="9">
        <f t="shared" si="237"/>
        <v>1.0431855400000001</v>
      </c>
      <c r="P558" s="9">
        <f t="shared" si="220"/>
        <v>1043.1855399999999</v>
      </c>
      <c r="Q558" s="14">
        <f t="shared" si="221"/>
        <v>0</v>
      </c>
      <c r="R558" s="44">
        <f t="shared" si="222"/>
        <v>0</v>
      </c>
      <c r="S558" s="9">
        <f t="shared" si="223"/>
        <v>0</v>
      </c>
      <c r="T558" s="10">
        <f t="shared" si="234"/>
        <v>6.2959000000000001E-2</v>
      </c>
      <c r="U558" s="14">
        <f t="shared" si="238"/>
        <v>2</v>
      </c>
      <c r="V558" s="14">
        <v>252</v>
      </c>
      <c r="W558" s="16">
        <f t="shared" si="224"/>
        <v>1.000484693</v>
      </c>
      <c r="X558" s="9">
        <f t="shared" si="225"/>
        <v>0.50562472000000003</v>
      </c>
      <c r="Y558" s="9">
        <v>0</v>
      </c>
      <c r="Z558" s="15">
        <f t="shared" si="226"/>
        <v>0</v>
      </c>
      <c r="AA558" s="6" t="s">
        <v>73</v>
      </c>
      <c r="AB558" s="12">
        <f t="shared" si="235"/>
        <v>43420</v>
      </c>
      <c r="AC558" s="6"/>
      <c r="AD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35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8"/>
      <c r="CC558" s="1"/>
      <c r="CD558" s="1"/>
      <c r="CE558" s="1"/>
      <c r="CF558" s="1"/>
      <c r="CG558" s="1"/>
      <c r="CH558" s="1"/>
      <c r="CI558" s="1"/>
      <c r="CJ558" s="1"/>
      <c r="CK558" s="1"/>
      <c r="CL558" s="6"/>
      <c r="CM558" s="1"/>
      <c r="CN558" s="1"/>
      <c r="CO558" s="1"/>
      <c r="CP558" s="1"/>
      <c r="CQ558" s="1"/>
      <c r="CR558" s="1"/>
    </row>
    <row r="559" spans="1:96" x14ac:dyDescent="0.2">
      <c r="A559" s="159">
        <f t="shared" si="227"/>
        <v>43238</v>
      </c>
      <c r="B559" s="9">
        <f t="shared" si="216"/>
        <v>1044.13353708</v>
      </c>
      <c r="C559" s="9">
        <f t="shared" si="228"/>
        <v>1000</v>
      </c>
      <c r="D559" s="66">
        <f t="shared" si="229"/>
        <v>4961.84</v>
      </c>
      <c r="E559" s="15">
        <f>VLOOKUP(A558,[1]Plan1!$BO$120:$BQ$240,3)</f>
        <v>4981.6899999999996</v>
      </c>
      <c r="F559" s="12">
        <f t="shared" si="230"/>
        <v>43236</v>
      </c>
      <c r="G559" s="13">
        <f t="shared" si="217"/>
        <v>4.0005320606870676E-3</v>
      </c>
      <c r="H559" s="12">
        <f t="shared" si="231"/>
        <v>43266</v>
      </c>
      <c r="I559" s="12">
        <f t="shared" si="218"/>
        <v>43266</v>
      </c>
      <c r="J559" s="1">
        <f t="shared" si="232"/>
        <v>22</v>
      </c>
      <c r="K559" s="1">
        <f t="shared" si="239"/>
        <v>3</v>
      </c>
      <c r="L559" s="9">
        <f t="shared" si="219"/>
        <v>1.0005445799999999</v>
      </c>
      <c r="M559" s="16">
        <f t="shared" si="233"/>
        <v>1.0021995699999999</v>
      </c>
      <c r="N559" s="16">
        <f t="shared" si="236"/>
        <v>1.042806980745451</v>
      </c>
      <c r="O559" s="9">
        <f t="shared" si="237"/>
        <v>1.0433748700000001</v>
      </c>
      <c r="P559" s="9">
        <f t="shared" si="220"/>
        <v>1043.3748700000001</v>
      </c>
      <c r="Q559" s="14">
        <f t="shared" si="221"/>
        <v>0</v>
      </c>
      <c r="R559" s="44">
        <f t="shared" si="222"/>
        <v>0</v>
      </c>
      <c r="S559" s="9">
        <f t="shared" si="223"/>
        <v>0</v>
      </c>
      <c r="T559" s="10">
        <f t="shared" si="234"/>
        <v>6.2959000000000001E-2</v>
      </c>
      <c r="U559" s="14">
        <f t="shared" si="238"/>
        <v>3</v>
      </c>
      <c r="V559" s="14">
        <v>252</v>
      </c>
      <c r="W559" s="16">
        <f t="shared" si="224"/>
        <v>1.0007271280000001</v>
      </c>
      <c r="X559" s="9">
        <f t="shared" si="225"/>
        <v>0.75866708000000005</v>
      </c>
      <c r="Y559" s="9">
        <v>0</v>
      </c>
      <c r="Z559" s="15">
        <f t="shared" si="226"/>
        <v>0</v>
      </c>
      <c r="AA559" s="6" t="s">
        <v>73</v>
      </c>
      <c r="AB559" s="12">
        <f t="shared" si="235"/>
        <v>43420</v>
      </c>
      <c r="AC559" s="6"/>
      <c r="AD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35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8"/>
      <c r="CC559" s="1"/>
      <c r="CD559" s="1"/>
      <c r="CE559" s="1"/>
      <c r="CF559" s="1"/>
      <c r="CG559" s="1"/>
      <c r="CH559" s="1"/>
      <c r="CI559" s="1"/>
      <c r="CJ559" s="1"/>
      <c r="CK559" s="1"/>
      <c r="CL559" s="6"/>
      <c r="CM559" s="1"/>
      <c r="CN559" s="1"/>
      <c r="CO559" s="1"/>
      <c r="CP559" s="1"/>
      <c r="CQ559" s="1"/>
      <c r="CR559" s="1"/>
    </row>
    <row r="560" spans="1:96" x14ac:dyDescent="0.2">
      <c r="A560" s="159">
        <f t="shared" si="227"/>
        <v>43239</v>
      </c>
      <c r="B560" s="9">
        <f t="shared" si="216"/>
        <v>1044.5761017999998</v>
      </c>
      <c r="C560" s="9">
        <f t="shared" si="228"/>
        <v>1000</v>
      </c>
      <c r="D560" s="66">
        <f t="shared" si="229"/>
        <v>4961.84</v>
      </c>
      <c r="E560" s="15">
        <f>VLOOKUP(A559,[1]Plan1!$BO$120:$BQ$240,3)</f>
        <v>4981.6899999999996</v>
      </c>
      <c r="F560" s="12">
        <f t="shared" si="230"/>
        <v>43236</v>
      </c>
      <c r="G560" s="13">
        <f t="shared" si="217"/>
        <v>4.0005320606870676E-3</v>
      </c>
      <c r="H560" s="12">
        <f t="shared" si="231"/>
        <v>43266</v>
      </c>
      <c r="I560" s="12">
        <f t="shared" si="218"/>
        <v>43266</v>
      </c>
      <c r="J560" s="1">
        <f t="shared" si="232"/>
        <v>22</v>
      </c>
      <c r="K560" s="1">
        <f t="shared" si="239"/>
        <v>4</v>
      </c>
      <c r="L560" s="9">
        <f t="shared" si="219"/>
        <v>1.00072618</v>
      </c>
      <c r="M560" s="16">
        <f t="shared" si="233"/>
        <v>1.0021995699999999</v>
      </c>
      <c r="N560" s="16">
        <f t="shared" si="236"/>
        <v>1.042806980745451</v>
      </c>
      <c r="O560" s="9">
        <f t="shared" si="237"/>
        <v>1.04356424</v>
      </c>
      <c r="P560" s="9">
        <f t="shared" si="220"/>
        <v>1043.5642399999999</v>
      </c>
      <c r="Q560" s="14">
        <f t="shared" si="221"/>
        <v>0</v>
      </c>
      <c r="R560" s="44">
        <f t="shared" si="222"/>
        <v>0</v>
      </c>
      <c r="S560" s="9">
        <f t="shared" si="223"/>
        <v>0</v>
      </c>
      <c r="T560" s="10">
        <f t="shared" si="234"/>
        <v>6.2959000000000001E-2</v>
      </c>
      <c r="U560" s="14">
        <f t="shared" si="238"/>
        <v>4</v>
      </c>
      <c r="V560" s="14">
        <v>252</v>
      </c>
      <c r="W560" s="16">
        <f t="shared" si="224"/>
        <v>1.0009696210000001</v>
      </c>
      <c r="X560" s="9">
        <f t="shared" si="225"/>
        <v>1.0118617999999999</v>
      </c>
      <c r="Y560" s="9">
        <v>0</v>
      </c>
      <c r="Z560" s="15">
        <f t="shared" si="226"/>
        <v>0</v>
      </c>
      <c r="AA560" s="6" t="s">
        <v>73</v>
      </c>
      <c r="AB560" s="12">
        <f t="shared" si="235"/>
        <v>43420</v>
      </c>
      <c r="AC560" s="6"/>
      <c r="AD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35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8"/>
      <c r="CC560" s="1"/>
      <c r="CD560" s="1"/>
      <c r="CE560" s="1"/>
      <c r="CF560" s="1"/>
      <c r="CG560" s="1"/>
      <c r="CH560" s="1"/>
      <c r="CI560" s="1"/>
      <c r="CJ560" s="1"/>
      <c r="CK560" s="1"/>
      <c r="CL560" s="6"/>
      <c r="CM560" s="1"/>
      <c r="CN560" s="1"/>
      <c r="CO560" s="1"/>
      <c r="CP560" s="1"/>
      <c r="CQ560" s="1"/>
      <c r="CR560" s="1"/>
    </row>
    <row r="561" spans="1:96" x14ac:dyDescent="0.2">
      <c r="A561" s="159">
        <f t="shared" si="227"/>
        <v>43240</v>
      </c>
      <c r="B561" s="9">
        <f t="shared" si="216"/>
        <v>1044.5761017999998</v>
      </c>
      <c r="C561" s="9">
        <f t="shared" si="228"/>
        <v>1000</v>
      </c>
      <c r="D561" s="66">
        <f t="shared" si="229"/>
        <v>4961.84</v>
      </c>
      <c r="E561" s="15">
        <f>VLOOKUP(A560,[1]Plan1!$BO$120:$BQ$240,3)</f>
        <v>4981.6899999999996</v>
      </c>
      <c r="F561" s="12">
        <f t="shared" si="230"/>
        <v>43236</v>
      </c>
      <c r="G561" s="13">
        <f t="shared" si="217"/>
        <v>4.0005320606870676E-3</v>
      </c>
      <c r="H561" s="12">
        <f t="shared" si="231"/>
        <v>43266</v>
      </c>
      <c r="I561" s="12">
        <f t="shared" si="218"/>
        <v>43266</v>
      </c>
      <c r="J561" s="1">
        <f t="shared" si="232"/>
        <v>22</v>
      </c>
      <c r="K561" s="1">
        <f t="shared" si="239"/>
        <v>4</v>
      </c>
      <c r="L561" s="9">
        <f t="shared" si="219"/>
        <v>1.00072618</v>
      </c>
      <c r="M561" s="16">
        <f t="shared" si="233"/>
        <v>1.0021995699999999</v>
      </c>
      <c r="N561" s="16">
        <f t="shared" si="236"/>
        <v>1.042806980745451</v>
      </c>
      <c r="O561" s="9">
        <f t="shared" si="237"/>
        <v>1.04356424</v>
      </c>
      <c r="P561" s="9">
        <f t="shared" si="220"/>
        <v>1043.5642399999999</v>
      </c>
      <c r="Q561" s="14">
        <f t="shared" si="221"/>
        <v>0</v>
      </c>
      <c r="R561" s="44">
        <f t="shared" si="222"/>
        <v>0</v>
      </c>
      <c r="S561" s="9">
        <f t="shared" si="223"/>
        <v>0</v>
      </c>
      <c r="T561" s="10">
        <f t="shared" si="234"/>
        <v>6.2959000000000001E-2</v>
      </c>
      <c r="U561" s="14">
        <f t="shared" si="238"/>
        <v>4</v>
      </c>
      <c r="V561" s="14">
        <v>252</v>
      </c>
      <c r="W561" s="16">
        <f t="shared" si="224"/>
        <v>1.0009696210000001</v>
      </c>
      <c r="X561" s="9">
        <f t="shared" si="225"/>
        <v>1.0118617999999999</v>
      </c>
      <c r="Y561" s="9">
        <v>0</v>
      </c>
      <c r="Z561" s="15">
        <f t="shared" si="226"/>
        <v>0</v>
      </c>
      <c r="AA561" s="6" t="s">
        <v>73</v>
      </c>
      <c r="AB561" s="12">
        <f t="shared" si="235"/>
        <v>43420</v>
      </c>
      <c r="AC561" s="6"/>
      <c r="AD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35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8"/>
      <c r="CC561" s="1"/>
      <c r="CD561" s="1"/>
      <c r="CE561" s="1"/>
      <c r="CF561" s="1"/>
      <c r="CG561" s="1"/>
      <c r="CH561" s="1"/>
      <c r="CI561" s="1"/>
      <c r="CJ561" s="1"/>
      <c r="CK561" s="1"/>
      <c r="CL561" s="6"/>
      <c r="CM561" s="1"/>
      <c r="CN561" s="1"/>
      <c r="CO561" s="1"/>
      <c r="CP561" s="1"/>
      <c r="CQ561" s="1"/>
      <c r="CR561" s="1"/>
    </row>
    <row r="562" spans="1:96" x14ac:dyDescent="0.2">
      <c r="A562" s="159">
        <f t="shared" si="227"/>
        <v>43241</v>
      </c>
      <c r="B562" s="9">
        <f t="shared" si="216"/>
        <v>1044.5761017999998</v>
      </c>
      <c r="C562" s="9">
        <f t="shared" si="228"/>
        <v>1000</v>
      </c>
      <c r="D562" s="66">
        <f t="shared" si="229"/>
        <v>4961.84</v>
      </c>
      <c r="E562" s="15">
        <f>VLOOKUP(A561,[1]Plan1!$BO$120:$BQ$240,3)</f>
        <v>4981.6899999999996</v>
      </c>
      <c r="F562" s="12">
        <f t="shared" si="230"/>
        <v>43236</v>
      </c>
      <c r="G562" s="13">
        <f t="shared" si="217"/>
        <v>4.0005320606870676E-3</v>
      </c>
      <c r="H562" s="12">
        <f t="shared" si="231"/>
        <v>43266</v>
      </c>
      <c r="I562" s="12">
        <f t="shared" si="218"/>
        <v>43266</v>
      </c>
      <c r="J562" s="1">
        <f t="shared" si="232"/>
        <v>22</v>
      </c>
      <c r="K562" s="1">
        <f t="shared" si="239"/>
        <v>4</v>
      </c>
      <c r="L562" s="9">
        <f t="shared" si="219"/>
        <v>1.00072618</v>
      </c>
      <c r="M562" s="16">
        <f t="shared" si="233"/>
        <v>1.0021995699999999</v>
      </c>
      <c r="N562" s="16">
        <f t="shared" si="236"/>
        <v>1.042806980745451</v>
      </c>
      <c r="O562" s="9">
        <f t="shared" si="237"/>
        <v>1.04356424</v>
      </c>
      <c r="P562" s="9">
        <f t="shared" si="220"/>
        <v>1043.5642399999999</v>
      </c>
      <c r="Q562" s="14">
        <f t="shared" si="221"/>
        <v>0</v>
      </c>
      <c r="R562" s="44">
        <f t="shared" si="222"/>
        <v>0</v>
      </c>
      <c r="S562" s="9">
        <f t="shared" si="223"/>
        <v>0</v>
      </c>
      <c r="T562" s="10">
        <f t="shared" si="234"/>
        <v>6.2959000000000001E-2</v>
      </c>
      <c r="U562" s="14">
        <f t="shared" si="238"/>
        <v>4</v>
      </c>
      <c r="V562" s="14">
        <v>252</v>
      </c>
      <c r="W562" s="16">
        <f t="shared" si="224"/>
        <v>1.0009696210000001</v>
      </c>
      <c r="X562" s="9">
        <f t="shared" si="225"/>
        <v>1.0118617999999999</v>
      </c>
      <c r="Y562" s="9">
        <v>0</v>
      </c>
      <c r="Z562" s="15">
        <f t="shared" si="226"/>
        <v>0</v>
      </c>
      <c r="AA562" s="6" t="s">
        <v>73</v>
      </c>
      <c r="AB562" s="12">
        <f t="shared" si="235"/>
        <v>43420</v>
      </c>
      <c r="AC562" s="6"/>
      <c r="AD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35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8"/>
      <c r="CC562" s="1"/>
      <c r="CD562" s="1"/>
      <c r="CE562" s="1"/>
      <c r="CF562" s="1"/>
      <c r="CG562" s="1"/>
      <c r="CH562" s="1"/>
      <c r="CI562" s="1"/>
      <c r="CJ562" s="1"/>
      <c r="CK562" s="1"/>
      <c r="CL562" s="6"/>
      <c r="CM562" s="1"/>
      <c r="CN562" s="1"/>
      <c r="CO562" s="1"/>
      <c r="CP562" s="1"/>
      <c r="CQ562" s="1"/>
      <c r="CR562" s="1"/>
    </row>
    <row r="563" spans="1:96" x14ac:dyDescent="0.2">
      <c r="A563" s="159">
        <f t="shared" si="227"/>
        <v>43242</v>
      </c>
      <c r="B563" s="9">
        <f t="shared" si="216"/>
        <v>1045.0188499799999</v>
      </c>
      <c r="C563" s="9">
        <f t="shared" si="228"/>
        <v>1000</v>
      </c>
      <c r="D563" s="66">
        <f t="shared" si="229"/>
        <v>4961.84</v>
      </c>
      <c r="E563" s="15">
        <f>VLOOKUP(A562,[1]Plan1!$BO$120:$BQ$240,3)</f>
        <v>4981.6899999999996</v>
      </c>
      <c r="F563" s="12">
        <f t="shared" si="230"/>
        <v>43236</v>
      </c>
      <c r="G563" s="13">
        <f t="shared" si="217"/>
        <v>4.0005320606870676E-3</v>
      </c>
      <c r="H563" s="12">
        <f t="shared" si="231"/>
        <v>43266</v>
      </c>
      <c r="I563" s="12">
        <f t="shared" si="218"/>
        <v>43266</v>
      </c>
      <c r="J563" s="1">
        <f t="shared" si="232"/>
        <v>22</v>
      </c>
      <c r="K563" s="1">
        <f t="shared" si="239"/>
        <v>5</v>
      </c>
      <c r="L563" s="9">
        <f t="shared" si="219"/>
        <v>1.0009078</v>
      </c>
      <c r="M563" s="16">
        <f t="shared" si="233"/>
        <v>1.0021995699999999</v>
      </c>
      <c r="N563" s="16">
        <f t="shared" si="236"/>
        <v>1.042806980745451</v>
      </c>
      <c r="O563" s="9">
        <f t="shared" si="237"/>
        <v>1.04375364</v>
      </c>
      <c r="P563" s="9">
        <f t="shared" si="220"/>
        <v>1043.7536399999999</v>
      </c>
      <c r="Q563" s="14">
        <f t="shared" si="221"/>
        <v>0</v>
      </c>
      <c r="R563" s="44">
        <f t="shared" si="222"/>
        <v>0</v>
      </c>
      <c r="S563" s="9">
        <f t="shared" si="223"/>
        <v>0</v>
      </c>
      <c r="T563" s="10">
        <f t="shared" si="234"/>
        <v>6.2959000000000001E-2</v>
      </c>
      <c r="U563" s="14">
        <f t="shared" si="238"/>
        <v>5</v>
      </c>
      <c r="V563" s="14">
        <v>252</v>
      </c>
      <c r="W563" s="16">
        <f t="shared" si="224"/>
        <v>1.0012121730000001</v>
      </c>
      <c r="X563" s="9">
        <f t="shared" si="225"/>
        <v>1.2652099800000001</v>
      </c>
      <c r="Y563" s="9">
        <v>0</v>
      </c>
      <c r="Z563" s="15">
        <f t="shared" si="226"/>
        <v>0</v>
      </c>
      <c r="AA563" s="6" t="s">
        <v>73</v>
      </c>
      <c r="AB563" s="12">
        <f t="shared" si="235"/>
        <v>43420</v>
      </c>
      <c r="AC563" s="6"/>
      <c r="AD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35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8"/>
      <c r="CC563" s="1"/>
      <c r="CD563" s="1"/>
      <c r="CE563" s="1"/>
      <c r="CF563" s="1"/>
      <c r="CG563" s="1"/>
      <c r="CH563" s="1"/>
      <c r="CI563" s="1"/>
      <c r="CJ563" s="1"/>
      <c r="CK563" s="1"/>
      <c r="CL563" s="6"/>
      <c r="CM563" s="1"/>
      <c r="CN563" s="1"/>
      <c r="CO563" s="1"/>
      <c r="CP563" s="1"/>
      <c r="CQ563" s="1"/>
      <c r="CR563" s="1"/>
    </row>
    <row r="564" spans="1:96" x14ac:dyDescent="0.2">
      <c r="A564" s="159">
        <f t="shared" si="227"/>
        <v>43243</v>
      </c>
      <c r="B564" s="9">
        <f t="shared" si="216"/>
        <v>1045.46179168</v>
      </c>
      <c r="C564" s="9">
        <f t="shared" si="228"/>
        <v>1000</v>
      </c>
      <c r="D564" s="66">
        <f t="shared" si="229"/>
        <v>4961.84</v>
      </c>
      <c r="E564" s="15">
        <f>VLOOKUP(A563,[1]Plan1!$BO$120:$BQ$240,3)</f>
        <v>4981.6899999999996</v>
      </c>
      <c r="F564" s="12">
        <f t="shared" si="230"/>
        <v>43236</v>
      </c>
      <c r="G564" s="13">
        <f t="shared" si="217"/>
        <v>4.0005320606870676E-3</v>
      </c>
      <c r="H564" s="12">
        <f t="shared" si="231"/>
        <v>43266</v>
      </c>
      <c r="I564" s="12">
        <f t="shared" si="218"/>
        <v>43266</v>
      </c>
      <c r="J564" s="1">
        <f t="shared" si="232"/>
        <v>22</v>
      </c>
      <c r="K564" s="1">
        <f t="shared" si="239"/>
        <v>6</v>
      </c>
      <c r="L564" s="9">
        <f t="shared" si="219"/>
        <v>1.0010894699999999</v>
      </c>
      <c r="M564" s="16">
        <f t="shared" si="233"/>
        <v>1.0021995699999999</v>
      </c>
      <c r="N564" s="16">
        <f t="shared" si="236"/>
        <v>1.042806980745451</v>
      </c>
      <c r="O564" s="9">
        <f t="shared" si="237"/>
        <v>1.04394308</v>
      </c>
      <c r="P564" s="9">
        <f t="shared" si="220"/>
        <v>1043.94308</v>
      </c>
      <c r="Q564" s="14">
        <f t="shared" si="221"/>
        <v>0</v>
      </c>
      <c r="R564" s="44">
        <f t="shared" si="222"/>
        <v>0</v>
      </c>
      <c r="S564" s="9">
        <f t="shared" si="223"/>
        <v>0</v>
      </c>
      <c r="T564" s="10">
        <f t="shared" si="234"/>
        <v>6.2959000000000001E-2</v>
      </c>
      <c r="U564" s="14">
        <f t="shared" si="238"/>
        <v>6</v>
      </c>
      <c r="V564" s="14">
        <v>252</v>
      </c>
      <c r="W564" s="16">
        <f t="shared" si="224"/>
        <v>1.0014547840000001</v>
      </c>
      <c r="X564" s="9">
        <f t="shared" si="225"/>
        <v>1.51871168</v>
      </c>
      <c r="Y564" s="9">
        <v>0</v>
      </c>
      <c r="Z564" s="15">
        <f t="shared" si="226"/>
        <v>0</v>
      </c>
      <c r="AA564" s="6" t="s">
        <v>73</v>
      </c>
      <c r="AB564" s="12">
        <f t="shared" si="235"/>
        <v>43420</v>
      </c>
      <c r="AC564" s="6"/>
      <c r="AD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35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8"/>
      <c r="CC564" s="1"/>
      <c r="CD564" s="1"/>
      <c r="CE564" s="1"/>
      <c r="CF564" s="1"/>
      <c r="CG564" s="1"/>
      <c r="CH564" s="1"/>
      <c r="CI564" s="1"/>
      <c r="CJ564" s="1"/>
      <c r="CK564" s="1"/>
      <c r="CL564" s="6"/>
      <c r="CM564" s="1"/>
      <c r="CN564" s="1"/>
      <c r="CO564" s="1"/>
      <c r="CP564" s="1"/>
      <c r="CQ564" s="1"/>
      <c r="CR564" s="1"/>
    </row>
    <row r="565" spans="1:96" x14ac:dyDescent="0.2">
      <c r="A565" s="159">
        <f t="shared" si="227"/>
        <v>43244</v>
      </c>
      <c r="B565" s="9">
        <f t="shared" si="216"/>
        <v>1045.9049169699999</v>
      </c>
      <c r="C565" s="9">
        <f t="shared" si="228"/>
        <v>1000</v>
      </c>
      <c r="D565" s="66">
        <f t="shared" si="229"/>
        <v>4961.84</v>
      </c>
      <c r="E565" s="15">
        <f>VLOOKUP(A564,[1]Plan1!$BO$120:$BQ$240,3)</f>
        <v>4981.6899999999996</v>
      </c>
      <c r="F565" s="12">
        <f t="shared" si="230"/>
        <v>43236</v>
      </c>
      <c r="G565" s="13">
        <f t="shared" si="217"/>
        <v>4.0005320606870676E-3</v>
      </c>
      <c r="H565" s="12">
        <f t="shared" si="231"/>
        <v>43266</v>
      </c>
      <c r="I565" s="12">
        <f t="shared" si="218"/>
        <v>43266</v>
      </c>
      <c r="J565" s="1">
        <f t="shared" si="232"/>
        <v>22</v>
      </c>
      <c r="K565" s="1">
        <f t="shared" si="239"/>
        <v>7</v>
      </c>
      <c r="L565" s="9">
        <f t="shared" si="219"/>
        <v>1.0012711599999999</v>
      </c>
      <c r="M565" s="16">
        <f t="shared" si="233"/>
        <v>1.0021995699999999</v>
      </c>
      <c r="N565" s="16">
        <f t="shared" si="236"/>
        <v>1.042806980745451</v>
      </c>
      <c r="O565" s="9">
        <f t="shared" si="237"/>
        <v>1.04413255</v>
      </c>
      <c r="P565" s="9">
        <f t="shared" si="220"/>
        <v>1044.13255</v>
      </c>
      <c r="Q565" s="14">
        <f t="shared" si="221"/>
        <v>0</v>
      </c>
      <c r="R565" s="44">
        <f t="shared" si="222"/>
        <v>0</v>
      </c>
      <c r="S565" s="9">
        <f t="shared" si="223"/>
        <v>0</v>
      </c>
      <c r="T565" s="10">
        <f t="shared" si="234"/>
        <v>6.2959000000000001E-2</v>
      </c>
      <c r="U565" s="14">
        <f t="shared" si="238"/>
        <v>7</v>
      </c>
      <c r="V565" s="14">
        <v>252</v>
      </c>
      <c r="W565" s="16">
        <f t="shared" si="224"/>
        <v>1.0016974540000001</v>
      </c>
      <c r="X565" s="9">
        <f t="shared" si="225"/>
        <v>1.77236697</v>
      </c>
      <c r="Y565" s="9">
        <v>0</v>
      </c>
      <c r="Z565" s="15">
        <f t="shared" si="226"/>
        <v>0</v>
      </c>
      <c r="AA565" s="6" t="s">
        <v>73</v>
      </c>
      <c r="AB565" s="12">
        <f t="shared" si="235"/>
        <v>43420</v>
      </c>
      <c r="AC565" s="6"/>
      <c r="AD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35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8"/>
      <c r="CC565" s="1"/>
      <c r="CD565" s="1"/>
      <c r="CE565" s="1"/>
      <c r="CF565" s="1"/>
      <c r="CG565" s="1"/>
      <c r="CH565" s="1"/>
      <c r="CI565" s="1"/>
      <c r="CJ565" s="1"/>
      <c r="CK565" s="1"/>
      <c r="CL565" s="6"/>
      <c r="CM565" s="1"/>
      <c r="CN565" s="1"/>
      <c r="CO565" s="1"/>
      <c r="CP565" s="1"/>
      <c r="CQ565" s="1"/>
      <c r="CR565" s="1"/>
    </row>
    <row r="566" spans="1:96" x14ac:dyDescent="0.2">
      <c r="A566" s="159">
        <f t="shared" si="227"/>
        <v>43245</v>
      </c>
      <c r="B566" s="9">
        <f t="shared" si="216"/>
        <v>1046.34823486</v>
      </c>
      <c r="C566" s="9">
        <f t="shared" si="228"/>
        <v>1000</v>
      </c>
      <c r="D566" s="66">
        <f t="shared" si="229"/>
        <v>4961.84</v>
      </c>
      <c r="E566" s="15">
        <f>VLOOKUP(A565,[1]Plan1!$BO$120:$BQ$240,3)</f>
        <v>4981.6899999999996</v>
      </c>
      <c r="F566" s="12">
        <f t="shared" si="230"/>
        <v>43236</v>
      </c>
      <c r="G566" s="13">
        <f t="shared" si="217"/>
        <v>4.0005320606870676E-3</v>
      </c>
      <c r="H566" s="12">
        <f t="shared" si="231"/>
        <v>43266</v>
      </c>
      <c r="I566" s="12">
        <f t="shared" si="218"/>
        <v>43266</v>
      </c>
      <c r="J566" s="1">
        <f t="shared" si="232"/>
        <v>22</v>
      </c>
      <c r="K566" s="1">
        <f t="shared" si="239"/>
        <v>8</v>
      </c>
      <c r="L566" s="9">
        <f t="shared" si="219"/>
        <v>1.0014528899999999</v>
      </c>
      <c r="M566" s="16">
        <f t="shared" si="233"/>
        <v>1.0021995699999999</v>
      </c>
      <c r="N566" s="16">
        <f t="shared" si="236"/>
        <v>1.042806980745451</v>
      </c>
      <c r="O566" s="9">
        <f t="shared" si="237"/>
        <v>1.0443220600000001</v>
      </c>
      <c r="P566" s="9">
        <f t="shared" si="220"/>
        <v>1044.32206</v>
      </c>
      <c r="Q566" s="14">
        <f t="shared" si="221"/>
        <v>0</v>
      </c>
      <c r="R566" s="44">
        <f t="shared" si="222"/>
        <v>0</v>
      </c>
      <c r="S566" s="9">
        <f t="shared" si="223"/>
        <v>0</v>
      </c>
      <c r="T566" s="10">
        <f t="shared" si="234"/>
        <v>6.2959000000000001E-2</v>
      </c>
      <c r="U566" s="14">
        <f t="shared" si="238"/>
        <v>8</v>
      </c>
      <c r="V566" s="14">
        <v>252</v>
      </c>
      <c r="W566" s="16">
        <f t="shared" si="224"/>
        <v>1.001940182</v>
      </c>
      <c r="X566" s="9">
        <f t="shared" si="225"/>
        <v>2.0261748599999998</v>
      </c>
      <c r="Y566" s="9">
        <v>0</v>
      </c>
      <c r="Z566" s="15">
        <f t="shared" si="226"/>
        <v>0</v>
      </c>
      <c r="AA566" s="6" t="s">
        <v>73</v>
      </c>
      <c r="AB566" s="12">
        <f t="shared" si="235"/>
        <v>43420</v>
      </c>
      <c r="AC566" s="6"/>
      <c r="AD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35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8"/>
      <c r="CC566" s="1"/>
      <c r="CD566" s="1"/>
      <c r="CE566" s="1"/>
      <c r="CF566" s="1"/>
      <c r="CG566" s="1"/>
      <c r="CH566" s="1"/>
      <c r="CI566" s="1"/>
      <c r="CJ566" s="1"/>
      <c r="CK566" s="1"/>
      <c r="CL566" s="6"/>
      <c r="CM566" s="1"/>
      <c r="CN566" s="1"/>
      <c r="CO566" s="1"/>
      <c r="CP566" s="1"/>
      <c r="CQ566" s="1"/>
      <c r="CR566" s="1"/>
    </row>
    <row r="567" spans="1:96" x14ac:dyDescent="0.2">
      <c r="A567" s="159">
        <f t="shared" si="227"/>
        <v>43246</v>
      </c>
      <c r="B567" s="9">
        <f t="shared" si="216"/>
        <v>1046.79173644</v>
      </c>
      <c r="C567" s="9">
        <f t="shared" si="228"/>
        <v>1000</v>
      </c>
      <c r="D567" s="66">
        <f t="shared" si="229"/>
        <v>4961.84</v>
      </c>
      <c r="E567" s="15">
        <f>VLOOKUP(A566,[1]Plan1!$BO$120:$BQ$240,3)</f>
        <v>4981.6899999999996</v>
      </c>
      <c r="F567" s="12">
        <f t="shared" si="230"/>
        <v>43236</v>
      </c>
      <c r="G567" s="13">
        <f t="shared" si="217"/>
        <v>4.0005320606870676E-3</v>
      </c>
      <c r="H567" s="12">
        <f t="shared" si="231"/>
        <v>43266</v>
      </c>
      <c r="I567" s="12">
        <f t="shared" si="218"/>
        <v>43266</v>
      </c>
      <c r="J567" s="1">
        <f t="shared" si="232"/>
        <v>22</v>
      </c>
      <c r="K567" s="1">
        <f t="shared" si="239"/>
        <v>9</v>
      </c>
      <c r="L567" s="9">
        <f t="shared" si="219"/>
        <v>1.00163465</v>
      </c>
      <c r="M567" s="16">
        <f t="shared" si="233"/>
        <v>1.0021995699999999</v>
      </c>
      <c r="N567" s="16">
        <f t="shared" si="236"/>
        <v>1.042806980745451</v>
      </c>
      <c r="O567" s="9">
        <f t="shared" si="237"/>
        <v>1.0445116000000001</v>
      </c>
      <c r="P567" s="9">
        <f t="shared" si="220"/>
        <v>1044.5116</v>
      </c>
      <c r="Q567" s="14">
        <f t="shared" si="221"/>
        <v>0</v>
      </c>
      <c r="R567" s="44">
        <f t="shared" si="222"/>
        <v>0</v>
      </c>
      <c r="S567" s="9">
        <f t="shared" si="223"/>
        <v>0</v>
      </c>
      <c r="T567" s="10">
        <f t="shared" si="234"/>
        <v>6.2959000000000001E-2</v>
      </c>
      <c r="U567" s="14">
        <f t="shared" si="238"/>
        <v>9</v>
      </c>
      <c r="V567" s="14">
        <v>252</v>
      </c>
      <c r="W567" s="16">
        <f t="shared" si="224"/>
        <v>1.0021829689999999</v>
      </c>
      <c r="X567" s="9">
        <f t="shared" si="225"/>
        <v>2.2801364400000002</v>
      </c>
      <c r="Y567" s="9">
        <v>0</v>
      </c>
      <c r="Z567" s="15">
        <f t="shared" si="226"/>
        <v>0</v>
      </c>
      <c r="AA567" s="6" t="s">
        <v>73</v>
      </c>
      <c r="AB567" s="12">
        <f t="shared" si="235"/>
        <v>43420</v>
      </c>
      <c r="AC567" s="6"/>
      <c r="AD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35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8"/>
      <c r="CC567" s="1"/>
      <c r="CD567" s="1"/>
      <c r="CE567" s="1"/>
      <c r="CF567" s="1"/>
      <c r="CG567" s="1"/>
      <c r="CH567" s="1"/>
      <c r="CI567" s="1"/>
      <c r="CJ567" s="1"/>
      <c r="CK567" s="1"/>
      <c r="CL567" s="6"/>
      <c r="CM567" s="1"/>
      <c r="CN567" s="1"/>
      <c r="CO567" s="1"/>
      <c r="CP567" s="1"/>
      <c r="CQ567" s="1"/>
      <c r="CR567" s="1"/>
    </row>
    <row r="568" spans="1:96" x14ac:dyDescent="0.2">
      <c r="A568" s="159">
        <f t="shared" si="227"/>
        <v>43247</v>
      </c>
      <c r="B568" s="9">
        <f t="shared" si="216"/>
        <v>1046.79173644</v>
      </c>
      <c r="C568" s="9">
        <f t="shared" si="228"/>
        <v>1000</v>
      </c>
      <c r="D568" s="66">
        <f t="shared" si="229"/>
        <v>4961.84</v>
      </c>
      <c r="E568" s="15">
        <f>VLOOKUP(A567,[1]Plan1!$BO$120:$BQ$240,3)</f>
        <v>4981.6899999999996</v>
      </c>
      <c r="F568" s="12">
        <f t="shared" si="230"/>
        <v>43236</v>
      </c>
      <c r="G568" s="13">
        <f t="shared" si="217"/>
        <v>4.0005320606870676E-3</v>
      </c>
      <c r="H568" s="12">
        <f t="shared" si="231"/>
        <v>43266</v>
      </c>
      <c r="I568" s="12">
        <f t="shared" si="218"/>
        <v>43266</v>
      </c>
      <c r="J568" s="1">
        <f t="shared" si="232"/>
        <v>22</v>
      </c>
      <c r="K568" s="1">
        <f t="shared" si="239"/>
        <v>9</v>
      </c>
      <c r="L568" s="9">
        <f t="shared" si="219"/>
        <v>1.00163465</v>
      </c>
      <c r="M568" s="16">
        <f t="shared" si="233"/>
        <v>1.0021995699999999</v>
      </c>
      <c r="N568" s="16">
        <f t="shared" si="236"/>
        <v>1.042806980745451</v>
      </c>
      <c r="O568" s="9">
        <f t="shared" si="237"/>
        <v>1.0445116000000001</v>
      </c>
      <c r="P568" s="9">
        <f t="shared" si="220"/>
        <v>1044.5116</v>
      </c>
      <c r="Q568" s="14">
        <f t="shared" si="221"/>
        <v>0</v>
      </c>
      <c r="R568" s="44">
        <f t="shared" si="222"/>
        <v>0</v>
      </c>
      <c r="S568" s="9">
        <f t="shared" si="223"/>
        <v>0</v>
      </c>
      <c r="T568" s="10">
        <f t="shared" si="234"/>
        <v>6.2959000000000001E-2</v>
      </c>
      <c r="U568" s="14">
        <f t="shared" si="238"/>
        <v>9</v>
      </c>
      <c r="V568" s="14">
        <v>252</v>
      </c>
      <c r="W568" s="16">
        <f t="shared" si="224"/>
        <v>1.0021829689999999</v>
      </c>
      <c r="X568" s="9">
        <f t="shared" si="225"/>
        <v>2.2801364400000002</v>
      </c>
      <c r="Y568" s="9">
        <v>0</v>
      </c>
      <c r="Z568" s="15">
        <f t="shared" si="226"/>
        <v>0</v>
      </c>
      <c r="AA568" s="6" t="s">
        <v>73</v>
      </c>
      <c r="AB568" s="12">
        <f t="shared" si="235"/>
        <v>43420</v>
      </c>
      <c r="AC568" s="6"/>
      <c r="AD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35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8"/>
      <c r="CC568" s="1"/>
      <c r="CD568" s="1"/>
      <c r="CE568" s="1"/>
      <c r="CF568" s="1"/>
      <c r="CG568" s="1"/>
      <c r="CH568" s="1"/>
      <c r="CI568" s="1"/>
      <c r="CJ568" s="1"/>
      <c r="CK568" s="1"/>
      <c r="CL568" s="6"/>
      <c r="CM568" s="1"/>
      <c r="CN568" s="1"/>
      <c r="CO568" s="1"/>
      <c r="CP568" s="1"/>
      <c r="CQ568" s="1"/>
      <c r="CR568" s="1"/>
    </row>
    <row r="569" spans="1:96" x14ac:dyDescent="0.2">
      <c r="A569" s="159">
        <f t="shared" si="227"/>
        <v>43248</v>
      </c>
      <c r="B569" s="9">
        <f t="shared" si="216"/>
        <v>1046.79173644</v>
      </c>
      <c r="C569" s="9">
        <f t="shared" si="228"/>
        <v>1000</v>
      </c>
      <c r="D569" s="66">
        <f t="shared" si="229"/>
        <v>4961.84</v>
      </c>
      <c r="E569" s="15">
        <f>VLOOKUP(A568,[1]Plan1!$BO$120:$BQ$240,3)</f>
        <v>4981.6899999999996</v>
      </c>
      <c r="F569" s="12">
        <f t="shared" si="230"/>
        <v>43236</v>
      </c>
      <c r="G569" s="13">
        <f t="shared" si="217"/>
        <v>4.0005320606870676E-3</v>
      </c>
      <c r="H569" s="12">
        <f t="shared" si="231"/>
        <v>43266</v>
      </c>
      <c r="I569" s="12">
        <f t="shared" si="218"/>
        <v>43266</v>
      </c>
      <c r="J569" s="1">
        <f t="shared" si="232"/>
        <v>22</v>
      </c>
      <c r="K569" s="1">
        <f t="shared" si="239"/>
        <v>9</v>
      </c>
      <c r="L569" s="9">
        <f t="shared" si="219"/>
        <v>1.00163465</v>
      </c>
      <c r="M569" s="16">
        <f t="shared" si="233"/>
        <v>1.0021995699999999</v>
      </c>
      <c r="N569" s="16">
        <f t="shared" si="236"/>
        <v>1.042806980745451</v>
      </c>
      <c r="O569" s="9">
        <f t="shared" si="237"/>
        <v>1.0445116000000001</v>
      </c>
      <c r="P569" s="9">
        <f t="shared" si="220"/>
        <v>1044.5116</v>
      </c>
      <c r="Q569" s="14">
        <f t="shared" si="221"/>
        <v>0</v>
      </c>
      <c r="R569" s="44">
        <f t="shared" si="222"/>
        <v>0</v>
      </c>
      <c r="S569" s="9">
        <f t="shared" si="223"/>
        <v>0</v>
      </c>
      <c r="T569" s="10">
        <f t="shared" si="234"/>
        <v>6.2959000000000001E-2</v>
      </c>
      <c r="U569" s="14">
        <f t="shared" si="238"/>
        <v>9</v>
      </c>
      <c r="V569" s="14">
        <v>252</v>
      </c>
      <c r="W569" s="16">
        <f t="shared" si="224"/>
        <v>1.0021829689999999</v>
      </c>
      <c r="X569" s="9">
        <f t="shared" si="225"/>
        <v>2.2801364400000002</v>
      </c>
      <c r="Y569" s="9">
        <v>0</v>
      </c>
      <c r="Z569" s="15">
        <f t="shared" si="226"/>
        <v>0</v>
      </c>
      <c r="AA569" s="6" t="s">
        <v>73</v>
      </c>
      <c r="AB569" s="12">
        <f t="shared" si="235"/>
        <v>43420</v>
      </c>
      <c r="AC569" s="6"/>
      <c r="AD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35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8"/>
      <c r="CC569" s="1"/>
      <c r="CD569" s="1"/>
      <c r="CE569" s="1"/>
      <c r="CF569" s="1"/>
      <c r="CG569" s="1"/>
      <c r="CH569" s="1"/>
      <c r="CI569" s="1"/>
      <c r="CJ569" s="1"/>
      <c r="CK569" s="1"/>
      <c r="CL569" s="6"/>
      <c r="CM569" s="1"/>
      <c r="CN569" s="1"/>
      <c r="CO569" s="1"/>
      <c r="CP569" s="1"/>
      <c r="CQ569" s="1"/>
      <c r="CR569" s="1"/>
    </row>
    <row r="570" spans="1:96" x14ac:dyDescent="0.2">
      <c r="A570" s="159">
        <f t="shared" si="227"/>
        <v>43249</v>
      </c>
      <c r="B570" s="9">
        <f t="shared" si="216"/>
        <v>1047.23542281</v>
      </c>
      <c r="C570" s="9">
        <f t="shared" si="228"/>
        <v>1000</v>
      </c>
      <c r="D570" s="66">
        <f t="shared" si="229"/>
        <v>4961.84</v>
      </c>
      <c r="E570" s="15">
        <f>VLOOKUP(A569,[1]Plan1!$BO$120:$BQ$240,3)</f>
        <v>4981.6899999999996</v>
      </c>
      <c r="F570" s="12">
        <f t="shared" si="230"/>
        <v>43236</v>
      </c>
      <c r="G570" s="13">
        <f t="shared" si="217"/>
        <v>4.0005320606870676E-3</v>
      </c>
      <c r="H570" s="12">
        <f t="shared" si="231"/>
        <v>43266</v>
      </c>
      <c r="I570" s="12">
        <f t="shared" si="218"/>
        <v>43266</v>
      </c>
      <c r="J570" s="1">
        <f t="shared" si="232"/>
        <v>22</v>
      </c>
      <c r="K570" s="1">
        <f t="shared" si="239"/>
        <v>10</v>
      </c>
      <c r="L570" s="9">
        <f t="shared" si="219"/>
        <v>1.00181644</v>
      </c>
      <c r="M570" s="16">
        <f t="shared" si="233"/>
        <v>1.0021995699999999</v>
      </c>
      <c r="N570" s="16">
        <f t="shared" si="236"/>
        <v>1.042806980745451</v>
      </c>
      <c r="O570" s="9">
        <f t="shared" si="237"/>
        <v>1.04470117</v>
      </c>
      <c r="P570" s="9">
        <f t="shared" si="220"/>
        <v>1044.70117</v>
      </c>
      <c r="Q570" s="14">
        <f t="shared" si="221"/>
        <v>0</v>
      </c>
      <c r="R570" s="44">
        <f t="shared" si="222"/>
        <v>0</v>
      </c>
      <c r="S570" s="9">
        <f t="shared" si="223"/>
        <v>0</v>
      </c>
      <c r="T570" s="10">
        <f t="shared" si="234"/>
        <v>6.2959000000000001E-2</v>
      </c>
      <c r="U570" s="14">
        <f t="shared" si="238"/>
        <v>10</v>
      </c>
      <c r="V570" s="14">
        <v>252</v>
      </c>
      <c r="W570" s="16">
        <f t="shared" si="224"/>
        <v>1.0024258159999999</v>
      </c>
      <c r="X570" s="9">
        <f t="shared" si="225"/>
        <v>2.5342528099999999</v>
      </c>
      <c r="Y570" s="9">
        <v>0</v>
      </c>
      <c r="Z570" s="15">
        <f t="shared" si="226"/>
        <v>0</v>
      </c>
      <c r="AA570" s="6" t="s">
        <v>73</v>
      </c>
      <c r="AB570" s="12">
        <f t="shared" si="235"/>
        <v>43420</v>
      </c>
      <c r="AC570" s="6"/>
      <c r="AD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35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8"/>
      <c r="CC570" s="1"/>
      <c r="CD570" s="1"/>
      <c r="CE570" s="1"/>
      <c r="CF570" s="1"/>
      <c r="CG570" s="1"/>
      <c r="CH570" s="1"/>
      <c r="CI570" s="1"/>
      <c r="CJ570" s="1"/>
      <c r="CK570" s="1"/>
      <c r="CL570" s="6"/>
      <c r="CM570" s="1"/>
      <c r="CN570" s="1"/>
      <c r="CO570" s="1"/>
      <c r="CP570" s="1"/>
      <c r="CQ570" s="1"/>
      <c r="CR570" s="1"/>
    </row>
    <row r="571" spans="1:96" x14ac:dyDescent="0.2">
      <c r="A571" s="159">
        <f t="shared" si="227"/>
        <v>43250</v>
      </c>
      <c r="B571" s="9">
        <f t="shared" si="216"/>
        <v>1047.67930196</v>
      </c>
      <c r="C571" s="9">
        <f t="shared" si="228"/>
        <v>1000</v>
      </c>
      <c r="D571" s="66">
        <f t="shared" si="229"/>
        <v>4961.84</v>
      </c>
      <c r="E571" s="15">
        <f>VLOOKUP(A570,[1]Plan1!$BO$120:$BQ$240,3)</f>
        <v>4981.6899999999996</v>
      </c>
      <c r="F571" s="12">
        <f t="shared" si="230"/>
        <v>43236</v>
      </c>
      <c r="G571" s="13">
        <f t="shared" si="217"/>
        <v>4.0005320606870676E-3</v>
      </c>
      <c r="H571" s="12">
        <f t="shared" si="231"/>
        <v>43266</v>
      </c>
      <c r="I571" s="12">
        <f t="shared" si="218"/>
        <v>43266</v>
      </c>
      <c r="J571" s="1">
        <f t="shared" si="232"/>
        <v>22</v>
      </c>
      <c r="K571" s="1">
        <f t="shared" si="239"/>
        <v>11</v>
      </c>
      <c r="L571" s="9">
        <f t="shared" si="219"/>
        <v>1.0019982599999999</v>
      </c>
      <c r="M571" s="16">
        <f t="shared" si="233"/>
        <v>1.0021995699999999</v>
      </c>
      <c r="N571" s="16">
        <f t="shared" si="236"/>
        <v>1.042806980745451</v>
      </c>
      <c r="O571" s="9">
        <f t="shared" si="237"/>
        <v>1.04489078</v>
      </c>
      <c r="P571" s="9">
        <f t="shared" si="220"/>
        <v>1044.8907799999999</v>
      </c>
      <c r="Q571" s="14">
        <f t="shared" si="221"/>
        <v>0</v>
      </c>
      <c r="R571" s="44">
        <f t="shared" si="222"/>
        <v>0</v>
      </c>
      <c r="S571" s="9">
        <f t="shared" si="223"/>
        <v>0</v>
      </c>
      <c r="T571" s="10">
        <f t="shared" si="234"/>
        <v>6.2959000000000001E-2</v>
      </c>
      <c r="U571" s="14">
        <f t="shared" si="238"/>
        <v>11</v>
      </c>
      <c r="V571" s="14">
        <v>252</v>
      </c>
      <c r="W571" s="16">
        <f t="shared" si="224"/>
        <v>1.002668721</v>
      </c>
      <c r="X571" s="9">
        <f t="shared" si="225"/>
        <v>2.7885219600000002</v>
      </c>
      <c r="Y571" s="9">
        <v>0</v>
      </c>
      <c r="Z571" s="15">
        <f t="shared" si="226"/>
        <v>0</v>
      </c>
      <c r="AA571" s="6" t="s">
        <v>73</v>
      </c>
      <c r="AB571" s="12">
        <f t="shared" si="235"/>
        <v>43420</v>
      </c>
      <c r="AC571" s="6"/>
      <c r="AD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35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8"/>
      <c r="CC571" s="1"/>
      <c r="CD571" s="1"/>
      <c r="CE571" s="1"/>
      <c r="CF571" s="1"/>
      <c r="CG571" s="1"/>
      <c r="CH571" s="1"/>
      <c r="CI571" s="1"/>
      <c r="CJ571" s="1"/>
      <c r="CK571" s="1"/>
      <c r="CL571" s="6"/>
      <c r="CM571" s="1"/>
      <c r="CN571" s="1"/>
      <c r="CO571" s="1"/>
      <c r="CP571" s="1"/>
      <c r="CQ571" s="1"/>
      <c r="CR571" s="1"/>
    </row>
    <row r="572" spans="1:96" x14ac:dyDescent="0.2">
      <c r="A572" s="159">
        <f t="shared" si="227"/>
        <v>43251</v>
      </c>
      <c r="B572" s="9">
        <f t="shared" si="216"/>
        <v>1048.1233639300001</v>
      </c>
      <c r="C572" s="9">
        <f t="shared" si="228"/>
        <v>1000</v>
      </c>
      <c r="D572" s="66">
        <f t="shared" si="229"/>
        <v>4961.84</v>
      </c>
      <c r="E572" s="15">
        <f>VLOOKUP(A571,[1]Plan1!$BO$120:$BQ$240,3)</f>
        <v>4981.6899999999996</v>
      </c>
      <c r="F572" s="12">
        <f t="shared" si="230"/>
        <v>43236</v>
      </c>
      <c r="G572" s="13">
        <f t="shared" si="217"/>
        <v>4.0005320606870676E-3</v>
      </c>
      <c r="H572" s="12">
        <f t="shared" si="231"/>
        <v>43266</v>
      </c>
      <c r="I572" s="12">
        <f t="shared" si="218"/>
        <v>43266</v>
      </c>
      <c r="J572" s="1">
        <f t="shared" si="232"/>
        <v>22</v>
      </c>
      <c r="K572" s="1">
        <f t="shared" si="239"/>
        <v>12</v>
      </c>
      <c r="L572" s="9">
        <f t="shared" si="219"/>
        <v>1.00218012</v>
      </c>
      <c r="M572" s="16">
        <f t="shared" si="233"/>
        <v>1.0021995699999999</v>
      </c>
      <c r="N572" s="16">
        <f t="shared" si="236"/>
        <v>1.042806980745451</v>
      </c>
      <c r="O572" s="9">
        <f t="shared" si="237"/>
        <v>1.0450804199999999</v>
      </c>
      <c r="P572" s="9">
        <f t="shared" si="220"/>
        <v>1045.08042</v>
      </c>
      <c r="Q572" s="14">
        <f t="shared" si="221"/>
        <v>0</v>
      </c>
      <c r="R572" s="44">
        <f t="shared" si="222"/>
        <v>0</v>
      </c>
      <c r="S572" s="9">
        <f t="shared" si="223"/>
        <v>0</v>
      </c>
      <c r="T572" s="10">
        <f t="shared" si="234"/>
        <v>6.2959000000000001E-2</v>
      </c>
      <c r="U572" s="14">
        <f t="shared" si="238"/>
        <v>12</v>
      </c>
      <c r="V572" s="14">
        <v>252</v>
      </c>
      <c r="W572" s="16">
        <f t="shared" si="224"/>
        <v>1.0029116840000001</v>
      </c>
      <c r="X572" s="9">
        <f t="shared" si="225"/>
        <v>3.0429439299999999</v>
      </c>
      <c r="Y572" s="9">
        <v>0</v>
      </c>
      <c r="Z572" s="15">
        <f t="shared" si="226"/>
        <v>0</v>
      </c>
      <c r="AA572" s="6" t="s">
        <v>73</v>
      </c>
      <c r="AB572" s="12">
        <f t="shared" si="235"/>
        <v>43420</v>
      </c>
      <c r="AC572" s="6"/>
      <c r="AD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35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8"/>
      <c r="CC572" s="1"/>
      <c r="CD572" s="1"/>
      <c r="CE572" s="1"/>
      <c r="CF572" s="1"/>
      <c r="CG572" s="1"/>
      <c r="CH572" s="1"/>
      <c r="CI572" s="1"/>
      <c r="CJ572" s="1"/>
      <c r="CK572" s="1"/>
      <c r="CL572" s="6"/>
      <c r="CM572" s="1"/>
      <c r="CN572" s="1"/>
      <c r="CO572" s="1"/>
      <c r="CP572" s="1"/>
      <c r="CQ572" s="1"/>
      <c r="CR572" s="1"/>
    </row>
    <row r="573" spans="1:96" x14ac:dyDescent="0.2">
      <c r="A573" s="159">
        <f t="shared" si="227"/>
        <v>43252</v>
      </c>
      <c r="B573" s="9">
        <f t="shared" si="216"/>
        <v>1048.1233639300001</v>
      </c>
      <c r="C573" s="9">
        <f t="shared" si="228"/>
        <v>1000</v>
      </c>
      <c r="D573" s="66">
        <f t="shared" si="229"/>
        <v>4961.84</v>
      </c>
      <c r="E573" s="15">
        <f>VLOOKUP(A572,[1]Plan1!$BO$120:$BQ$240,3)</f>
        <v>4981.6899999999996</v>
      </c>
      <c r="F573" s="12">
        <f t="shared" si="230"/>
        <v>43236</v>
      </c>
      <c r="G573" s="13">
        <f t="shared" si="217"/>
        <v>4.0005320606870676E-3</v>
      </c>
      <c r="H573" s="12">
        <f t="shared" si="231"/>
        <v>43266</v>
      </c>
      <c r="I573" s="12">
        <f t="shared" si="218"/>
        <v>43266</v>
      </c>
      <c r="J573" s="1">
        <f t="shared" si="232"/>
        <v>22</v>
      </c>
      <c r="K573" s="1">
        <f t="shared" si="239"/>
        <v>12</v>
      </c>
      <c r="L573" s="9">
        <f t="shared" si="219"/>
        <v>1.00218012</v>
      </c>
      <c r="M573" s="16">
        <f t="shared" si="233"/>
        <v>1.0021995699999999</v>
      </c>
      <c r="N573" s="16">
        <f t="shared" si="236"/>
        <v>1.042806980745451</v>
      </c>
      <c r="O573" s="9">
        <f t="shared" si="237"/>
        <v>1.0450804199999999</v>
      </c>
      <c r="P573" s="9">
        <f t="shared" si="220"/>
        <v>1045.08042</v>
      </c>
      <c r="Q573" s="14">
        <f t="shared" si="221"/>
        <v>0</v>
      </c>
      <c r="R573" s="44">
        <f t="shared" si="222"/>
        <v>0</v>
      </c>
      <c r="S573" s="9">
        <f t="shared" si="223"/>
        <v>0</v>
      </c>
      <c r="T573" s="10">
        <f t="shared" si="234"/>
        <v>6.2959000000000001E-2</v>
      </c>
      <c r="U573" s="14">
        <f t="shared" si="238"/>
        <v>12</v>
      </c>
      <c r="V573" s="14">
        <v>252</v>
      </c>
      <c r="W573" s="16">
        <f t="shared" si="224"/>
        <v>1.0029116840000001</v>
      </c>
      <c r="X573" s="9">
        <f t="shared" si="225"/>
        <v>3.0429439299999999</v>
      </c>
      <c r="Y573" s="9">
        <v>0</v>
      </c>
      <c r="Z573" s="15">
        <f t="shared" si="226"/>
        <v>0</v>
      </c>
      <c r="AA573" s="6" t="s">
        <v>73</v>
      </c>
      <c r="AB573" s="12">
        <f t="shared" si="235"/>
        <v>43420</v>
      </c>
      <c r="AC573" s="6"/>
      <c r="AD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35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8"/>
      <c r="CC573" s="1"/>
      <c r="CD573" s="1"/>
      <c r="CE573" s="1"/>
      <c r="CF573" s="1"/>
      <c r="CG573" s="1"/>
      <c r="CH573" s="1"/>
      <c r="CI573" s="1"/>
      <c r="CJ573" s="1"/>
      <c r="CK573" s="1"/>
      <c r="CL573" s="6"/>
      <c r="CM573" s="1"/>
      <c r="CN573" s="1"/>
      <c r="CO573" s="1"/>
      <c r="CP573" s="1"/>
      <c r="CQ573" s="1"/>
      <c r="CR573" s="1"/>
    </row>
    <row r="574" spans="1:96" x14ac:dyDescent="0.2">
      <c r="A574" s="159">
        <f t="shared" si="227"/>
        <v>43253</v>
      </c>
      <c r="B574" s="9">
        <f t="shared" si="216"/>
        <v>1048.5676209000001</v>
      </c>
      <c r="C574" s="9">
        <f t="shared" si="228"/>
        <v>1000</v>
      </c>
      <c r="D574" s="66">
        <f t="shared" si="229"/>
        <v>4961.84</v>
      </c>
      <c r="E574" s="15">
        <f>VLOOKUP(A573,[1]Plan1!$BO$120:$BQ$240,3)</f>
        <v>4981.6899999999996</v>
      </c>
      <c r="F574" s="12">
        <f t="shared" si="230"/>
        <v>43236</v>
      </c>
      <c r="G574" s="13">
        <f t="shared" si="217"/>
        <v>4.0005320606870676E-3</v>
      </c>
      <c r="H574" s="12">
        <f t="shared" si="231"/>
        <v>43266</v>
      </c>
      <c r="I574" s="12">
        <f t="shared" si="218"/>
        <v>43266</v>
      </c>
      <c r="J574" s="1">
        <f t="shared" si="232"/>
        <v>22</v>
      </c>
      <c r="K574" s="1">
        <f t="shared" si="239"/>
        <v>13</v>
      </c>
      <c r="L574" s="9">
        <f t="shared" si="219"/>
        <v>1.0023620099999999</v>
      </c>
      <c r="M574" s="16">
        <f t="shared" si="233"/>
        <v>1.0021995699999999</v>
      </c>
      <c r="N574" s="16">
        <f t="shared" si="236"/>
        <v>1.042806980745451</v>
      </c>
      <c r="O574" s="9">
        <f t="shared" si="237"/>
        <v>1.0452701</v>
      </c>
      <c r="P574" s="9">
        <f t="shared" si="220"/>
        <v>1045.2701</v>
      </c>
      <c r="Q574" s="14">
        <f t="shared" si="221"/>
        <v>0</v>
      </c>
      <c r="R574" s="44">
        <f t="shared" si="222"/>
        <v>0</v>
      </c>
      <c r="S574" s="9">
        <f t="shared" si="223"/>
        <v>0</v>
      </c>
      <c r="T574" s="10">
        <f t="shared" si="234"/>
        <v>6.2959000000000001E-2</v>
      </c>
      <c r="U574" s="14">
        <f t="shared" si="238"/>
        <v>13</v>
      </c>
      <c r="V574" s="14">
        <v>252</v>
      </c>
      <c r="W574" s="16">
        <f t="shared" si="224"/>
        <v>1.003154707</v>
      </c>
      <c r="X574" s="9">
        <f t="shared" si="225"/>
        <v>3.2975208999999999</v>
      </c>
      <c r="Y574" s="9">
        <v>0</v>
      </c>
      <c r="Z574" s="15">
        <f t="shared" si="226"/>
        <v>0</v>
      </c>
      <c r="AA574" s="6" t="s">
        <v>73</v>
      </c>
      <c r="AB574" s="12">
        <f t="shared" si="235"/>
        <v>43420</v>
      </c>
      <c r="AC574" s="6"/>
      <c r="AD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35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8"/>
      <c r="CC574" s="1"/>
      <c r="CD574" s="1"/>
      <c r="CE574" s="1"/>
      <c r="CF574" s="1"/>
      <c r="CG574" s="1"/>
      <c r="CH574" s="1"/>
      <c r="CI574" s="1"/>
      <c r="CJ574" s="1"/>
      <c r="CK574" s="1"/>
      <c r="CL574" s="6"/>
      <c r="CM574" s="1"/>
      <c r="CN574" s="1"/>
      <c r="CO574" s="1"/>
      <c r="CP574" s="1"/>
      <c r="CQ574" s="1"/>
      <c r="CR574" s="1"/>
    </row>
    <row r="575" spans="1:96" x14ac:dyDescent="0.2">
      <c r="A575" s="159">
        <f t="shared" si="227"/>
        <v>43254</v>
      </c>
      <c r="B575" s="9">
        <f t="shared" si="216"/>
        <v>1048.5676209000001</v>
      </c>
      <c r="C575" s="9">
        <f t="shared" si="228"/>
        <v>1000</v>
      </c>
      <c r="D575" s="66">
        <f t="shared" si="229"/>
        <v>4961.84</v>
      </c>
      <c r="E575" s="15">
        <f>VLOOKUP(A574,[1]Plan1!$BO$120:$BQ$240,3)</f>
        <v>4981.6899999999996</v>
      </c>
      <c r="F575" s="12">
        <f t="shared" si="230"/>
        <v>43236</v>
      </c>
      <c r="G575" s="13">
        <f t="shared" si="217"/>
        <v>4.0005320606870676E-3</v>
      </c>
      <c r="H575" s="12">
        <f t="shared" si="231"/>
        <v>43266</v>
      </c>
      <c r="I575" s="12">
        <f t="shared" si="218"/>
        <v>43266</v>
      </c>
      <c r="J575" s="1">
        <f t="shared" si="232"/>
        <v>22</v>
      </c>
      <c r="K575" s="1">
        <f t="shared" si="239"/>
        <v>13</v>
      </c>
      <c r="L575" s="9">
        <f t="shared" si="219"/>
        <v>1.0023620099999999</v>
      </c>
      <c r="M575" s="16">
        <f t="shared" si="233"/>
        <v>1.0021995699999999</v>
      </c>
      <c r="N575" s="16">
        <f t="shared" si="236"/>
        <v>1.042806980745451</v>
      </c>
      <c r="O575" s="9">
        <f t="shared" si="237"/>
        <v>1.0452701</v>
      </c>
      <c r="P575" s="9">
        <f t="shared" si="220"/>
        <v>1045.2701</v>
      </c>
      <c r="Q575" s="14">
        <f t="shared" si="221"/>
        <v>0</v>
      </c>
      <c r="R575" s="44">
        <f t="shared" si="222"/>
        <v>0</v>
      </c>
      <c r="S575" s="9">
        <f t="shared" si="223"/>
        <v>0</v>
      </c>
      <c r="T575" s="10">
        <f t="shared" si="234"/>
        <v>6.2959000000000001E-2</v>
      </c>
      <c r="U575" s="14">
        <f t="shared" si="238"/>
        <v>13</v>
      </c>
      <c r="V575" s="14">
        <v>252</v>
      </c>
      <c r="W575" s="16">
        <f t="shared" si="224"/>
        <v>1.003154707</v>
      </c>
      <c r="X575" s="9">
        <f t="shared" si="225"/>
        <v>3.2975208999999999</v>
      </c>
      <c r="Y575" s="9">
        <v>0</v>
      </c>
      <c r="Z575" s="15">
        <f t="shared" si="226"/>
        <v>0</v>
      </c>
      <c r="AA575" s="6" t="s">
        <v>73</v>
      </c>
      <c r="AB575" s="12">
        <f t="shared" si="235"/>
        <v>43420</v>
      </c>
      <c r="AC575" s="6"/>
      <c r="AD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35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8"/>
      <c r="CC575" s="1"/>
      <c r="CD575" s="1"/>
      <c r="CE575" s="1"/>
      <c r="CF575" s="1"/>
      <c r="CG575" s="1"/>
      <c r="CH575" s="1"/>
      <c r="CI575" s="1"/>
      <c r="CJ575" s="1"/>
      <c r="CK575" s="1"/>
      <c r="CL575" s="6"/>
      <c r="CM575" s="1"/>
      <c r="CN575" s="1"/>
      <c r="CO575" s="1"/>
      <c r="CP575" s="1"/>
      <c r="CQ575" s="1"/>
      <c r="CR575" s="1"/>
    </row>
    <row r="576" spans="1:96" x14ac:dyDescent="0.2">
      <c r="A576" s="159">
        <f t="shared" si="227"/>
        <v>43255</v>
      </c>
      <c r="B576" s="9">
        <f t="shared" si="216"/>
        <v>1048.5676209000001</v>
      </c>
      <c r="C576" s="9">
        <f t="shared" si="228"/>
        <v>1000</v>
      </c>
      <c r="D576" s="66">
        <f t="shared" si="229"/>
        <v>4961.84</v>
      </c>
      <c r="E576" s="15">
        <f>VLOOKUP(A575,[1]Plan1!$BO$120:$BQ$240,3)</f>
        <v>4981.6899999999996</v>
      </c>
      <c r="F576" s="12">
        <f t="shared" si="230"/>
        <v>43236</v>
      </c>
      <c r="G576" s="13">
        <f t="shared" si="217"/>
        <v>4.0005320606870676E-3</v>
      </c>
      <c r="H576" s="12">
        <f t="shared" si="231"/>
        <v>43266</v>
      </c>
      <c r="I576" s="12">
        <f t="shared" si="218"/>
        <v>43266</v>
      </c>
      <c r="J576" s="1">
        <f t="shared" si="232"/>
        <v>22</v>
      </c>
      <c r="K576" s="1">
        <f t="shared" si="239"/>
        <v>13</v>
      </c>
      <c r="L576" s="9">
        <f t="shared" si="219"/>
        <v>1.0023620099999999</v>
      </c>
      <c r="M576" s="16">
        <f t="shared" si="233"/>
        <v>1.0021995699999999</v>
      </c>
      <c r="N576" s="16">
        <f t="shared" si="236"/>
        <v>1.042806980745451</v>
      </c>
      <c r="O576" s="9">
        <f t="shared" si="237"/>
        <v>1.0452701</v>
      </c>
      <c r="P576" s="9">
        <f t="shared" si="220"/>
        <v>1045.2701</v>
      </c>
      <c r="Q576" s="14">
        <f t="shared" si="221"/>
        <v>0</v>
      </c>
      <c r="R576" s="44">
        <f t="shared" si="222"/>
        <v>0</v>
      </c>
      <c r="S576" s="9">
        <f t="shared" si="223"/>
        <v>0</v>
      </c>
      <c r="T576" s="10">
        <f t="shared" si="234"/>
        <v>6.2959000000000001E-2</v>
      </c>
      <c r="U576" s="14">
        <f t="shared" si="238"/>
        <v>13</v>
      </c>
      <c r="V576" s="14">
        <v>252</v>
      </c>
      <c r="W576" s="16">
        <f t="shared" si="224"/>
        <v>1.003154707</v>
      </c>
      <c r="X576" s="9">
        <f t="shared" si="225"/>
        <v>3.2975208999999999</v>
      </c>
      <c r="Y576" s="9">
        <v>0</v>
      </c>
      <c r="Z576" s="15">
        <f t="shared" si="226"/>
        <v>0</v>
      </c>
      <c r="AA576" s="6" t="s">
        <v>73</v>
      </c>
      <c r="AB576" s="12">
        <f t="shared" si="235"/>
        <v>43420</v>
      </c>
      <c r="AC576" s="6"/>
      <c r="AD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35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8"/>
      <c r="CC576" s="1"/>
      <c r="CD576" s="1"/>
      <c r="CE576" s="1"/>
      <c r="CF576" s="1"/>
      <c r="CG576" s="1"/>
      <c r="CH576" s="1"/>
      <c r="CI576" s="1"/>
      <c r="CJ576" s="1"/>
      <c r="CK576" s="1"/>
      <c r="CL576" s="6"/>
      <c r="CM576" s="1"/>
      <c r="CN576" s="1"/>
      <c r="CO576" s="1"/>
      <c r="CP576" s="1"/>
      <c r="CQ576" s="1"/>
      <c r="CR576" s="1"/>
    </row>
    <row r="577" spans="1:96" x14ac:dyDescent="0.2">
      <c r="A577" s="159">
        <f t="shared" si="227"/>
        <v>43256</v>
      </c>
      <c r="B577" s="9">
        <f t="shared" si="216"/>
        <v>1049.0120618400001</v>
      </c>
      <c r="C577" s="9">
        <f t="shared" si="228"/>
        <v>1000</v>
      </c>
      <c r="D577" s="66">
        <f t="shared" si="229"/>
        <v>4961.84</v>
      </c>
      <c r="E577" s="15">
        <f>VLOOKUP(A576,[1]Plan1!$BO$120:$BQ$240,3)</f>
        <v>4981.6899999999996</v>
      </c>
      <c r="F577" s="12">
        <f t="shared" si="230"/>
        <v>43236</v>
      </c>
      <c r="G577" s="13">
        <f t="shared" si="217"/>
        <v>4.0005320606870676E-3</v>
      </c>
      <c r="H577" s="12">
        <f t="shared" si="231"/>
        <v>43266</v>
      </c>
      <c r="I577" s="12">
        <f t="shared" si="218"/>
        <v>43266</v>
      </c>
      <c r="J577" s="1">
        <f t="shared" si="232"/>
        <v>22</v>
      </c>
      <c r="K577" s="1">
        <f t="shared" si="239"/>
        <v>14</v>
      </c>
      <c r="L577" s="9">
        <f t="shared" si="219"/>
        <v>1.00254394</v>
      </c>
      <c r="M577" s="16">
        <f t="shared" si="233"/>
        <v>1.0021995699999999</v>
      </c>
      <c r="N577" s="16">
        <f t="shared" si="236"/>
        <v>1.042806980745451</v>
      </c>
      <c r="O577" s="9">
        <f t="shared" si="237"/>
        <v>1.0454598100000001</v>
      </c>
      <c r="P577" s="9">
        <f t="shared" si="220"/>
        <v>1045.4598100000001</v>
      </c>
      <c r="Q577" s="14">
        <f t="shared" si="221"/>
        <v>0</v>
      </c>
      <c r="R577" s="44">
        <f t="shared" si="222"/>
        <v>0</v>
      </c>
      <c r="S577" s="9">
        <f t="shared" si="223"/>
        <v>0</v>
      </c>
      <c r="T577" s="10">
        <f t="shared" si="234"/>
        <v>6.2959000000000001E-2</v>
      </c>
      <c r="U577" s="14">
        <f t="shared" si="238"/>
        <v>14</v>
      </c>
      <c r="V577" s="14">
        <v>252</v>
      </c>
      <c r="W577" s="16">
        <f t="shared" si="224"/>
        <v>1.0033977890000001</v>
      </c>
      <c r="X577" s="9">
        <f t="shared" si="225"/>
        <v>3.5522518399999998</v>
      </c>
      <c r="Y577" s="9">
        <v>0</v>
      </c>
      <c r="Z577" s="15">
        <f t="shared" si="226"/>
        <v>0</v>
      </c>
      <c r="AA577" s="6" t="s">
        <v>73</v>
      </c>
      <c r="AB577" s="12">
        <f t="shared" si="235"/>
        <v>43420</v>
      </c>
      <c r="AC577" s="6"/>
      <c r="AD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35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8"/>
      <c r="CC577" s="1"/>
      <c r="CD577" s="1"/>
      <c r="CE577" s="1"/>
      <c r="CF577" s="1"/>
      <c r="CG577" s="1"/>
      <c r="CH577" s="1"/>
      <c r="CI577" s="1"/>
      <c r="CJ577" s="1"/>
      <c r="CK577" s="1"/>
      <c r="CL577" s="6"/>
      <c r="CM577" s="1"/>
      <c r="CN577" s="1"/>
      <c r="CO577" s="1"/>
      <c r="CP577" s="1"/>
      <c r="CQ577" s="1"/>
      <c r="CR577" s="1"/>
    </row>
    <row r="578" spans="1:96" x14ac:dyDescent="0.2">
      <c r="A578" s="159">
        <f t="shared" si="227"/>
        <v>43257</v>
      </c>
      <c r="B578" s="9">
        <f t="shared" si="216"/>
        <v>1049.4566958</v>
      </c>
      <c r="C578" s="9">
        <f t="shared" si="228"/>
        <v>1000</v>
      </c>
      <c r="D578" s="66">
        <f t="shared" si="229"/>
        <v>4961.84</v>
      </c>
      <c r="E578" s="15">
        <f>VLOOKUP(A577,[1]Plan1!$BO$120:$BQ$240,3)</f>
        <v>4981.6899999999996</v>
      </c>
      <c r="F578" s="12">
        <f t="shared" si="230"/>
        <v>43236</v>
      </c>
      <c r="G578" s="13">
        <f t="shared" si="217"/>
        <v>4.0005320606870676E-3</v>
      </c>
      <c r="H578" s="12">
        <f t="shared" si="231"/>
        <v>43266</v>
      </c>
      <c r="I578" s="12">
        <f t="shared" si="218"/>
        <v>43266</v>
      </c>
      <c r="J578" s="1">
        <f t="shared" si="232"/>
        <v>22</v>
      </c>
      <c r="K578" s="1">
        <f t="shared" si="239"/>
        <v>15</v>
      </c>
      <c r="L578" s="9">
        <f t="shared" si="219"/>
        <v>1.0027258999999999</v>
      </c>
      <c r="M578" s="16">
        <f t="shared" si="233"/>
        <v>1.0021995699999999</v>
      </c>
      <c r="N578" s="16">
        <f t="shared" si="236"/>
        <v>1.042806980745451</v>
      </c>
      <c r="O578" s="9">
        <f t="shared" si="237"/>
        <v>1.04564956</v>
      </c>
      <c r="P578" s="9">
        <f t="shared" si="220"/>
        <v>1045.6495600000001</v>
      </c>
      <c r="Q578" s="14">
        <f t="shared" si="221"/>
        <v>0</v>
      </c>
      <c r="R578" s="44">
        <f t="shared" si="222"/>
        <v>0</v>
      </c>
      <c r="S578" s="9">
        <f t="shared" si="223"/>
        <v>0</v>
      </c>
      <c r="T578" s="10">
        <f t="shared" si="234"/>
        <v>6.2959000000000001E-2</v>
      </c>
      <c r="U578" s="14">
        <f t="shared" si="238"/>
        <v>15</v>
      </c>
      <c r="V578" s="14">
        <v>252</v>
      </c>
      <c r="W578" s="16">
        <f t="shared" si="224"/>
        <v>1.0036409289999999</v>
      </c>
      <c r="X578" s="9">
        <f t="shared" si="225"/>
        <v>3.8071358000000002</v>
      </c>
      <c r="Y578" s="9">
        <v>0</v>
      </c>
      <c r="Z578" s="15">
        <f t="shared" si="226"/>
        <v>0</v>
      </c>
      <c r="AA578" s="6" t="s">
        <v>73</v>
      </c>
      <c r="AB578" s="12">
        <f t="shared" si="235"/>
        <v>43420</v>
      </c>
      <c r="AC578" s="6"/>
      <c r="AD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35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8"/>
      <c r="CC578" s="1"/>
      <c r="CD578" s="1"/>
      <c r="CE578" s="1"/>
      <c r="CF578" s="1"/>
      <c r="CG578" s="1"/>
      <c r="CH578" s="1"/>
      <c r="CI578" s="1"/>
      <c r="CJ578" s="1"/>
      <c r="CK578" s="1"/>
      <c r="CL578" s="6"/>
      <c r="CM578" s="1"/>
      <c r="CN578" s="1"/>
      <c r="CO578" s="1"/>
      <c r="CP578" s="1"/>
      <c r="CQ578" s="1"/>
      <c r="CR578" s="1"/>
    </row>
    <row r="579" spans="1:96" x14ac:dyDescent="0.2">
      <c r="A579" s="159">
        <f t="shared" si="227"/>
        <v>43258</v>
      </c>
      <c r="B579" s="9">
        <f t="shared" si="216"/>
        <v>1049.9015148999999</v>
      </c>
      <c r="C579" s="9">
        <f t="shared" si="228"/>
        <v>1000</v>
      </c>
      <c r="D579" s="66">
        <f t="shared" si="229"/>
        <v>4961.84</v>
      </c>
      <c r="E579" s="15">
        <f>VLOOKUP(A578,[1]Plan1!$BO$120:$BQ$240,3)</f>
        <v>4981.6899999999996</v>
      </c>
      <c r="F579" s="12">
        <f t="shared" si="230"/>
        <v>43236</v>
      </c>
      <c r="G579" s="13">
        <f t="shared" si="217"/>
        <v>4.0005320606870676E-3</v>
      </c>
      <c r="H579" s="12">
        <f t="shared" si="231"/>
        <v>43266</v>
      </c>
      <c r="I579" s="12">
        <f t="shared" si="218"/>
        <v>43266</v>
      </c>
      <c r="J579" s="1">
        <f t="shared" si="232"/>
        <v>22</v>
      </c>
      <c r="K579" s="1">
        <f t="shared" si="239"/>
        <v>16</v>
      </c>
      <c r="L579" s="9">
        <f t="shared" si="219"/>
        <v>1.0029078899999999</v>
      </c>
      <c r="M579" s="16">
        <f t="shared" si="233"/>
        <v>1.0021995699999999</v>
      </c>
      <c r="N579" s="16">
        <f t="shared" si="236"/>
        <v>1.042806980745451</v>
      </c>
      <c r="O579" s="9">
        <f t="shared" si="237"/>
        <v>1.0458393399999999</v>
      </c>
      <c r="P579" s="9">
        <f t="shared" si="220"/>
        <v>1045.83934</v>
      </c>
      <c r="Q579" s="14">
        <f t="shared" si="221"/>
        <v>0</v>
      </c>
      <c r="R579" s="44">
        <f t="shared" si="222"/>
        <v>0</v>
      </c>
      <c r="S579" s="9">
        <f t="shared" si="223"/>
        <v>0</v>
      </c>
      <c r="T579" s="10">
        <f t="shared" si="234"/>
        <v>6.2959000000000001E-2</v>
      </c>
      <c r="U579" s="14">
        <f t="shared" si="238"/>
        <v>16</v>
      </c>
      <c r="V579" s="14">
        <v>252</v>
      </c>
      <c r="W579" s="16">
        <f t="shared" si="224"/>
        <v>1.003884129</v>
      </c>
      <c r="X579" s="9">
        <f t="shared" si="225"/>
        <v>4.0621748999999996</v>
      </c>
      <c r="Y579" s="9">
        <v>0</v>
      </c>
      <c r="Z579" s="15">
        <f t="shared" si="226"/>
        <v>0</v>
      </c>
      <c r="AA579" s="6" t="s">
        <v>73</v>
      </c>
      <c r="AB579" s="12">
        <f t="shared" si="235"/>
        <v>43420</v>
      </c>
      <c r="AC579" s="6"/>
      <c r="AD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35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8"/>
      <c r="CC579" s="1"/>
      <c r="CD579" s="1"/>
      <c r="CE579" s="1"/>
      <c r="CF579" s="1"/>
      <c r="CG579" s="1"/>
      <c r="CH579" s="1"/>
      <c r="CI579" s="1"/>
      <c r="CJ579" s="1"/>
      <c r="CK579" s="1"/>
      <c r="CL579" s="6"/>
      <c r="CM579" s="1"/>
      <c r="CN579" s="1"/>
      <c r="CO579" s="1"/>
      <c r="CP579" s="1"/>
      <c r="CQ579" s="1"/>
      <c r="CR579" s="1"/>
    </row>
    <row r="580" spans="1:96" x14ac:dyDescent="0.2">
      <c r="A580" s="159">
        <f t="shared" si="227"/>
        <v>43259</v>
      </c>
      <c r="B580" s="9">
        <f t="shared" si="216"/>
        <v>1050.3465271500002</v>
      </c>
      <c r="C580" s="9">
        <f t="shared" si="228"/>
        <v>1000</v>
      </c>
      <c r="D580" s="66">
        <f t="shared" si="229"/>
        <v>4961.84</v>
      </c>
      <c r="E580" s="15">
        <f>VLOOKUP(A579,[1]Plan1!$BO$120:$BQ$240,3)</f>
        <v>4981.6899999999996</v>
      </c>
      <c r="F580" s="12">
        <f t="shared" si="230"/>
        <v>43236</v>
      </c>
      <c r="G580" s="13">
        <f t="shared" si="217"/>
        <v>4.0005320606870676E-3</v>
      </c>
      <c r="H580" s="12">
        <f t="shared" si="231"/>
        <v>43266</v>
      </c>
      <c r="I580" s="12">
        <f t="shared" si="218"/>
        <v>43266</v>
      </c>
      <c r="J580" s="1">
        <f t="shared" si="232"/>
        <v>22</v>
      </c>
      <c r="K580" s="1">
        <f t="shared" si="239"/>
        <v>17</v>
      </c>
      <c r="L580" s="9">
        <f t="shared" si="219"/>
        <v>1.0030899099999999</v>
      </c>
      <c r="M580" s="16">
        <f t="shared" si="233"/>
        <v>1.0021995699999999</v>
      </c>
      <c r="N580" s="16">
        <f t="shared" si="236"/>
        <v>1.042806980745451</v>
      </c>
      <c r="O580" s="9">
        <f t="shared" si="237"/>
        <v>1.04602916</v>
      </c>
      <c r="P580" s="9">
        <f t="shared" si="220"/>
        <v>1046.02916</v>
      </c>
      <c r="Q580" s="14">
        <f t="shared" si="221"/>
        <v>0</v>
      </c>
      <c r="R580" s="44">
        <f t="shared" si="222"/>
        <v>0</v>
      </c>
      <c r="S580" s="9">
        <f t="shared" si="223"/>
        <v>0</v>
      </c>
      <c r="T580" s="10">
        <f t="shared" si="234"/>
        <v>6.2959000000000001E-2</v>
      </c>
      <c r="U580" s="14">
        <f t="shared" si="238"/>
        <v>17</v>
      </c>
      <c r="V580" s="14">
        <v>252</v>
      </c>
      <c r="W580" s="16">
        <f t="shared" si="224"/>
        <v>1.004127387</v>
      </c>
      <c r="X580" s="9">
        <f t="shared" si="225"/>
        <v>4.3173671499999999</v>
      </c>
      <c r="Y580" s="9">
        <v>0</v>
      </c>
      <c r="Z580" s="15">
        <f t="shared" si="226"/>
        <v>0</v>
      </c>
      <c r="AA580" s="6" t="s">
        <v>73</v>
      </c>
      <c r="AB580" s="12">
        <f t="shared" si="235"/>
        <v>43420</v>
      </c>
      <c r="AC580" s="6"/>
      <c r="AD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35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8"/>
      <c r="CC580" s="1"/>
      <c r="CD580" s="1"/>
      <c r="CE580" s="1"/>
      <c r="CF580" s="1"/>
      <c r="CG580" s="1"/>
      <c r="CH580" s="1"/>
      <c r="CI580" s="1"/>
      <c r="CJ580" s="1"/>
      <c r="CK580" s="1"/>
      <c r="CL580" s="6"/>
      <c r="CM580" s="1"/>
      <c r="CN580" s="1"/>
      <c r="CO580" s="1"/>
      <c r="CP580" s="1"/>
      <c r="CQ580" s="1"/>
      <c r="CR580" s="1"/>
    </row>
    <row r="581" spans="1:96" x14ac:dyDescent="0.2">
      <c r="A581" s="159">
        <f t="shared" si="227"/>
        <v>43260</v>
      </c>
      <c r="B581" s="9">
        <f t="shared" si="216"/>
        <v>1050.79172361</v>
      </c>
      <c r="C581" s="9">
        <f t="shared" si="228"/>
        <v>1000</v>
      </c>
      <c r="D581" s="66">
        <f t="shared" si="229"/>
        <v>4961.84</v>
      </c>
      <c r="E581" s="15">
        <f>VLOOKUP(A580,[1]Plan1!$BO$120:$BQ$240,3)</f>
        <v>4981.6899999999996</v>
      </c>
      <c r="F581" s="12">
        <f t="shared" si="230"/>
        <v>43236</v>
      </c>
      <c r="G581" s="13">
        <f t="shared" si="217"/>
        <v>4.0005320606870676E-3</v>
      </c>
      <c r="H581" s="12">
        <f t="shared" si="231"/>
        <v>43266</v>
      </c>
      <c r="I581" s="12">
        <f t="shared" si="218"/>
        <v>43266</v>
      </c>
      <c r="J581" s="1">
        <f t="shared" si="232"/>
        <v>22</v>
      </c>
      <c r="K581" s="1">
        <f t="shared" si="239"/>
        <v>18</v>
      </c>
      <c r="L581" s="9">
        <f t="shared" si="219"/>
        <v>1.0032719699999999</v>
      </c>
      <c r="M581" s="16">
        <f t="shared" si="233"/>
        <v>1.0021995699999999</v>
      </c>
      <c r="N581" s="16">
        <f t="shared" si="236"/>
        <v>1.042806980745451</v>
      </c>
      <c r="O581" s="9">
        <f t="shared" si="237"/>
        <v>1.0462190099999999</v>
      </c>
      <c r="P581" s="9">
        <f t="shared" si="220"/>
        <v>1046.21901</v>
      </c>
      <c r="Q581" s="14">
        <f t="shared" si="221"/>
        <v>0</v>
      </c>
      <c r="R581" s="44">
        <f t="shared" si="222"/>
        <v>0</v>
      </c>
      <c r="S581" s="9">
        <f t="shared" si="223"/>
        <v>0</v>
      </c>
      <c r="T581" s="10">
        <f t="shared" si="234"/>
        <v>6.2959000000000001E-2</v>
      </c>
      <c r="U581" s="14">
        <f t="shared" si="238"/>
        <v>18</v>
      </c>
      <c r="V581" s="14">
        <v>252</v>
      </c>
      <c r="W581" s="16">
        <f t="shared" si="224"/>
        <v>1.0043707040000001</v>
      </c>
      <c r="X581" s="9">
        <f t="shared" si="225"/>
        <v>4.5727136100000001</v>
      </c>
      <c r="Y581" s="9">
        <v>0</v>
      </c>
      <c r="Z581" s="15">
        <f t="shared" si="226"/>
        <v>0</v>
      </c>
      <c r="AA581" s="6" t="s">
        <v>73</v>
      </c>
      <c r="AB581" s="12">
        <f t="shared" si="235"/>
        <v>43420</v>
      </c>
      <c r="AC581" s="6"/>
      <c r="AD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35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8"/>
      <c r="CC581" s="1"/>
      <c r="CD581" s="1"/>
      <c r="CE581" s="1"/>
      <c r="CF581" s="1"/>
      <c r="CG581" s="1"/>
      <c r="CH581" s="1"/>
      <c r="CI581" s="1"/>
      <c r="CJ581" s="1"/>
      <c r="CK581" s="1"/>
      <c r="CL581" s="6"/>
      <c r="CM581" s="1"/>
      <c r="CN581" s="1"/>
      <c r="CO581" s="1"/>
      <c r="CP581" s="1"/>
      <c r="CQ581" s="1"/>
      <c r="CR581" s="1"/>
    </row>
    <row r="582" spans="1:96" x14ac:dyDescent="0.2">
      <c r="A582" s="159">
        <f t="shared" si="227"/>
        <v>43261</v>
      </c>
      <c r="B582" s="9">
        <f t="shared" si="216"/>
        <v>1050.79172361</v>
      </c>
      <c r="C582" s="9">
        <f t="shared" si="228"/>
        <v>1000</v>
      </c>
      <c r="D582" s="66">
        <f t="shared" si="229"/>
        <v>4961.84</v>
      </c>
      <c r="E582" s="15">
        <f>VLOOKUP(A581,[1]Plan1!$BO$120:$BQ$240,3)</f>
        <v>4981.6899999999996</v>
      </c>
      <c r="F582" s="12">
        <f t="shared" si="230"/>
        <v>43236</v>
      </c>
      <c r="G582" s="13">
        <f t="shared" si="217"/>
        <v>4.0005320606870676E-3</v>
      </c>
      <c r="H582" s="12">
        <f t="shared" si="231"/>
        <v>43266</v>
      </c>
      <c r="I582" s="12">
        <f t="shared" si="218"/>
        <v>43266</v>
      </c>
      <c r="J582" s="1">
        <f t="shared" si="232"/>
        <v>22</v>
      </c>
      <c r="K582" s="1">
        <f t="shared" si="239"/>
        <v>18</v>
      </c>
      <c r="L582" s="9">
        <f t="shared" si="219"/>
        <v>1.0032719699999999</v>
      </c>
      <c r="M582" s="16">
        <f t="shared" si="233"/>
        <v>1.0021995699999999</v>
      </c>
      <c r="N582" s="16">
        <f t="shared" si="236"/>
        <v>1.042806980745451</v>
      </c>
      <c r="O582" s="9">
        <f t="shared" si="237"/>
        <v>1.0462190099999999</v>
      </c>
      <c r="P582" s="9">
        <f t="shared" si="220"/>
        <v>1046.21901</v>
      </c>
      <c r="Q582" s="14">
        <f t="shared" si="221"/>
        <v>0</v>
      </c>
      <c r="R582" s="44">
        <f t="shared" si="222"/>
        <v>0</v>
      </c>
      <c r="S582" s="9">
        <f t="shared" si="223"/>
        <v>0</v>
      </c>
      <c r="T582" s="10">
        <f t="shared" si="234"/>
        <v>6.2959000000000001E-2</v>
      </c>
      <c r="U582" s="14">
        <f t="shared" si="238"/>
        <v>18</v>
      </c>
      <c r="V582" s="14">
        <v>252</v>
      </c>
      <c r="W582" s="16">
        <f t="shared" si="224"/>
        <v>1.0043707040000001</v>
      </c>
      <c r="X582" s="9">
        <f t="shared" si="225"/>
        <v>4.5727136100000001</v>
      </c>
      <c r="Y582" s="9">
        <v>0</v>
      </c>
      <c r="Z582" s="15">
        <f t="shared" si="226"/>
        <v>0</v>
      </c>
      <c r="AA582" s="6" t="s">
        <v>73</v>
      </c>
      <c r="AB582" s="12">
        <f t="shared" si="235"/>
        <v>43420</v>
      </c>
      <c r="AC582" s="6"/>
      <c r="AD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35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8"/>
      <c r="CC582" s="1"/>
      <c r="CD582" s="1"/>
      <c r="CE582" s="1"/>
      <c r="CF582" s="1"/>
      <c r="CG582" s="1"/>
      <c r="CH582" s="1"/>
      <c r="CI582" s="1"/>
      <c r="CJ582" s="1"/>
      <c r="CK582" s="1"/>
      <c r="CL582" s="6"/>
      <c r="CM582" s="1"/>
      <c r="CN582" s="1"/>
      <c r="CO582" s="1"/>
      <c r="CP582" s="1"/>
      <c r="CQ582" s="1"/>
      <c r="CR582" s="1"/>
    </row>
    <row r="583" spans="1:96" x14ac:dyDescent="0.2">
      <c r="A583" s="159">
        <f t="shared" si="227"/>
        <v>43262</v>
      </c>
      <c r="B583" s="9">
        <f t="shared" si="216"/>
        <v>1050.79172361</v>
      </c>
      <c r="C583" s="9">
        <f t="shared" si="228"/>
        <v>1000</v>
      </c>
      <c r="D583" s="66">
        <f t="shared" si="229"/>
        <v>4961.84</v>
      </c>
      <c r="E583" s="15">
        <f>VLOOKUP(A582,[1]Plan1!$BO$120:$BQ$240,3)</f>
        <v>4981.6899999999996</v>
      </c>
      <c r="F583" s="12">
        <f t="shared" si="230"/>
        <v>43236</v>
      </c>
      <c r="G583" s="13">
        <f t="shared" si="217"/>
        <v>4.0005320606870676E-3</v>
      </c>
      <c r="H583" s="12">
        <f t="shared" si="231"/>
        <v>43266</v>
      </c>
      <c r="I583" s="12">
        <f t="shared" si="218"/>
        <v>43266</v>
      </c>
      <c r="J583" s="1">
        <f t="shared" si="232"/>
        <v>22</v>
      </c>
      <c r="K583" s="1">
        <f t="shared" si="239"/>
        <v>18</v>
      </c>
      <c r="L583" s="9">
        <f t="shared" si="219"/>
        <v>1.0032719699999999</v>
      </c>
      <c r="M583" s="16">
        <f t="shared" si="233"/>
        <v>1.0021995699999999</v>
      </c>
      <c r="N583" s="16">
        <f t="shared" si="236"/>
        <v>1.042806980745451</v>
      </c>
      <c r="O583" s="9">
        <f t="shared" si="237"/>
        <v>1.0462190099999999</v>
      </c>
      <c r="P583" s="9">
        <f t="shared" si="220"/>
        <v>1046.21901</v>
      </c>
      <c r="Q583" s="14">
        <f t="shared" si="221"/>
        <v>0</v>
      </c>
      <c r="R583" s="44">
        <f t="shared" si="222"/>
        <v>0</v>
      </c>
      <c r="S583" s="9">
        <f t="shared" si="223"/>
        <v>0</v>
      </c>
      <c r="T583" s="10">
        <f t="shared" si="234"/>
        <v>6.2959000000000001E-2</v>
      </c>
      <c r="U583" s="14">
        <f t="shared" si="238"/>
        <v>18</v>
      </c>
      <c r="V583" s="14">
        <v>252</v>
      </c>
      <c r="W583" s="16">
        <f t="shared" si="224"/>
        <v>1.0043707040000001</v>
      </c>
      <c r="X583" s="9">
        <f t="shared" si="225"/>
        <v>4.5727136100000001</v>
      </c>
      <c r="Y583" s="9">
        <v>0</v>
      </c>
      <c r="Z583" s="15">
        <f t="shared" si="226"/>
        <v>0</v>
      </c>
      <c r="AA583" s="6" t="s">
        <v>73</v>
      </c>
      <c r="AB583" s="12">
        <f t="shared" si="235"/>
        <v>43420</v>
      </c>
      <c r="AC583" s="6"/>
      <c r="AD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35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8"/>
      <c r="CC583" s="1"/>
      <c r="CD583" s="1"/>
      <c r="CE583" s="1"/>
      <c r="CF583" s="1"/>
      <c r="CG583" s="1"/>
      <c r="CH583" s="1"/>
      <c r="CI583" s="1"/>
      <c r="CJ583" s="1"/>
      <c r="CK583" s="1"/>
      <c r="CL583" s="6"/>
      <c r="CM583" s="1"/>
      <c r="CN583" s="1"/>
      <c r="CO583" s="1"/>
      <c r="CP583" s="1"/>
      <c r="CQ583" s="1"/>
      <c r="CR583" s="1"/>
    </row>
    <row r="584" spans="1:96" x14ac:dyDescent="0.2">
      <c r="A584" s="159">
        <f t="shared" si="227"/>
        <v>43263</v>
      </c>
      <c r="B584" s="9">
        <f t="shared" si="216"/>
        <v>1051.2371053699999</v>
      </c>
      <c r="C584" s="9">
        <f t="shared" si="228"/>
        <v>1000</v>
      </c>
      <c r="D584" s="66">
        <f t="shared" si="229"/>
        <v>4961.84</v>
      </c>
      <c r="E584" s="15">
        <f>VLOOKUP(A583,[1]Plan1!$BO$120:$BQ$240,3)</f>
        <v>4981.6899999999996</v>
      </c>
      <c r="F584" s="12">
        <f t="shared" si="230"/>
        <v>43236</v>
      </c>
      <c r="G584" s="13">
        <f t="shared" si="217"/>
        <v>4.0005320606870676E-3</v>
      </c>
      <c r="H584" s="12">
        <f t="shared" si="231"/>
        <v>43266</v>
      </c>
      <c r="I584" s="12">
        <f t="shared" si="218"/>
        <v>43266</v>
      </c>
      <c r="J584" s="1">
        <f t="shared" si="232"/>
        <v>22</v>
      </c>
      <c r="K584" s="1">
        <f t="shared" si="239"/>
        <v>19</v>
      </c>
      <c r="L584" s="9">
        <f t="shared" si="219"/>
        <v>1.0034540599999999</v>
      </c>
      <c r="M584" s="16">
        <f t="shared" si="233"/>
        <v>1.0021995699999999</v>
      </c>
      <c r="N584" s="16">
        <f t="shared" si="236"/>
        <v>1.042806980745451</v>
      </c>
      <c r="O584" s="9">
        <f t="shared" si="237"/>
        <v>1.0464088899999999</v>
      </c>
      <c r="P584" s="9">
        <f t="shared" si="220"/>
        <v>1046.4088899999999</v>
      </c>
      <c r="Q584" s="14">
        <f t="shared" si="221"/>
        <v>0</v>
      </c>
      <c r="R584" s="44">
        <f t="shared" si="222"/>
        <v>0</v>
      </c>
      <c r="S584" s="9">
        <f t="shared" si="223"/>
        <v>0</v>
      </c>
      <c r="T584" s="10">
        <f t="shared" si="234"/>
        <v>6.2959000000000001E-2</v>
      </c>
      <c r="U584" s="14">
        <f t="shared" si="238"/>
        <v>19</v>
      </c>
      <c r="V584" s="14">
        <v>252</v>
      </c>
      <c r="W584" s="16">
        <f t="shared" si="224"/>
        <v>1.0046140809999999</v>
      </c>
      <c r="X584" s="9">
        <f t="shared" si="225"/>
        <v>4.8282153699999997</v>
      </c>
      <c r="Y584" s="9">
        <v>0</v>
      </c>
      <c r="Z584" s="15">
        <f t="shared" si="226"/>
        <v>0</v>
      </c>
      <c r="AA584" s="6" t="s">
        <v>73</v>
      </c>
      <c r="AB584" s="12">
        <f t="shared" si="235"/>
        <v>43420</v>
      </c>
      <c r="AC584" s="6"/>
      <c r="AD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35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8"/>
      <c r="CC584" s="1"/>
      <c r="CD584" s="1"/>
      <c r="CE584" s="1"/>
      <c r="CF584" s="1"/>
      <c r="CG584" s="1"/>
      <c r="CH584" s="1"/>
      <c r="CI584" s="1"/>
      <c r="CJ584" s="1"/>
      <c r="CK584" s="1"/>
      <c r="CL584" s="6"/>
      <c r="CM584" s="1"/>
      <c r="CN584" s="1"/>
      <c r="CO584" s="1"/>
      <c r="CP584" s="1"/>
      <c r="CQ584" s="1"/>
      <c r="CR584" s="1"/>
    </row>
    <row r="585" spans="1:96" x14ac:dyDescent="0.2">
      <c r="A585" s="159">
        <f t="shared" si="227"/>
        <v>43264</v>
      </c>
      <c r="B585" s="9">
        <f t="shared" si="216"/>
        <v>1051.68268046</v>
      </c>
      <c r="C585" s="9">
        <f t="shared" si="228"/>
        <v>1000</v>
      </c>
      <c r="D585" s="66">
        <f t="shared" si="229"/>
        <v>4961.84</v>
      </c>
      <c r="E585" s="15">
        <f>VLOOKUP(A584,[1]Plan1!$BO$120:$BQ$240,3)</f>
        <v>4981.6899999999996</v>
      </c>
      <c r="F585" s="12">
        <f t="shared" si="230"/>
        <v>43236</v>
      </c>
      <c r="G585" s="13">
        <f t="shared" si="217"/>
        <v>4.0005320606870676E-3</v>
      </c>
      <c r="H585" s="12">
        <f t="shared" si="231"/>
        <v>43266</v>
      </c>
      <c r="I585" s="12">
        <f t="shared" si="218"/>
        <v>43266</v>
      </c>
      <c r="J585" s="1">
        <f t="shared" si="232"/>
        <v>22</v>
      </c>
      <c r="K585" s="1">
        <f t="shared" si="239"/>
        <v>20</v>
      </c>
      <c r="L585" s="9">
        <f t="shared" si="219"/>
        <v>1.00363618</v>
      </c>
      <c r="M585" s="16">
        <f t="shared" si="233"/>
        <v>1.0021995699999999</v>
      </c>
      <c r="N585" s="16">
        <f t="shared" si="236"/>
        <v>1.042806980745451</v>
      </c>
      <c r="O585" s="9">
        <f t="shared" si="237"/>
        <v>1.0465988100000001</v>
      </c>
      <c r="P585" s="9">
        <f t="shared" si="220"/>
        <v>1046.59881</v>
      </c>
      <c r="Q585" s="14">
        <f t="shared" si="221"/>
        <v>0</v>
      </c>
      <c r="R585" s="44">
        <f t="shared" si="222"/>
        <v>0</v>
      </c>
      <c r="S585" s="9">
        <f t="shared" si="223"/>
        <v>0</v>
      </c>
      <c r="T585" s="10">
        <f t="shared" si="234"/>
        <v>6.2959000000000001E-2</v>
      </c>
      <c r="U585" s="14">
        <f t="shared" si="238"/>
        <v>20</v>
      </c>
      <c r="V585" s="14">
        <v>252</v>
      </c>
      <c r="W585" s="16">
        <f t="shared" si="224"/>
        <v>1.004857516</v>
      </c>
      <c r="X585" s="9">
        <f t="shared" si="225"/>
        <v>5.08387046</v>
      </c>
      <c r="Y585" s="9">
        <v>0</v>
      </c>
      <c r="Z585" s="15">
        <f t="shared" si="226"/>
        <v>0</v>
      </c>
      <c r="AA585" s="6" t="s">
        <v>73</v>
      </c>
      <c r="AB585" s="12">
        <f t="shared" si="235"/>
        <v>43420</v>
      </c>
      <c r="AC585" s="6"/>
      <c r="AD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35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8"/>
      <c r="CC585" s="1"/>
      <c r="CD585" s="1"/>
      <c r="CE585" s="1"/>
      <c r="CF585" s="1"/>
      <c r="CG585" s="1"/>
      <c r="CH585" s="1"/>
      <c r="CI585" s="1"/>
      <c r="CJ585" s="1"/>
      <c r="CK585" s="1"/>
      <c r="CL585" s="6"/>
      <c r="CM585" s="1"/>
      <c r="CN585" s="1"/>
      <c r="CO585" s="1"/>
      <c r="CP585" s="1"/>
      <c r="CQ585" s="1"/>
      <c r="CR585" s="1"/>
    </row>
    <row r="586" spans="1:96" x14ac:dyDescent="0.2">
      <c r="A586" s="159">
        <f t="shared" si="227"/>
        <v>43265</v>
      </c>
      <c r="B586" s="9">
        <f t="shared" ref="B586:B649" si="240">(P586+X586)</f>
        <v>1052.1284499800001</v>
      </c>
      <c r="C586" s="9">
        <f t="shared" si="228"/>
        <v>1000</v>
      </c>
      <c r="D586" s="66">
        <f t="shared" si="229"/>
        <v>4961.84</v>
      </c>
      <c r="E586" s="15">
        <f>VLOOKUP(A585,[1]Plan1!$BO$120:$BQ$240,3)</f>
        <v>4981.6899999999996</v>
      </c>
      <c r="F586" s="12">
        <f t="shared" si="230"/>
        <v>43236</v>
      </c>
      <c r="G586" s="13">
        <f t="shared" ref="G586:G649" si="241">(E586/D586)-1</f>
        <v>4.0005320606870676E-3</v>
      </c>
      <c r="H586" s="12">
        <f t="shared" si="231"/>
        <v>43266</v>
      </c>
      <c r="I586" s="12">
        <f t="shared" ref="I586:I649" si="242">IF(A586&gt;I585,H586,I585)</f>
        <v>43266</v>
      </c>
      <c r="J586" s="1">
        <f t="shared" si="232"/>
        <v>22</v>
      </c>
      <c r="K586" s="1">
        <f t="shared" si="239"/>
        <v>21</v>
      </c>
      <c r="L586" s="9">
        <f t="shared" ref="L586:L649" si="243">TRUNC((E586/D586)^TRUNC((K586/J586),9),8)</f>
        <v>1.00381834</v>
      </c>
      <c r="M586" s="16">
        <f t="shared" si="233"/>
        <v>1.0021995699999999</v>
      </c>
      <c r="N586" s="16">
        <f t="shared" si="236"/>
        <v>1.042806980745451</v>
      </c>
      <c r="O586" s="9">
        <f t="shared" si="237"/>
        <v>1.04678877</v>
      </c>
      <c r="P586" s="9">
        <f t="shared" ref="P586:P649" si="244">TRUNC(C586*O586,8)</f>
        <v>1046.7887700000001</v>
      </c>
      <c r="Q586" s="14">
        <f t="shared" ref="Q586:Q649" si="245">IF(VLOOKUP(A586,AE$10:AL$114,8)=VLOOKUP(A585,AE$10:AL$114,8),0,VLOOKUP(A586,AE$10:AL$114,8))</f>
        <v>0</v>
      </c>
      <c r="R586" s="44">
        <f t="shared" ref="R586:R649" si="246">IF(Q586&gt;0,VLOOKUP($A586,$AE$10:$AJ$114,6),0)</f>
        <v>0</v>
      </c>
      <c r="S586" s="9">
        <f t="shared" ref="S586:S649" si="247">IF(R586&gt;0,TRUNC(R586*P586,8),0)</f>
        <v>0</v>
      </c>
      <c r="T586" s="10">
        <f t="shared" si="234"/>
        <v>6.2959000000000001E-2</v>
      </c>
      <c r="U586" s="14">
        <f t="shared" si="238"/>
        <v>21</v>
      </c>
      <c r="V586" s="14">
        <v>252</v>
      </c>
      <c r="W586" s="16">
        <f t="shared" ref="W586:W649" si="248">ROUND((1+T586)^TRUNC((U586/V586),9),9)</f>
        <v>1.00510101</v>
      </c>
      <c r="X586" s="9">
        <f t="shared" ref="X586:X649" si="249">TRUNC((P586*(W586-1)),8)</f>
        <v>5.3396799799999997</v>
      </c>
      <c r="Y586" s="9">
        <v>0</v>
      </c>
      <c r="Z586" s="15">
        <f t="shared" ref="Z586:Z649" si="250">IF(S586&gt;0,S586+X586,0)</f>
        <v>0</v>
      </c>
      <c r="AA586" s="6" t="s">
        <v>73</v>
      </c>
      <c r="AB586" s="12">
        <f t="shared" si="235"/>
        <v>43420</v>
      </c>
      <c r="AC586" s="6"/>
      <c r="AD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35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8"/>
      <c r="CC586" s="1"/>
      <c r="CD586" s="1"/>
      <c r="CE586" s="1"/>
      <c r="CF586" s="1"/>
      <c r="CG586" s="1"/>
      <c r="CH586" s="1"/>
      <c r="CI586" s="1"/>
      <c r="CJ586" s="1"/>
      <c r="CK586" s="1"/>
      <c r="CL586" s="6"/>
      <c r="CM586" s="1"/>
      <c r="CN586" s="1"/>
      <c r="CO586" s="1"/>
      <c r="CP586" s="1"/>
      <c r="CQ586" s="1"/>
      <c r="CR586" s="1"/>
    </row>
    <row r="587" spans="1:96" x14ac:dyDescent="0.2">
      <c r="A587" s="159">
        <f t="shared" ref="A587:A650" si="251">(A586+1)</f>
        <v>43266</v>
      </c>
      <c r="B587" s="9">
        <f t="shared" si="240"/>
        <v>1052.5744039399999</v>
      </c>
      <c r="C587" s="9">
        <f t="shared" ref="C587:C650" si="252">TRUNC(IF(Q586&gt;0,VLOOKUP(A586,$AE$12:$AF$114,2),C586),8)</f>
        <v>1000</v>
      </c>
      <c r="D587" s="66">
        <f t="shared" ref="D587:D650" si="253">IF(E587=E586,D586,E586)</f>
        <v>4961.84</v>
      </c>
      <c r="E587" s="15">
        <f>VLOOKUP(A586,[1]Plan1!$BO$120:$BQ$240,3)</f>
        <v>4981.6899999999996</v>
      </c>
      <c r="F587" s="12">
        <f t="shared" ref="F587:F650" si="254">IF(D587=D586,F586,A587)</f>
        <v>43236</v>
      </c>
      <c r="G587" s="13">
        <f t="shared" si="241"/>
        <v>4.0005320606870676E-3</v>
      </c>
      <c r="H587" s="12">
        <f t="shared" ref="H587:H650" si="255">IF(DAY(A587)=15,VLOOKUP(A587,AI$118:AN$450,4),H586)</f>
        <v>43297</v>
      </c>
      <c r="I587" s="12">
        <f t="shared" si="242"/>
        <v>43266</v>
      </c>
      <c r="J587" s="1">
        <f t="shared" ref="J587:J650" si="256">IF(I587=I586,J586,NETWORKDAYS(I586,I587,$AE$118:$AE$502)-1)</f>
        <v>22</v>
      </c>
      <c r="K587" s="1">
        <f t="shared" si="239"/>
        <v>22</v>
      </c>
      <c r="L587" s="9">
        <f t="shared" si="243"/>
        <v>1.0040005299999999</v>
      </c>
      <c r="M587" s="16">
        <f t="shared" ref="M587:M650" si="257">IF(I587&gt;I586,L586,M586)</f>
        <v>1.0021995699999999</v>
      </c>
      <c r="N587" s="16">
        <f t="shared" si="236"/>
        <v>1.042806980745451</v>
      </c>
      <c r="O587" s="9">
        <f t="shared" si="237"/>
        <v>1.04697876</v>
      </c>
      <c r="P587" s="9">
        <f t="shared" si="244"/>
        <v>1046.97876</v>
      </c>
      <c r="Q587" s="14">
        <f t="shared" si="245"/>
        <v>0</v>
      </c>
      <c r="R587" s="44">
        <f t="shared" si="246"/>
        <v>0</v>
      </c>
      <c r="S587" s="9">
        <f t="shared" si="247"/>
        <v>0</v>
      </c>
      <c r="T587" s="10">
        <f t="shared" ref="T587:T650" si="258">(T586)</f>
        <v>6.2959000000000001E-2</v>
      </c>
      <c r="U587" s="14">
        <f t="shared" si="238"/>
        <v>22</v>
      </c>
      <c r="V587" s="14">
        <v>252</v>
      </c>
      <c r="W587" s="16">
        <f t="shared" si="248"/>
        <v>1.005344563</v>
      </c>
      <c r="X587" s="9">
        <f t="shared" si="249"/>
        <v>5.5956439400000004</v>
      </c>
      <c r="Y587" s="9">
        <v>0</v>
      </c>
      <c r="Z587" s="15">
        <f t="shared" si="250"/>
        <v>0</v>
      </c>
      <c r="AA587" s="6" t="s">
        <v>73</v>
      </c>
      <c r="AB587" s="12">
        <f t="shared" ref="AB587:AB650" si="259">IF(Q586&gt;0,VLOOKUP(A586,$AE$10:$AM$114,9),AB586)</f>
        <v>43420</v>
      </c>
      <c r="AC587" s="6"/>
      <c r="AD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35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8"/>
      <c r="CC587" s="1"/>
      <c r="CD587" s="1"/>
      <c r="CE587" s="1"/>
      <c r="CF587" s="1"/>
      <c r="CG587" s="1"/>
      <c r="CH587" s="1"/>
      <c r="CI587" s="1"/>
      <c r="CJ587" s="1"/>
      <c r="CK587" s="1"/>
      <c r="CL587" s="6"/>
      <c r="CM587" s="1"/>
      <c r="CN587" s="1"/>
      <c r="CO587" s="1"/>
      <c r="CP587" s="1"/>
      <c r="CQ587" s="1"/>
      <c r="CR587" s="1"/>
    </row>
    <row r="588" spans="1:96" x14ac:dyDescent="0.2">
      <c r="A588" s="159">
        <f t="shared" si="251"/>
        <v>43267</v>
      </c>
      <c r="B588" s="9">
        <f t="shared" si="240"/>
        <v>1053.4574011100001</v>
      </c>
      <c r="C588" s="9">
        <f t="shared" si="252"/>
        <v>1000</v>
      </c>
      <c r="D588" s="66">
        <f t="shared" si="253"/>
        <v>4981.6899999999996</v>
      </c>
      <c r="E588" s="15">
        <f>VLOOKUP(A587,[1]Plan1!$BO$120:$BQ$240,3)</f>
        <v>5044.46</v>
      </c>
      <c r="F588" s="12">
        <f t="shared" si="254"/>
        <v>43267</v>
      </c>
      <c r="G588" s="13">
        <f t="shared" si="241"/>
        <v>1.2600141718974944E-2</v>
      </c>
      <c r="H588" s="12">
        <f t="shared" si="255"/>
        <v>43297</v>
      </c>
      <c r="I588" s="12">
        <f t="shared" si="242"/>
        <v>43297</v>
      </c>
      <c r="J588" s="1">
        <f t="shared" si="256"/>
        <v>21</v>
      </c>
      <c r="K588" s="1">
        <f t="shared" si="239"/>
        <v>1</v>
      </c>
      <c r="L588" s="9">
        <f t="shared" si="243"/>
        <v>1.0005964300000001</v>
      </c>
      <c r="M588" s="16">
        <f t="shared" si="257"/>
        <v>1.0040005299999999</v>
      </c>
      <c r="N588" s="16">
        <f t="shared" si="236"/>
        <v>1.0469787613561325</v>
      </c>
      <c r="O588" s="9">
        <f t="shared" si="237"/>
        <v>1.0476032099999999</v>
      </c>
      <c r="P588" s="9">
        <f t="shared" si="244"/>
        <v>1047.60321</v>
      </c>
      <c r="Q588" s="14">
        <f t="shared" si="245"/>
        <v>0</v>
      </c>
      <c r="R588" s="44">
        <f t="shared" si="246"/>
        <v>0</v>
      </c>
      <c r="S588" s="9">
        <f t="shared" si="247"/>
        <v>0</v>
      </c>
      <c r="T588" s="10">
        <f t="shared" si="258"/>
        <v>6.2959000000000001E-2</v>
      </c>
      <c r="U588" s="14">
        <f t="shared" si="238"/>
        <v>23</v>
      </c>
      <c r="V588" s="14">
        <v>252</v>
      </c>
      <c r="W588" s="16">
        <f t="shared" si="248"/>
        <v>1.0055881760000001</v>
      </c>
      <c r="X588" s="9">
        <f t="shared" si="249"/>
        <v>5.8541911100000004</v>
      </c>
      <c r="Y588" s="9">
        <v>0</v>
      </c>
      <c r="Z588" s="15">
        <f t="shared" si="250"/>
        <v>0</v>
      </c>
      <c r="AA588" s="6" t="s">
        <v>73</v>
      </c>
      <c r="AB588" s="12">
        <f t="shared" si="259"/>
        <v>43420</v>
      </c>
      <c r="AC588" s="6"/>
      <c r="AD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35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8"/>
      <c r="CC588" s="1"/>
      <c r="CD588" s="1"/>
      <c r="CE588" s="1"/>
      <c r="CF588" s="1"/>
      <c r="CG588" s="1"/>
      <c r="CH588" s="1"/>
      <c r="CI588" s="1"/>
      <c r="CJ588" s="1"/>
      <c r="CK588" s="1"/>
      <c r="CL588" s="6"/>
      <c r="CM588" s="1"/>
      <c r="CN588" s="1"/>
      <c r="CO588" s="1"/>
      <c r="CP588" s="1"/>
      <c r="CQ588" s="1"/>
      <c r="CR588" s="1"/>
    </row>
    <row r="589" spans="1:96" x14ac:dyDescent="0.2">
      <c r="A589" s="159">
        <f t="shared" si="251"/>
        <v>43268</v>
      </c>
      <c r="B589" s="9">
        <f t="shared" si="240"/>
        <v>1053.4574011100001</v>
      </c>
      <c r="C589" s="9">
        <f t="shared" si="252"/>
        <v>1000</v>
      </c>
      <c r="D589" s="66">
        <f t="shared" si="253"/>
        <v>4981.6899999999996</v>
      </c>
      <c r="E589" s="15">
        <f>VLOOKUP(A588,[1]Plan1!$BO$120:$BQ$240,3)</f>
        <v>5044.46</v>
      </c>
      <c r="F589" s="12">
        <f t="shared" si="254"/>
        <v>43267</v>
      </c>
      <c r="G589" s="13">
        <f t="shared" si="241"/>
        <v>1.2600141718974944E-2</v>
      </c>
      <c r="H589" s="12">
        <f t="shared" si="255"/>
        <v>43297</v>
      </c>
      <c r="I589" s="12">
        <f t="shared" si="242"/>
        <v>43297</v>
      </c>
      <c r="J589" s="1">
        <f t="shared" si="256"/>
        <v>21</v>
      </c>
      <c r="K589" s="1">
        <f t="shared" si="239"/>
        <v>1</v>
      </c>
      <c r="L589" s="9">
        <f t="shared" si="243"/>
        <v>1.0005964300000001</v>
      </c>
      <c r="M589" s="16">
        <f t="shared" si="257"/>
        <v>1.0040005299999999</v>
      </c>
      <c r="N589" s="16">
        <f t="shared" si="236"/>
        <v>1.0469787613561325</v>
      </c>
      <c r="O589" s="9">
        <f t="shared" si="237"/>
        <v>1.0476032099999999</v>
      </c>
      <c r="P589" s="9">
        <f t="shared" si="244"/>
        <v>1047.60321</v>
      </c>
      <c r="Q589" s="14">
        <f t="shared" si="245"/>
        <v>0</v>
      </c>
      <c r="R589" s="44">
        <f t="shared" si="246"/>
        <v>0</v>
      </c>
      <c r="S589" s="9">
        <f t="shared" si="247"/>
        <v>0</v>
      </c>
      <c r="T589" s="10">
        <f t="shared" si="258"/>
        <v>6.2959000000000001E-2</v>
      </c>
      <c r="U589" s="14">
        <f t="shared" si="238"/>
        <v>23</v>
      </c>
      <c r="V589" s="14">
        <v>252</v>
      </c>
      <c r="W589" s="16">
        <f t="shared" si="248"/>
        <v>1.0055881760000001</v>
      </c>
      <c r="X589" s="9">
        <f t="shared" si="249"/>
        <v>5.8541911100000004</v>
      </c>
      <c r="Y589" s="9">
        <v>0</v>
      </c>
      <c r="Z589" s="15">
        <f t="shared" si="250"/>
        <v>0</v>
      </c>
      <c r="AA589" s="6" t="s">
        <v>73</v>
      </c>
      <c r="AB589" s="12">
        <f t="shared" si="259"/>
        <v>43420</v>
      </c>
      <c r="AC589" s="6"/>
      <c r="AD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35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8"/>
      <c r="CC589" s="1"/>
      <c r="CD589" s="1"/>
      <c r="CE589" s="1"/>
      <c r="CF589" s="1"/>
      <c r="CG589" s="1"/>
      <c r="CH589" s="1"/>
      <c r="CI589" s="1"/>
      <c r="CJ589" s="1"/>
      <c r="CK589" s="1"/>
      <c r="CL589" s="6"/>
      <c r="CM589" s="1"/>
      <c r="CN589" s="1"/>
      <c r="CO589" s="1"/>
      <c r="CP589" s="1"/>
      <c r="CQ589" s="1"/>
      <c r="CR589" s="1"/>
    </row>
    <row r="590" spans="1:96" x14ac:dyDescent="0.2">
      <c r="A590" s="159">
        <f t="shared" si="251"/>
        <v>43269</v>
      </c>
      <c r="B590" s="9">
        <f t="shared" si="240"/>
        <v>1053.4574011100001</v>
      </c>
      <c r="C590" s="9">
        <f t="shared" si="252"/>
        <v>1000</v>
      </c>
      <c r="D590" s="66">
        <f t="shared" si="253"/>
        <v>4981.6899999999996</v>
      </c>
      <c r="E590" s="15">
        <f>VLOOKUP(A589,[1]Plan1!$BO$120:$BQ$240,3)</f>
        <v>5044.46</v>
      </c>
      <c r="F590" s="12">
        <f t="shared" si="254"/>
        <v>43267</v>
      </c>
      <c r="G590" s="13">
        <f t="shared" si="241"/>
        <v>1.2600141718974944E-2</v>
      </c>
      <c r="H590" s="12">
        <f t="shared" si="255"/>
        <v>43297</v>
      </c>
      <c r="I590" s="12">
        <f t="shared" si="242"/>
        <v>43297</v>
      </c>
      <c r="J590" s="1">
        <f t="shared" si="256"/>
        <v>21</v>
      </c>
      <c r="K590" s="1">
        <f t="shared" si="239"/>
        <v>1</v>
      </c>
      <c r="L590" s="9">
        <f t="shared" si="243"/>
        <v>1.0005964300000001</v>
      </c>
      <c r="M590" s="16">
        <f t="shared" si="257"/>
        <v>1.0040005299999999</v>
      </c>
      <c r="N590" s="16">
        <f t="shared" si="236"/>
        <v>1.0469787613561325</v>
      </c>
      <c r="O590" s="9">
        <f t="shared" si="237"/>
        <v>1.0476032099999999</v>
      </c>
      <c r="P590" s="9">
        <f t="shared" si="244"/>
        <v>1047.60321</v>
      </c>
      <c r="Q590" s="14">
        <f t="shared" si="245"/>
        <v>0</v>
      </c>
      <c r="R590" s="44">
        <f t="shared" si="246"/>
        <v>0</v>
      </c>
      <c r="S590" s="9">
        <f t="shared" si="247"/>
        <v>0</v>
      </c>
      <c r="T590" s="10">
        <f t="shared" si="258"/>
        <v>6.2959000000000001E-2</v>
      </c>
      <c r="U590" s="14">
        <f t="shared" si="238"/>
        <v>23</v>
      </c>
      <c r="V590" s="14">
        <v>252</v>
      </c>
      <c r="W590" s="16">
        <f t="shared" si="248"/>
        <v>1.0055881760000001</v>
      </c>
      <c r="X590" s="9">
        <f t="shared" si="249"/>
        <v>5.8541911100000004</v>
      </c>
      <c r="Y590" s="9">
        <v>0</v>
      </c>
      <c r="Z590" s="15">
        <f t="shared" si="250"/>
        <v>0</v>
      </c>
      <c r="AA590" s="6" t="s">
        <v>73</v>
      </c>
      <c r="AB590" s="12">
        <f t="shared" si="259"/>
        <v>43420</v>
      </c>
      <c r="AC590" s="6"/>
      <c r="AD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35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8"/>
      <c r="CC590" s="1"/>
      <c r="CD590" s="1"/>
      <c r="CE590" s="1"/>
      <c r="CF590" s="1"/>
      <c r="CG590" s="1"/>
      <c r="CH590" s="1"/>
      <c r="CI590" s="1"/>
      <c r="CJ590" s="1"/>
      <c r="CK590" s="1"/>
      <c r="CL590" s="6"/>
      <c r="CM590" s="1"/>
      <c r="CN590" s="1"/>
      <c r="CO590" s="1"/>
      <c r="CP590" s="1"/>
      <c r="CQ590" s="1"/>
      <c r="CR590" s="1"/>
    </row>
    <row r="591" spans="1:96" x14ac:dyDescent="0.2">
      <c r="A591" s="159">
        <f t="shared" si="251"/>
        <v>43270</v>
      </c>
      <c r="B591" s="9">
        <f t="shared" si="240"/>
        <v>1054.3411354899999</v>
      </c>
      <c r="C591" s="9">
        <f t="shared" si="252"/>
        <v>1000</v>
      </c>
      <c r="D591" s="66">
        <f t="shared" si="253"/>
        <v>4981.6899999999996</v>
      </c>
      <c r="E591" s="15">
        <f>VLOOKUP(A590,[1]Plan1!$BO$120:$BQ$240,3)</f>
        <v>5044.46</v>
      </c>
      <c r="F591" s="12">
        <f t="shared" si="254"/>
        <v>43267</v>
      </c>
      <c r="G591" s="13">
        <f t="shared" si="241"/>
        <v>1.2600141718974944E-2</v>
      </c>
      <c r="H591" s="12">
        <f t="shared" si="255"/>
        <v>43297</v>
      </c>
      <c r="I591" s="12">
        <f t="shared" si="242"/>
        <v>43297</v>
      </c>
      <c r="J591" s="1">
        <f t="shared" si="256"/>
        <v>21</v>
      </c>
      <c r="K591" s="1">
        <f t="shared" si="239"/>
        <v>2</v>
      </c>
      <c r="L591" s="9">
        <f t="shared" si="243"/>
        <v>1.00119322</v>
      </c>
      <c r="M591" s="16">
        <f t="shared" si="257"/>
        <v>1.0040005299999999</v>
      </c>
      <c r="N591" s="16">
        <f t="shared" si="236"/>
        <v>1.0469787613561325</v>
      </c>
      <c r="O591" s="9">
        <f t="shared" si="237"/>
        <v>1.04822803</v>
      </c>
      <c r="P591" s="9">
        <f t="shared" si="244"/>
        <v>1048.22803</v>
      </c>
      <c r="Q591" s="14">
        <f t="shared" si="245"/>
        <v>0</v>
      </c>
      <c r="R591" s="44">
        <f t="shared" si="246"/>
        <v>0</v>
      </c>
      <c r="S591" s="9">
        <f t="shared" si="247"/>
        <v>0</v>
      </c>
      <c r="T591" s="10">
        <f t="shared" si="258"/>
        <v>6.2959000000000001E-2</v>
      </c>
      <c r="U591" s="14">
        <f t="shared" si="238"/>
        <v>24</v>
      </c>
      <c r="V591" s="14">
        <v>252</v>
      </c>
      <c r="W591" s="16">
        <f t="shared" si="248"/>
        <v>1.0058318470000001</v>
      </c>
      <c r="X591" s="9">
        <f t="shared" si="249"/>
        <v>6.1131054899999997</v>
      </c>
      <c r="Y591" s="9">
        <v>0</v>
      </c>
      <c r="Z591" s="15">
        <f t="shared" si="250"/>
        <v>0</v>
      </c>
      <c r="AA591" s="6" t="s">
        <v>73</v>
      </c>
      <c r="AB591" s="12">
        <f t="shared" si="259"/>
        <v>43420</v>
      </c>
      <c r="AC591" s="6"/>
      <c r="AD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35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8"/>
      <c r="CC591" s="1"/>
      <c r="CD591" s="1"/>
      <c r="CE591" s="1"/>
      <c r="CF591" s="1"/>
      <c r="CG591" s="1"/>
      <c r="CH591" s="1"/>
      <c r="CI591" s="1"/>
      <c r="CJ591" s="1"/>
      <c r="CK591" s="1"/>
      <c r="CL591" s="6"/>
      <c r="CM591" s="1"/>
      <c r="CN591" s="1"/>
      <c r="CO591" s="1"/>
      <c r="CP591" s="1"/>
      <c r="CQ591" s="1"/>
      <c r="CR591" s="1"/>
    </row>
    <row r="592" spans="1:96" x14ac:dyDescent="0.2">
      <c r="A592" s="159">
        <f t="shared" si="251"/>
        <v>43271</v>
      </c>
      <c r="B592" s="9">
        <f t="shared" si="240"/>
        <v>1055.22562862</v>
      </c>
      <c r="C592" s="9">
        <f t="shared" si="252"/>
        <v>1000</v>
      </c>
      <c r="D592" s="66">
        <f t="shared" si="253"/>
        <v>4981.6899999999996</v>
      </c>
      <c r="E592" s="15">
        <f>VLOOKUP(A591,[1]Plan1!$BO$120:$BQ$240,3)</f>
        <v>5044.46</v>
      </c>
      <c r="F592" s="12">
        <f t="shared" si="254"/>
        <v>43267</v>
      </c>
      <c r="G592" s="13">
        <f t="shared" si="241"/>
        <v>1.2600141718974944E-2</v>
      </c>
      <c r="H592" s="12">
        <f t="shared" si="255"/>
        <v>43297</v>
      </c>
      <c r="I592" s="12">
        <f t="shared" si="242"/>
        <v>43297</v>
      </c>
      <c r="J592" s="1">
        <f t="shared" si="256"/>
        <v>21</v>
      </c>
      <c r="K592" s="1">
        <f t="shared" si="239"/>
        <v>3</v>
      </c>
      <c r="L592" s="9">
        <f t="shared" si="243"/>
        <v>1.0017903699999999</v>
      </c>
      <c r="M592" s="16">
        <f t="shared" si="257"/>
        <v>1.0040005299999999</v>
      </c>
      <c r="N592" s="16">
        <f t="shared" si="236"/>
        <v>1.0469787613561325</v>
      </c>
      <c r="O592" s="9">
        <f t="shared" si="237"/>
        <v>1.0488532399999999</v>
      </c>
      <c r="P592" s="9">
        <f t="shared" si="244"/>
        <v>1048.8532399999999</v>
      </c>
      <c r="Q592" s="14">
        <f t="shared" si="245"/>
        <v>0</v>
      </c>
      <c r="R592" s="44">
        <f t="shared" si="246"/>
        <v>0</v>
      </c>
      <c r="S592" s="9">
        <f t="shared" si="247"/>
        <v>0</v>
      </c>
      <c r="T592" s="10">
        <f t="shared" si="258"/>
        <v>6.2959000000000001E-2</v>
      </c>
      <c r="U592" s="14">
        <f t="shared" si="238"/>
        <v>25</v>
      </c>
      <c r="V592" s="14">
        <v>252</v>
      </c>
      <c r="W592" s="16">
        <f t="shared" si="248"/>
        <v>1.0060755770000001</v>
      </c>
      <c r="X592" s="9">
        <f t="shared" si="249"/>
        <v>6.3723886199999997</v>
      </c>
      <c r="Y592" s="9">
        <v>0</v>
      </c>
      <c r="Z592" s="15">
        <f t="shared" si="250"/>
        <v>0</v>
      </c>
      <c r="AA592" s="6" t="s">
        <v>73</v>
      </c>
      <c r="AB592" s="12">
        <f t="shared" si="259"/>
        <v>43420</v>
      </c>
      <c r="AC592" s="6"/>
      <c r="AD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35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8"/>
      <c r="CC592" s="1"/>
      <c r="CD592" s="1"/>
      <c r="CE592" s="1"/>
      <c r="CF592" s="1"/>
      <c r="CG592" s="1"/>
      <c r="CH592" s="1"/>
      <c r="CI592" s="1"/>
      <c r="CJ592" s="1"/>
      <c r="CK592" s="1"/>
      <c r="CL592" s="6"/>
      <c r="CM592" s="1"/>
      <c r="CN592" s="1"/>
      <c r="CO592" s="1"/>
      <c r="CP592" s="1"/>
      <c r="CQ592" s="1"/>
      <c r="CR592" s="1"/>
    </row>
    <row r="593" spans="1:96" x14ac:dyDescent="0.2">
      <c r="A593" s="159">
        <f t="shared" si="251"/>
        <v>43272</v>
      </c>
      <c r="B593" s="9">
        <f t="shared" si="240"/>
        <v>1056.1108517500002</v>
      </c>
      <c r="C593" s="9">
        <f t="shared" si="252"/>
        <v>1000</v>
      </c>
      <c r="D593" s="66">
        <f t="shared" si="253"/>
        <v>4981.6899999999996</v>
      </c>
      <c r="E593" s="15">
        <f>VLOOKUP(A592,[1]Plan1!$BO$120:$BQ$240,3)</f>
        <v>5044.46</v>
      </c>
      <c r="F593" s="12">
        <f t="shared" si="254"/>
        <v>43267</v>
      </c>
      <c r="G593" s="13">
        <f t="shared" si="241"/>
        <v>1.2600141718974944E-2</v>
      </c>
      <c r="H593" s="12">
        <f t="shared" si="255"/>
        <v>43297</v>
      </c>
      <c r="I593" s="12">
        <f t="shared" si="242"/>
        <v>43297</v>
      </c>
      <c r="J593" s="1">
        <f t="shared" si="256"/>
        <v>21</v>
      </c>
      <c r="K593" s="1">
        <f t="shared" si="239"/>
        <v>4</v>
      </c>
      <c r="L593" s="9">
        <f t="shared" si="243"/>
        <v>1.00238787</v>
      </c>
      <c r="M593" s="16">
        <f t="shared" si="257"/>
        <v>1.0040005299999999</v>
      </c>
      <c r="N593" s="16">
        <f t="shared" si="236"/>
        <v>1.0469787613561325</v>
      </c>
      <c r="O593" s="9">
        <f t="shared" si="237"/>
        <v>1.0494788100000001</v>
      </c>
      <c r="P593" s="9">
        <f t="shared" si="244"/>
        <v>1049.4788100000001</v>
      </c>
      <c r="Q593" s="14">
        <f t="shared" si="245"/>
        <v>0</v>
      </c>
      <c r="R593" s="44">
        <f t="shared" si="246"/>
        <v>0</v>
      </c>
      <c r="S593" s="9">
        <f t="shared" si="247"/>
        <v>0</v>
      </c>
      <c r="T593" s="10">
        <f t="shared" si="258"/>
        <v>6.2959000000000001E-2</v>
      </c>
      <c r="U593" s="14">
        <f t="shared" si="238"/>
        <v>26</v>
      </c>
      <c r="V593" s="14">
        <v>252</v>
      </c>
      <c r="W593" s="16">
        <f t="shared" si="248"/>
        <v>1.0063193669999999</v>
      </c>
      <c r="X593" s="9">
        <f t="shared" si="249"/>
        <v>6.63204175</v>
      </c>
      <c r="Y593" s="9">
        <v>0</v>
      </c>
      <c r="Z593" s="15">
        <f t="shared" si="250"/>
        <v>0</v>
      </c>
      <c r="AA593" s="6" t="s">
        <v>73</v>
      </c>
      <c r="AB593" s="12">
        <f t="shared" si="259"/>
        <v>43420</v>
      </c>
      <c r="AC593" s="6"/>
      <c r="AD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35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8"/>
      <c r="CC593" s="1"/>
      <c r="CD593" s="1"/>
      <c r="CE593" s="1"/>
      <c r="CF593" s="1"/>
      <c r="CG593" s="1"/>
      <c r="CH593" s="1"/>
      <c r="CI593" s="1"/>
      <c r="CJ593" s="1"/>
      <c r="CK593" s="1"/>
      <c r="CL593" s="6"/>
      <c r="CM593" s="1"/>
      <c r="CN593" s="1"/>
      <c r="CO593" s="1"/>
      <c r="CP593" s="1"/>
      <c r="CQ593" s="1"/>
      <c r="CR593" s="1"/>
    </row>
    <row r="594" spans="1:96" x14ac:dyDescent="0.2">
      <c r="A594" s="159">
        <f t="shared" si="251"/>
        <v>43273</v>
      </c>
      <c r="B594" s="9">
        <f t="shared" si="240"/>
        <v>1056.9968132399999</v>
      </c>
      <c r="C594" s="9">
        <f t="shared" si="252"/>
        <v>1000</v>
      </c>
      <c r="D594" s="66">
        <f t="shared" si="253"/>
        <v>4981.6899999999996</v>
      </c>
      <c r="E594" s="15">
        <f>VLOOKUP(A593,[1]Plan1!$BO$120:$BQ$240,3)</f>
        <v>5044.46</v>
      </c>
      <c r="F594" s="12">
        <f t="shared" si="254"/>
        <v>43267</v>
      </c>
      <c r="G594" s="13">
        <f t="shared" si="241"/>
        <v>1.2600141718974944E-2</v>
      </c>
      <c r="H594" s="12">
        <f t="shared" si="255"/>
        <v>43297</v>
      </c>
      <c r="I594" s="12">
        <f t="shared" si="242"/>
        <v>43297</v>
      </c>
      <c r="J594" s="1">
        <f t="shared" si="256"/>
        <v>21</v>
      </c>
      <c r="K594" s="1">
        <f t="shared" si="239"/>
        <v>5</v>
      </c>
      <c r="L594" s="9">
        <f t="shared" si="243"/>
        <v>1.00298573</v>
      </c>
      <c r="M594" s="16">
        <f t="shared" si="257"/>
        <v>1.0040005299999999</v>
      </c>
      <c r="N594" s="16">
        <f t="shared" si="236"/>
        <v>1.0469787613561325</v>
      </c>
      <c r="O594" s="9">
        <f t="shared" si="237"/>
        <v>1.05010475</v>
      </c>
      <c r="P594" s="9">
        <f t="shared" si="244"/>
        <v>1050.10475</v>
      </c>
      <c r="Q594" s="14">
        <f t="shared" si="245"/>
        <v>0</v>
      </c>
      <c r="R594" s="44">
        <f t="shared" si="246"/>
        <v>0</v>
      </c>
      <c r="S594" s="9">
        <f t="shared" si="247"/>
        <v>0</v>
      </c>
      <c r="T594" s="10">
        <f t="shared" si="258"/>
        <v>6.2959000000000001E-2</v>
      </c>
      <c r="U594" s="14">
        <f t="shared" si="238"/>
        <v>27</v>
      </c>
      <c r="V594" s="14">
        <v>252</v>
      </c>
      <c r="W594" s="16">
        <f t="shared" si="248"/>
        <v>1.0065632149999999</v>
      </c>
      <c r="X594" s="9">
        <f t="shared" si="249"/>
        <v>6.8920632399999997</v>
      </c>
      <c r="Y594" s="9">
        <v>0</v>
      </c>
      <c r="Z594" s="15">
        <f t="shared" si="250"/>
        <v>0</v>
      </c>
      <c r="AA594" s="6" t="s">
        <v>73</v>
      </c>
      <c r="AB594" s="12">
        <f t="shared" si="259"/>
        <v>43420</v>
      </c>
      <c r="AC594" s="6"/>
      <c r="AD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35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8"/>
      <c r="CC594" s="1"/>
      <c r="CD594" s="1"/>
      <c r="CE594" s="1"/>
      <c r="CF594" s="1"/>
      <c r="CG594" s="1"/>
      <c r="CH594" s="1"/>
      <c r="CI594" s="1"/>
      <c r="CJ594" s="1"/>
      <c r="CK594" s="1"/>
      <c r="CL594" s="6"/>
      <c r="CM594" s="1"/>
      <c r="CN594" s="1"/>
      <c r="CO594" s="1"/>
      <c r="CP594" s="1"/>
      <c r="CQ594" s="1"/>
      <c r="CR594" s="1"/>
    </row>
    <row r="595" spans="1:96" x14ac:dyDescent="0.2">
      <c r="A595" s="159">
        <f t="shared" si="251"/>
        <v>43274</v>
      </c>
      <c r="B595" s="9">
        <f t="shared" si="240"/>
        <v>1057.8835357</v>
      </c>
      <c r="C595" s="9">
        <f t="shared" si="252"/>
        <v>1000</v>
      </c>
      <c r="D595" s="66">
        <f t="shared" si="253"/>
        <v>4981.6899999999996</v>
      </c>
      <c r="E595" s="15">
        <f>VLOOKUP(A594,[1]Plan1!$BO$120:$BQ$240,3)</f>
        <v>5044.46</v>
      </c>
      <c r="F595" s="12">
        <f t="shared" si="254"/>
        <v>43267</v>
      </c>
      <c r="G595" s="13">
        <f t="shared" si="241"/>
        <v>1.2600141718974944E-2</v>
      </c>
      <c r="H595" s="12">
        <f t="shared" si="255"/>
        <v>43297</v>
      </c>
      <c r="I595" s="12">
        <f t="shared" si="242"/>
        <v>43297</v>
      </c>
      <c r="J595" s="1">
        <f t="shared" si="256"/>
        <v>21</v>
      </c>
      <c r="K595" s="1">
        <f t="shared" si="239"/>
        <v>6</v>
      </c>
      <c r="L595" s="9">
        <f t="shared" si="243"/>
        <v>1.0035839499999999</v>
      </c>
      <c r="M595" s="16">
        <f t="shared" si="257"/>
        <v>1.0040005299999999</v>
      </c>
      <c r="N595" s="16">
        <f t="shared" si="236"/>
        <v>1.0469787613561325</v>
      </c>
      <c r="O595" s="9">
        <f t="shared" si="237"/>
        <v>1.05073108</v>
      </c>
      <c r="P595" s="9">
        <f t="shared" si="244"/>
        <v>1050.73108</v>
      </c>
      <c r="Q595" s="14">
        <f t="shared" si="245"/>
        <v>0</v>
      </c>
      <c r="R595" s="44">
        <f t="shared" si="246"/>
        <v>0</v>
      </c>
      <c r="S595" s="9">
        <f t="shared" si="247"/>
        <v>0</v>
      </c>
      <c r="T595" s="10">
        <f t="shared" si="258"/>
        <v>6.2959000000000001E-2</v>
      </c>
      <c r="U595" s="14">
        <f t="shared" si="238"/>
        <v>28</v>
      </c>
      <c r="V595" s="14">
        <v>252</v>
      </c>
      <c r="W595" s="16">
        <f t="shared" si="248"/>
        <v>1.006807123</v>
      </c>
      <c r="X595" s="9">
        <f t="shared" si="249"/>
        <v>7.1524557</v>
      </c>
      <c r="Y595" s="9">
        <v>0</v>
      </c>
      <c r="Z595" s="15">
        <f t="shared" si="250"/>
        <v>0</v>
      </c>
      <c r="AA595" s="6" t="s">
        <v>73</v>
      </c>
      <c r="AB595" s="12">
        <f t="shared" si="259"/>
        <v>43420</v>
      </c>
      <c r="AC595" s="6"/>
      <c r="AD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35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8"/>
      <c r="CC595" s="1"/>
      <c r="CD595" s="1"/>
      <c r="CE595" s="1"/>
      <c r="CF595" s="1"/>
      <c r="CG595" s="1"/>
      <c r="CH595" s="1"/>
      <c r="CI595" s="1"/>
      <c r="CJ595" s="1"/>
      <c r="CK595" s="1"/>
      <c r="CL595" s="6"/>
      <c r="CM595" s="1"/>
      <c r="CN595" s="1"/>
      <c r="CO595" s="1"/>
      <c r="CP595" s="1"/>
      <c r="CQ595" s="1"/>
      <c r="CR595" s="1"/>
    </row>
    <row r="596" spans="1:96" x14ac:dyDescent="0.2">
      <c r="A596" s="159">
        <f t="shared" si="251"/>
        <v>43275</v>
      </c>
      <c r="B596" s="9">
        <f t="shared" si="240"/>
        <v>1057.8835357</v>
      </c>
      <c r="C596" s="9">
        <f t="shared" si="252"/>
        <v>1000</v>
      </c>
      <c r="D596" s="66">
        <f t="shared" si="253"/>
        <v>4981.6899999999996</v>
      </c>
      <c r="E596" s="15">
        <f>VLOOKUP(A595,[1]Plan1!$BO$120:$BQ$240,3)</f>
        <v>5044.46</v>
      </c>
      <c r="F596" s="12">
        <f t="shared" si="254"/>
        <v>43267</v>
      </c>
      <c r="G596" s="13">
        <f t="shared" si="241"/>
        <v>1.2600141718974944E-2</v>
      </c>
      <c r="H596" s="12">
        <f t="shared" si="255"/>
        <v>43297</v>
      </c>
      <c r="I596" s="12">
        <f t="shared" si="242"/>
        <v>43297</v>
      </c>
      <c r="J596" s="1">
        <f t="shared" si="256"/>
        <v>21</v>
      </c>
      <c r="K596" s="1">
        <f t="shared" si="239"/>
        <v>6</v>
      </c>
      <c r="L596" s="9">
        <f t="shared" si="243"/>
        <v>1.0035839499999999</v>
      </c>
      <c r="M596" s="16">
        <f t="shared" si="257"/>
        <v>1.0040005299999999</v>
      </c>
      <c r="N596" s="16">
        <f t="shared" si="236"/>
        <v>1.0469787613561325</v>
      </c>
      <c r="O596" s="9">
        <f t="shared" si="237"/>
        <v>1.05073108</v>
      </c>
      <c r="P596" s="9">
        <f t="shared" si="244"/>
        <v>1050.73108</v>
      </c>
      <c r="Q596" s="14">
        <f t="shared" si="245"/>
        <v>0</v>
      </c>
      <c r="R596" s="44">
        <f t="shared" si="246"/>
        <v>0</v>
      </c>
      <c r="S596" s="9">
        <f t="shared" si="247"/>
        <v>0</v>
      </c>
      <c r="T596" s="10">
        <f t="shared" si="258"/>
        <v>6.2959000000000001E-2</v>
      </c>
      <c r="U596" s="14">
        <f t="shared" si="238"/>
        <v>28</v>
      </c>
      <c r="V596" s="14">
        <v>252</v>
      </c>
      <c r="W596" s="16">
        <f t="shared" si="248"/>
        <v>1.006807123</v>
      </c>
      <c r="X596" s="9">
        <f t="shared" si="249"/>
        <v>7.1524557</v>
      </c>
      <c r="Y596" s="9">
        <v>0</v>
      </c>
      <c r="Z596" s="15">
        <f t="shared" si="250"/>
        <v>0</v>
      </c>
      <c r="AA596" s="6" t="s">
        <v>73</v>
      </c>
      <c r="AB596" s="12">
        <f t="shared" si="259"/>
        <v>43420</v>
      </c>
      <c r="AC596" s="6"/>
      <c r="AD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35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8"/>
      <c r="CC596" s="1"/>
      <c r="CD596" s="1"/>
      <c r="CE596" s="1"/>
      <c r="CF596" s="1"/>
      <c r="CG596" s="1"/>
      <c r="CH596" s="1"/>
      <c r="CI596" s="1"/>
      <c r="CJ596" s="1"/>
      <c r="CK596" s="1"/>
      <c r="CL596" s="6"/>
      <c r="CM596" s="1"/>
      <c r="CN596" s="1"/>
      <c r="CO596" s="1"/>
      <c r="CP596" s="1"/>
      <c r="CQ596" s="1"/>
      <c r="CR596" s="1"/>
    </row>
    <row r="597" spans="1:96" x14ac:dyDescent="0.2">
      <c r="A597" s="159">
        <f t="shared" si="251"/>
        <v>43276</v>
      </c>
      <c r="B597" s="9">
        <f t="shared" si="240"/>
        <v>1057.8835357</v>
      </c>
      <c r="C597" s="9">
        <f t="shared" si="252"/>
        <v>1000</v>
      </c>
      <c r="D597" s="66">
        <f t="shared" si="253"/>
        <v>4981.6899999999996</v>
      </c>
      <c r="E597" s="15">
        <f>VLOOKUP(A596,[1]Plan1!$BO$120:$BQ$240,3)</f>
        <v>5044.46</v>
      </c>
      <c r="F597" s="12">
        <f t="shared" si="254"/>
        <v>43267</v>
      </c>
      <c r="G597" s="13">
        <f t="shared" si="241"/>
        <v>1.2600141718974944E-2</v>
      </c>
      <c r="H597" s="12">
        <f t="shared" si="255"/>
        <v>43297</v>
      </c>
      <c r="I597" s="12">
        <f t="shared" si="242"/>
        <v>43297</v>
      </c>
      <c r="J597" s="1">
        <f t="shared" si="256"/>
        <v>21</v>
      </c>
      <c r="K597" s="1">
        <f t="shared" si="239"/>
        <v>6</v>
      </c>
      <c r="L597" s="9">
        <f t="shared" si="243"/>
        <v>1.0035839499999999</v>
      </c>
      <c r="M597" s="16">
        <f t="shared" si="257"/>
        <v>1.0040005299999999</v>
      </c>
      <c r="N597" s="16">
        <f t="shared" si="236"/>
        <v>1.0469787613561325</v>
      </c>
      <c r="O597" s="9">
        <f t="shared" si="237"/>
        <v>1.05073108</v>
      </c>
      <c r="P597" s="9">
        <f t="shared" si="244"/>
        <v>1050.73108</v>
      </c>
      <c r="Q597" s="14">
        <f t="shared" si="245"/>
        <v>0</v>
      </c>
      <c r="R597" s="44">
        <f t="shared" si="246"/>
        <v>0</v>
      </c>
      <c r="S597" s="9">
        <f t="shared" si="247"/>
        <v>0</v>
      </c>
      <c r="T597" s="10">
        <f t="shared" si="258"/>
        <v>6.2959000000000001E-2</v>
      </c>
      <c r="U597" s="14">
        <f t="shared" si="238"/>
        <v>28</v>
      </c>
      <c r="V597" s="14">
        <v>252</v>
      </c>
      <c r="W597" s="16">
        <f t="shared" si="248"/>
        <v>1.006807123</v>
      </c>
      <c r="X597" s="9">
        <f t="shared" si="249"/>
        <v>7.1524557</v>
      </c>
      <c r="Y597" s="9">
        <v>0</v>
      </c>
      <c r="Z597" s="15">
        <f t="shared" si="250"/>
        <v>0</v>
      </c>
      <c r="AA597" s="6" t="s">
        <v>73</v>
      </c>
      <c r="AB597" s="12">
        <f t="shared" si="259"/>
        <v>43420</v>
      </c>
      <c r="AC597" s="6"/>
      <c r="AD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35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8"/>
      <c r="CC597" s="1"/>
      <c r="CD597" s="1"/>
      <c r="CE597" s="1"/>
      <c r="CF597" s="1"/>
      <c r="CG597" s="1"/>
      <c r="CH597" s="1"/>
      <c r="CI597" s="1"/>
      <c r="CJ597" s="1"/>
      <c r="CK597" s="1"/>
      <c r="CL597" s="6"/>
      <c r="CM597" s="1"/>
      <c r="CN597" s="1"/>
      <c r="CO597" s="1"/>
      <c r="CP597" s="1"/>
      <c r="CQ597" s="1"/>
      <c r="CR597" s="1"/>
    </row>
    <row r="598" spans="1:96" x14ac:dyDescent="0.2">
      <c r="A598" s="159">
        <f t="shared" si="251"/>
        <v>43277</v>
      </c>
      <c r="B598" s="9">
        <f t="shared" si="240"/>
        <v>1058.7709872</v>
      </c>
      <c r="C598" s="9">
        <f t="shared" si="252"/>
        <v>1000</v>
      </c>
      <c r="D598" s="66">
        <f t="shared" si="253"/>
        <v>4981.6899999999996</v>
      </c>
      <c r="E598" s="15">
        <f>VLOOKUP(A597,[1]Plan1!$BO$120:$BQ$240,3)</f>
        <v>5044.46</v>
      </c>
      <c r="F598" s="12">
        <f t="shared" si="254"/>
        <v>43267</v>
      </c>
      <c r="G598" s="13">
        <f t="shared" si="241"/>
        <v>1.2600141718974944E-2</v>
      </c>
      <c r="H598" s="12">
        <f t="shared" si="255"/>
        <v>43297</v>
      </c>
      <c r="I598" s="12">
        <f t="shared" si="242"/>
        <v>43297</v>
      </c>
      <c r="J598" s="1">
        <f t="shared" si="256"/>
        <v>21</v>
      </c>
      <c r="K598" s="1">
        <f t="shared" si="239"/>
        <v>7</v>
      </c>
      <c r="L598" s="9">
        <f t="shared" si="243"/>
        <v>1.0041825200000001</v>
      </c>
      <c r="M598" s="16">
        <f t="shared" si="257"/>
        <v>1.0040005299999999</v>
      </c>
      <c r="N598" s="16">
        <f t="shared" si="236"/>
        <v>1.0469787613561325</v>
      </c>
      <c r="O598" s="9">
        <f t="shared" si="237"/>
        <v>1.0513577700000001</v>
      </c>
      <c r="P598" s="9">
        <f t="shared" si="244"/>
        <v>1051.3577700000001</v>
      </c>
      <c r="Q598" s="14">
        <f t="shared" si="245"/>
        <v>0</v>
      </c>
      <c r="R598" s="44">
        <f t="shared" si="246"/>
        <v>0</v>
      </c>
      <c r="S598" s="9">
        <f t="shared" si="247"/>
        <v>0</v>
      </c>
      <c r="T598" s="10">
        <f t="shared" si="258"/>
        <v>6.2959000000000001E-2</v>
      </c>
      <c r="U598" s="14">
        <f t="shared" si="238"/>
        <v>29</v>
      </c>
      <c r="V598" s="14">
        <v>252</v>
      </c>
      <c r="W598" s="16">
        <f t="shared" si="248"/>
        <v>1.007051089</v>
      </c>
      <c r="X598" s="9">
        <f t="shared" si="249"/>
        <v>7.4132172000000001</v>
      </c>
      <c r="Y598" s="9">
        <v>0</v>
      </c>
      <c r="Z598" s="15">
        <f t="shared" si="250"/>
        <v>0</v>
      </c>
      <c r="AA598" s="6" t="s">
        <v>73</v>
      </c>
      <c r="AB598" s="12">
        <f t="shared" si="259"/>
        <v>43420</v>
      </c>
      <c r="AC598" s="6"/>
      <c r="AD598" s="1"/>
      <c r="AE598" s="12"/>
      <c r="AF598" s="7"/>
      <c r="AG598" s="1"/>
      <c r="AH598" s="1"/>
      <c r="AI598" s="1"/>
      <c r="AJ598" s="10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35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8"/>
      <c r="CC598" s="1"/>
      <c r="CD598" s="1"/>
      <c r="CE598" s="1"/>
      <c r="CF598" s="1"/>
      <c r="CG598" s="1"/>
      <c r="CH598" s="1"/>
      <c r="CI598" s="1"/>
      <c r="CJ598" s="1"/>
      <c r="CK598" s="1"/>
      <c r="CL598" s="6"/>
      <c r="CM598" s="1"/>
      <c r="CN598" s="1"/>
      <c r="CO598" s="1"/>
      <c r="CP598" s="1"/>
      <c r="CQ598" s="1"/>
      <c r="CR598" s="1"/>
    </row>
    <row r="599" spans="1:96" x14ac:dyDescent="0.2">
      <c r="A599" s="159">
        <f t="shared" si="251"/>
        <v>43278</v>
      </c>
      <c r="B599" s="9">
        <f t="shared" si="240"/>
        <v>1059.65918031</v>
      </c>
      <c r="C599" s="9">
        <f t="shared" si="252"/>
        <v>1000</v>
      </c>
      <c r="D599" s="66">
        <f t="shared" si="253"/>
        <v>4981.6899999999996</v>
      </c>
      <c r="E599" s="15">
        <f>VLOOKUP(A598,[1]Plan1!$BO$120:$BQ$240,3)</f>
        <v>5044.46</v>
      </c>
      <c r="F599" s="12">
        <f t="shared" si="254"/>
        <v>43267</v>
      </c>
      <c r="G599" s="13">
        <f t="shared" si="241"/>
        <v>1.2600141718974944E-2</v>
      </c>
      <c r="H599" s="12">
        <f t="shared" si="255"/>
        <v>43297</v>
      </c>
      <c r="I599" s="12">
        <f t="shared" si="242"/>
        <v>43297</v>
      </c>
      <c r="J599" s="1">
        <f t="shared" si="256"/>
        <v>21</v>
      </c>
      <c r="K599" s="1">
        <f t="shared" si="239"/>
        <v>8</v>
      </c>
      <c r="L599" s="9">
        <f t="shared" si="243"/>
        <v>1.0047814500000001</v>
      </c>
      <c r="M599" s="16">
        <f t="shared" si="257"/>
        <v>1.0040005299999999</v>
      </c>
      <c r="N599" s="16">
        <f t="shared" si="236"/>
        <v>1.0469787613561325</v>
      </c>
      <c r="O599" s="9">
        <f t="shared" si="237"/>
        <v>1.0519848300000001</v>
      </c>
      <c r="P599" s="9">
        <f t="shared" si="244"/>
        <v>1051.9848300000001</v>
      </c>
      <c r="Q599" s="14">
        <f t="shared" si="245"/>
        <v>0</v>
      </c>
      <c r="R599" s="44">
        <f t="shared" si="246"/>
        <v>0</v>
      </c>
      <c r="S599" s="9">
        <f t="shared" si="247"/>
        <v>0</v>
      </c>
      <c r="T599" s="10">
        <f t="shared" si="258"/>
        <v>6.2959000000000001E-2</v>
      </c>
      <c r="U599" s="14">
        <f t="shared" si="238"/>
        <v>30</v>
      </c>
      <c r="V599" s="14">
        <v>252</v>
      </c>
      <c r="W599" s="16">
        <f t="shared" si="248"/>
        <v>1.007295115</v>
      </c>
      <c r="X599" s="9">
        <f t="shared" si="249"/>
        <v>7.6743503100000003</v>
      </c>
      <c r="Y599" s="9">
        <v>0</v>
      </c>
      <c r="Z599" s="15">
        <f t="shared" si="250"/>
        <v>0</v>
      </c>
      <c r="AA599" s="6" t="s">
        <v>73</v>
      </c>
      <c r="AB599" s="12">
        <f t="shared" si="259"/>
        <v>43420</v>
      </c>
      <c r="AC599" s="6"/>
      <c r="AD599" s="1"/>
      <c r="AE599" s="12"/>
      <c r="AF599" s="7"/>
      <c r="AG599" s="1"/>
      <c r="AH599" s="1"/>
      <c r="AI599" s="1"/>
      <c r="AJ599" s="10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35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8"/>
      <c r="CC599" s="1"/>
      <c r="CD599" s="1"/>
      <c r="CE599" s="1"/>
      <c r="CF599" s="1"/>
      <c r="CG599" s="1"/>
      <c r="CH599" s="1"/>
      <c r="CI599" s="1"/>
      <c r="CJ599" s="1"/>
      <c r="CK599" s="1"/>
      <c r="CL599" s="6"/>
      <c r="CM599" s="1"/>
      <c r="CN599" s="1"/>
      <c r="CO599" s="1"/>
      <c r="CP599" s="1"/>
      <c r="CQ599" s="1"/>
      <c r="CR599" s="1"/>
    </row>
    <row r="600" spans="1:96" x14ac:dyDescent="0.2">
      <c r="A600" s="159">
        <f t="shared" si="251"/>
        <v>43279</v>
      </c>
      <c r="B600" s="9">
        <f t="shared" si="240"/>
        <v>1060.5481345000001</v>
      </c>
      <c r="C600" s="9">
        <f t="shared" si="252"/>
        <v>1000</v>
      </c>
      <c r="D600" s="66">
        <f t="shared" si="253"/>
        <v>4981.6899999999996</v>
      </c>
      <c r="E600" s="15">
        <f>VLOOKUP(A599,[1]Plan1!$BO$120:$BQ$240,3)</f>
        <v>5044.46</v>
      </c>
      <c r="F600" s="12">
        <f t="shared" si="254"/>
        <v>43267</v>
      </c>
      <c r="G600" s="13">
        <f t="shared" si="241"/>
        <v>1.2600141718974944E-2</v>
      </c>
      <c r="H600" s="12">
        <f t="shared" si="255"/>
        <v>43297</v>
      </c>
      <c r="I600" s="12">
        <f t="shared" si="242"/>
        <v>43297</v>
      </c>
      <c r="J600" s="1">
        <f t="shared" si="256"/>
        <v>21</v>
      </c>
      <c r="K600" s="1">
        <f t="shared" si="239"/>
        <v>9</v>
      </c>
      <c r="L600" s="9">
        <f t="shared" si="243"/>
        <v>1.0053807400000001</v>
      </c>
      <c r="M600" s="16">
        <f t="shared" si="257"/>
        <v>1.0040005299999999</v>
      </c>
      <c r="N600" s="16">
        <f t="shared" si="236"/>
        <v>1.0469787613561325</v>
      </c>
      <c r="O600" s="9">
        <f t="shared" si="237"/>
        <v>1.05261228</v>
      </c>
      <c r="P600" s="9">
        <f t="shared" si="244"/>
        <v>1052.6122800000001</v>
      </c>
      <c r="Q600" s="14">
        <f t="shared" si="245"/>
        <v>0</v>
      </c>
      <c r="R600" s="44">
        <f t="shared" si="246"/>
        <v>0</v>
      </c>
      <c r="S600" s="9">
        <f t="shared" si="247"/>
        <v>0</v>
      </c>
      <c r="T600" s="10">
        <f t="shared" si="258"/>
        <v>6.2959000000000001E-2</v>
      </c>
      <c r="U600" s="14">
        <f t="shared" si="238"/>
        <v>31</v>
      </c>
      <c r="V600" s="14">
        <v>252</v>
      </c>
      <c r="W600" s="16">
        <f t="shared" si="248"/>
        <v>1.0075392000000001</v>
      </c>
      <c r="X600" s="9">
        <f t="shared" si="249"/>
        <v>7.9358544999999996</v>
      </c>
      <c r="Y600" s="9">
        <v>0</v>
      </c>
      <c r="Z600" s="15">
        <f t="shared" si="250"/>
        <v>0</v>
      </c>
      <c r="AA600" s="6" t="s">
        <v>73</v>
      </c>
      <c r="AB600" s="12">
        <f t="shared" si="259"/>
        <v>43420</v>
      </c>
      <c r="AC600" s="6"/>
      <c r="AD600" s="1"/>
      <c r="AE600" s="12"/>
      <c r="AF600" s="7"/>
      <c r="AG600" s="1"/>
      <c r="AH600" s="1"/>
      <c r="AI600" s="1"/>
      <c r="AJ600" s="10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35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8"/>
      <c r="CC600" s="1"/>
      <c r="CD600" s="1"/>
      <c r="CE600" s="1"/>
      <c r="CF600" s="1"/>
      <c r="CG600" s="1"/>
      <c r="CH600" s="1"/>
      <c r="CI600" s="1"/>
      <c r="CJ600" s="1"/>
      <c r="CK600" s="1"/>
      <c r="CL600" s="6"/>
      <c r="CM600" s="1"/>
      <c r="CN600" s="1"/>
      <c r="CO600" s="1"/>
      <c r="CP600" s="1"/>
      <c r="CQ600" s="1"/>
      <c r="CR600" s="1"/>
    </row>
    <row r="601" spans="1:96" x14ac:dyDescent="0.2">
      <c r="A601" s="159">
        <f t="shared" si="251"/>
        <v>43280</v>
      </c>
      <c r="B601" s="9">
        <f t="shared" si="240"/>
        <v>1061.43783001</v>
      </c>
      <c r="C601" s="9">
        <f t="shared" si="252"/>
        <v>1000</v>
      </c>
      <c r="D601" s="66">
        <f t="shared" si="253"/>
        <v>4981.6899999999996</v>
      </c>
      <c r="E601" s="15">
        <f>VLOOKUP(A600,[1]Plan1!$BO$120:$BQ$240,3)</f>
        <v>5044.46</v>
      </c>
      <c r="F601" s="12">
        <f t="shared" si="254"/>
        <v>43267</v>
      </c>
      <c r="G601" s="13">
        <f t="shared" si="241"/>
        <v>1.2600141718974944E-2</v>
      </c>
      <c r="H601" s="12">
        <f t="shared" si="255"/>
        <v>43297</v>
      </c>
      <c r="I601" s="12">
        <f t="shared" si="242"/>
        <v>43297</v>
      </c>
      <c r="J601" s="1">
        <f t="shared" si="256"/>
        <v>21</v>
      </c>
      <c r="K601" s="1">
        <f t="shared" si="239"/>
        <v>10</v>
      </c>
      <c r="L601" s="9">
        <f t="shared" si="243"/>
        <v>1.0059803899999999</v>
      </c>
      <c r="M601" s="16">
        <f t="shared" si="257"/>
        <v>1.0040005299999999</v>
      </c>
      <c r="N601" s="16">
        <f t="shared" si="236"/>
        <v>1.0469787613561325</v>
      </c>
      <c r="O601" s="9">
        <f t="shared" si="237"/>
        <v>1.0532401</v>
      </c>
      <c r="P601" s="9">
        <f t="shared" si="244"/>
        <v>1053.2401</v>
      </c>
      <c r="Q601" s="14">
        <f t="shared" si="245"/>
        <v>0</v>
      </c>
      <c r="R601" s="44">
        <f t="shared" si="246"/>
        <v>0</v>
      </c>
      <c r="S601" s="9">
        <f t="shared" si="247"/>
        <v>0</v>
      </c>
      <c r="T601" s="10">
        <f t="shared" si="258"/>
        <v>6.2959000000000001E-2</v>
      </c>
      <c r="U601" s="14">
        <f t="shared" si="238"/>
        <v>32</v>
      </c>
      <c r="V601" s="14">
        <v>252</v>
      </c>
      <c r="W601" s="16">
        <f t="shared" si="248"/>
        <v>1.0077833439999999</v>
      </c>
      <c r="X601" s="9">
        <f t="shared" si="249"/>
        <v>8.1977300100000008</v>
      </c>
      <c r="Y601" s="9">
        <v>0</v>
      </c>
      <c r="Z601" s="15">
        <f t="shared" si="250"/>
        <v>0</v>
      </c>
      <c r="AA601" s="6" t="s">
        <v>73</v>
      </c>
      <c r="AB601" s="12">
        <f t="shared" si="259"/>
        <v>43420</v>
      </c>
      <c r="AC601" s="6"/>
      <c r="AD601" s="1"/>
      <c r="AE601" s="12"/>
      <c r="AF601" s="7"/>
      <c r="AG601" s="1"/>
      <c r="AH601" s="1"/>
      <c r="AI601" s="1"/>
      <c r="AJ601" s="10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35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8"/>
      <c r="CC601" s="1"/>
      <c r="CD601" s="1"/>
      <c r="CE601" s="1"/>
      <c r="CF601" s="1"/>
      <c r="CG601" s="1"/>
      <c r="CH601" s="1"/>
      <c r="CI601" s="1"/>
      <c r="CJ601" s="1"/>
      <c r="CK601" s="1"/>
      <c r="CL601" s="6"/>
      <c r="CM601" s="1"/>
      <c r="CN601" s="1"/>
      <c r="CO601" s="1"/>
      <c r="CP601" s="1"/>
      <c r="CQ601" s="1"/>
      <c r="CR601" s="1"/>
    </row>
    <row r="602" spans="1:96" x14ac:dyDescent="0.2">
      <c r="A602" s="159">
        <f t="shared" si="251"/>
        <v>43281</v>
      </c>
      <c r="B602" s="9">
        <f t="shared" si="240"/>
        <v>1062.32825714</v>
      </c>
      <c r="C602" s="9">
        <f t="shared" si="252"/>
        <v>1000</v>
      </c>
      <c r="D602" s="66">
        <f t="shared" si="253"/>
        <v>4981.6899999999996</v>
      </c>
      <c r="E602" s="15">
        <f>VLOOKUP(A601,[1]Plan1!$BO$120:$BQ$240,3)</f>
        <v>5044.46</v>
      </c>
      <c r="F602" s="12">
        <f t="shared" si="254"/>
        <v>43267</v>
      </c>
      <c r="G602" s="13">
        <f t="shared" si="241"/>
        <v>1.2600141718974944E-2</v>
      </c>
      <c r="H602" s="12">
        <f t="shared" si="255"/>
        <v>43297</v>
      </c>
      <c r="I602" s="12">
        <f t="shared" si="242"/>
        <v>43297</v>
      </c>
      <c r="J602" s="1">
        <f t="shared" si="256"/>
        <v>21</v>
      </c>
      <c r="K602" s="1">
        <f t="shared" si="239"/>
        <v>11</v>
      </c>
      <c r="L602" s="9">
        <f t="shared" si="243"/>
        <v>1.0065803900000001</v>
      </c>
      <c r="M602" s="16">
        <f t="shared" si="257"/>
        <v>1.0040005299999999</v>
      </c>
      <c r="N602" s="16">
        <f t="shared" si="236"/>
        <v>1.0469787613561325</v>
      </c>
      <c r="O602" s="9">
        <f t="shared" si="237"/>
        <v>1.0538682800000001</v>
      </c>
      <c r="P602" s="9">
        <f t="shared" si="244"/>
        <v>1053.8682799999999</v>
      </c>
      <c r="Q602" s="14">
        <f t="shared" si="245"/>
        <v>0</v>
      </c>
      <c r="R602" s="44">
        <f t="shared" si="246"/>
        <v>0</v>
      </c>
      <c r="S602" s="9">
        <f t="shared" si="247"/>
        <v>0</v>
      </c>
      <c r="T602" s="10">
        <f t="shared" si="258"/>
        <v>6.2959000000000001E-2</v>
      </c>
      <c r="U602" s="14">
        <f t="shared" si="238"/>
        <v>33</v>
      </c>
      <c r="V602" s="14">
        <v>252</v>
      </c>
      <c r="W602" s="16">
        <f t="shared" si="248"/>
        <v>1.008027547</v>
      </c>
      <c r="X602" s="9">
        <f t="shared" si="249"/>
        <v>8.4599771399999995</v>
      </c>
      <c r="Y602" s="9">
        <v>0</v>
      </c>
      <c r="Z602" s="15">
        <f t="shared" si="250"/>
        <v>0</v>
      </c>
      <c r="AA602" s="6" t="s">
        <v>73</v>
      </c>
      <c r="AB602" s="12">
        <f t="shared" si="259"/>
        <v>43420</v>
      </c>
      <c r="AC602" s="6"/>
      <c r="AD602" s="1"/>
      <c r="AE602" s="12"/>
      <c r="AF602" s="7"/>
      <c r="AG602" s="1"/>
      <c r="AH602" s="1"/>
      <c r="AI602" s="1"/>
      <c r="AJ602" s="10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35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8"/>
      <c r="CC602" s="1"/>
      <c r="CD602" s="1"/>
      <c r="CE602" s="1"/>
      <c r="CF602" s="1"/>
      <c r="CG602" s="1"/>
      <c r="CH602" s="1"/>
      <c r="CI602" s="1"/>
      <c r="CJ602" s="1"/>
      <c r="CK602" s="1"/>
      <c r="CL602" s="6"/>
      <c r="CM602" s="1"/>
      <c r="CN602" s="1"/>
      <c r="CO602" s="1"/>
      <c r="CP602" s="1"/>
      <c r="CQ602" s="1"/>
      <c r="CR602" s="1"/>
    </row>
    <row r="603" spans="1:96" x14ac:dyDescent="0.2">
      <c r="A603" s="159">
        <f t="shared" si="251"/>
        <v>43282</v>
      </c>
      <c r="B603" s="9">
        <f t="shared" si="240"/>
        <v>1062.32825714</v>
      </c>
      <c r="C603" s="9">
        <f t="shared" si="252"/>
        <v>1000</v>
      </c>
      <c r="D603" s="66">
        <f t="shared" si="253"/>
        <v>4981.6899999999996</v>
      </c>
      <c r="E603" s="15">
        <f>VLOOKUP(A602,[1]Plan1!$BO$120:$BQ$240,3)</f>
        <v>5044.46</v>
      </c>
      <c r="F603" s="12">
        <f t="shared" si="254"/>
        <v>43267</v>
      </c>
      <c r="G603" s="13">
        <f t="shared" si="241"/>
        <v>1.2600141718974944E-2</v>
      </c>
      <c r="H603" s="12">
        <f t="shared" si="255"/>
        <v>43297</v>
      </c>
      <c r="I603" s="12">
        <f t="shared" si="242"/>
        <v>43297</v>
      </c>
      <c r="J603" s="1">
        <f t="shared" si="256"/>
        <v>21</v>
      </c>
      <c r="K603" s="1">
        <f t="shared" si="239"/>
        <v>11</v>
      </c>
      <c r="L603" s="9">
        <f t="shared" si="243"/>
        <v>1.0065803900000001</v>
      </c>
      <c r="M603" s="16">
        <f t="shared" si="257"/>
        <v>1.0040005299999999</v>
      </c>
      <c r="N603" s="16">
        <f t="shared" si="236"/>
        <v>1.0469787613561325</v>
      </c>
      <c r="O603" s="9">
        <f t="shared" si="237"/>
        <v>1.0538682800000001</v>
      </c>
      <c r="P603" s="9">
        <f t="shared" si="244"/>
        <v>1053.8682799999999</v>
      </c>
      <c r="Q603" s="14">
        <f t="shared" si="245"/>
        <v>0</v>
      </c>
      <c r="R603" s="44">
        <f t="shared" si="246"/>
        <v>0</v>
      </c>
      <c r="S603" s="9">
        <f t="shared" si="247"/>
        <v>0</v>
      </c>
      <c r="T603" s="10">
        <f t="shared" si="258"/>
        <v>6.2959000000000001E-2</v>
      </c>
      <c r="U603" s="14">
        <f t="shared" si="238"/>
        <v>33</v>
      </c>
      <c r="V603" s="14">
        <v>252</v>
      </c>
      <c r="W603" s="16">
        <f t="shared" si="248"/>
        <v>1.008027547</v>
      </c>
      <c r="X603" s="9">
        <f t="shared" si="249"/>
        <v>8.4599771399999995</v>
      </c>
      <c r="Y603" s="9">
        <v>0</v>
      </c>
      <c r="Z603" s="15">
        <f t="shared" si="250"/>
        <v>0</v>
      </c>
      <c r="AA603" s="6" t="s">
        <v>73</v>
      </c>
      <c r="AB603" s="12">
        <f t="shared" si="259"/>
        <v>43420</v>
      </c>
      <c r="AC603" s="6"/>
      <c r="AD603" s="1"/>
      <c r="AE603" s="12"/>
      <c r="AF603" s="7"/>
      <c r="AG603" s="1"/>
      <c r="AH603" s="1"/>
      <c r="AI603" s="1"/>
      <c r="AJ603" s="10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35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8"/>
      <c r="CC603" s="1"/>
      <c r="CD603" s="1"/>
      <c r="CE603" s="1"/>
      <c r="CF603" s="1"/>
      <c r="CG603" s="1"/>
      <c r="CH603" s="1"/>
      <c r="CI603" s="1"/>
      <c r="CJ603" s="1"/>
      <c r="CK603" s="1"/>
      <c r="CL603" s="6"/>
      <c r="CM603" s="1"/>
      <c r="CN603" s="1"/>
      <c r="CO603" s="1"/>
      <c r="CP603" s="1"/>
      <c r="CQ603" s="1"/>
      <c r="CR603" s="1"/>
    </row>
    <row r="604" spans="1:96" x14ac:dyDescent="0.2">
      <c r="A604" s="159">
        <f t="shared" si="251"/>
        <v>43283</v>
      </c>
      <c r="B604" s="9">
        <f t="shared" si="240"/>
        <v>1062.32825714</v>
      </c>
      <c r="C604" s="9">
        <f t="shared" si="252"/>
        <v>1000</v>
      </c>
      <c r="D604" s="66">
        <f t="shared" si="253"/>
        <v>4981.6899999999996</v>
      </c>
      <c r="E604" s="15">
        <f>VLOOKUP(A603,[1]Plan1!$BO$120:$BQ$240,3)</f>
        <v>5044.46</v>
      </c>
      <c r="F604" s="12">
        <f t="shared" si="254"/>
        <v>43267</v>
      </c>
      <c r="G604" s="13">
        <f t="shared" si="241"/>
        <v>1.2600141718974944E-2</v>
      </c>
      <c r="H604" s="12">
        <f t="shared" si="255"/>
        <v>43297</v>
      </c>
      <c r="I604" s="12">
        <f t="shared" si="242"/>
        <v>43297</v>
      </c>
      <c r="J604" s="1">
        <f t="shared" si="256"/>
        <v>21</v>
      </c>
      <c r="K604" s="1">
        <f t="shared" si="239"/>
        <v>11</v>
      </c>
      <c r="L604" s="9">
        <f t="shared" si="243"/>
        <v>1.0065803900000001</v>
      </c>
      <c r="M604" s="16">
        <f t="shared" si="257"/>
        <v>1.0040005299999999</v>
      </c>
      <c r="N604" s="16">
        <f t="shared" si="236"/>
        <v>1.0469787613561325</v>
      </c>
      <c r="O604" s="9">
        <f t="shared" si="237"/>
        <v>1.0538682800000001</v>
      </c>
      <c r="P604" s="9">
        <f t="shared" si="244"/>
        <v>1053.8682799999999</v>
      </c>
      <c r="Q604" s="14">
        <f t="shared" si="245"/>
        <v>0</v>
      </c>
      <c r="R604" s="44">
        <f t="shared" si="246"/>
        <v>0</v>
      </c>
      <c r="S604" s="9">
        <f t="shared" si="247"/>
        <v>0</v>
      </c>
      <c r="T604" s="10">
        <f t="shared" si="258"/>
        <v>6.2959000000000001E-2</v>
      </c>
      <c r="U604" s="14">
        <f t="shared" si="238"/>
        <v>33</v>
      </c>
      <c r="V604" s="14">
        <v>252</v>
      </c>
      <c r="W604" s="16">
        <f t="shared" si="248"/>
        <v>1.008027547</v>
      </c>
      <c r="X604" s="9">
        <f t="shared" si="249"/>
        <v>8.4599771399999995</v>
      </c>
      <c r="Y604" s="9">
        <v>0</v>
      </c>
      <c r="Z604" s="15">
        <f t="shared" si="250"/>
        <v>0</v>
      </c>
      <c r="AA604" s="6" t="s">
        <v>73</v>
      </c>
      <c r="AB604" s="12">
        <f t="shared" si="259"/>
        <v>43420</v>
      </c>
      <c r="AC604" s="6"/>
      <c r="AD604" s="1"/>
      <c r="AE604" s="12"/>
      <c r="AF604" s="7"/>
      <c r="AG604" s="1"/>
      <c r="AH604" s="1"/>
      <c r="AI604" s="1"/>
      <c r="AJ604" s="10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35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8"/>
      <c r="CC604" s="1"/>
      <c r="CD604" s="1"/>
      <c r="CE604" s="1"/>
      <c r="CF604" s="1"/>
      <c r="CG604" s="1"/>
      <c r="CH604" s="1"/>
      <c r="CI604" s="1"/>
      <c r="CJ604" s="1"/>
      <c r="CK604" s="1"/>
      <c r="CL604" s="6"/>
      <c r="CM604" s="1"/>
      <c r="CN604" s="1"/>
      <c r="CO604" s="1"/>
      <c r="CP604" s="1"/>
      <c r="CQ604" s="1"/>
      <c r="CR604" s="1"/>
    </row>
    <row r="605" spans="1:96" x14ac:dyDescent="0.2">
      <c r="A605" s="159">
        <f t="shared" si="251"/>
        <v>43284</v>
      </c>
      <c r="B605" s="9">
        <f t="shared" si="240"/>
        <v>1063.2194465299999</v>
      </c>
      <c r="C605" s="9">
        <f t="shared" si="252"/>
        <v>1000</v>
      </c>
      <c r="D605" s="66">
        <f t="shared" si="253"/>
        <v>4981.6899999999996</v>
      </c>
      <c r="E605" s="15">
        <f>VLOOKUP(A604,[1]Plan1!$BO$120:$BQ$240,3)</f>
        <v>5044.46</v>
      </c>
      <c r="F605" s="12">
        <f t="shared" si="254"/>
        <v>43267</v>
      </c>
      <c r="G605" s="13">
        <f t="shared" si="241"/>
        <v>1.2600141718974944E-2</v>
      </c>
      <c r="H605" s="12">
        <f t="shared" si="255"/>
        <v>43297</v>
      </c>
      <c r="I605" s="12">
        <f t="shared" si="242"/>
        <v>43297</v>
      </c>
      <c r="J605" s="1">
        <f t="shared" si="256"/>
        <v>21</v>
      </c>
      <c r="K605" s="1">
        <f t="shared" si="239"/>
        <v>12</v>
      </c>
      <c r="L605" s="9">
        <f t="shared" si="243"/>
        <v>1.0071807500000001</v>
      </c>
      <c r="M605" s="16">
        <f t="shared" si="257"/>
        <v>1.0040005299999999</v>
      </c>
      <c r="N605" s="16">
        <f t="shared" si="236"/>
        <v>1.0469787613561325</v>
      </c>
      <c r="O605" s="9">
        <f t="shared" si="237"/>
        <v>1.05449685</v>
      </c>
      <c r="P605" s="9">
        <f t="shared" si="244"/>
        <v>1054.49685</v>
      </c>
      <c r="Q605" s="14">
        <f t="shared" si="245"/>
        <v>0</v>
      </c>
      <c r="R605" s="44">
        <f t="shared" si="246"/>
        <v>0</v>
      </c>
      <c r="S605" s="9">
        <f t="shared" si="247"/>
        <v>0</v>
      </c>
      <c r="T605" s="10">
        <f t="shared" si="258"/>
        <v>6.2959000000000001E-2</v>
      </c>
      <c r="U605" s="14">
        <f t="shared" si="238"/>
        <v>34</v>
      </c>
      <c r="V605" s="14">
        <v>252</v>
      </c>
      <c r="W605" s="16">
        <f t="shared" si="248"/>
        <v>1.008271809</v>
      </c>
      <c r="X605" s="9">
        <f t="shared" si="249"/>
        <v>8.7225965300000006</v>
      </c>
      <c r="Y605" s="9">
        <v>0</v>
      </c>
      <c r="Z605" s="15">
        <f t="shared" si="250"/>
        <v>0</v>
      </c>
      <c r="AA605" s="6" t="s">
        <v>73</v>
      </c>
      <c r="AB605" s="12">
        <f t="shared" si="259"/>
        <v>43420</v>
      </c>
      <c r="AC605" s="6"/>
      <c r="AD605" s="1"/>
      <c r="AE605" s="12"/>
      <c r="AF605" s="7"/>
      <c r="AG605" s="1"/>
      <c r="AH605" s="1"/>
      <c r="AI605" s="1"/>
      <c r="AJ605" s="10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35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8"/>
      <c r="CC605" s="1"/>
      <c r="CD605" s="1"/>
      <c r="CE605" s="1"/>
      <c r="CF605" s="1"/>
      <c r="CG605" s="1"/>
      <c r="CH605" s="1"/>
      <c r="CI605" s="1"/>
      <c r="CJ605" s="1"/>
      <c r="CK605" s="1"/>
      <c r="CL605" s="6"/>
      <c r="CM605" s="1"/>
      <c r="CN605" s="1"/>
      <c r="CO605" s="1"/>
      <c r="CP605" s="1"/>
      <c r="CQ605" s="1"/>
      <c r="CR605" s="1"/>
    </row>
    <row r="606" spans="1:96" x14ac:dyDescent="0.2">
      <c r="A606" s="159">
        <f t="shared" si="251"/>
        <v>43285</v>
      </c>
      <c r="B606" s="9">
        <f t="shared" si="240"/>
        <v>1064.1113794400001</v>
      </c>
      <c r="C606" s="9">
        <f t="shared" si="252"/>
        <v>1000</v>
      </c>
      <c r="D606" s="66">
        <f t="shared" si="253"/>
        <v>4981.6899999999996</v>
      </c>
      <c r="E606" s="15">
        <f>VLOOKUP(A605,[1]Plan1!$BO$120:$BQ$240,3)</f>
        <v>5044.46</v>
      </c>
      <c r="F606" s="12">
        <f t="shared" si="254"/>
        <v>43267</v>
      </c>
      <c r="G606" s="13">
        <f t="shared" si="241"/>
        <v>1.2600141718974944E-2</v>
      </c>
      <c r="H606" s="12">
        <f t="shared" si="255"/>
        <v>43297</v>
      </c>
      <c r="I606" s="12">
        <f t="shared" si="242"/>
        <v>43297</v>
      </c>
      <c r="J606" s="1">
        <f t="shared" si="256"/>
        <v>21</v>
      </c>
      <c r="K606" s="1">
        <f t="shared" si="239"/>
        <v>13</v>
      </c>
      <c r="L606" s="9">
        <f t="shared" si="243"/>
        <v>1.0077814700000001</v>
      </c>
      <c r="M606" s="16">
        <f t="shared" si="257"/>
        <v>1.0040005299999999</v>
      </c>
      <c r="N606" s="16">
        <f t="shared" si="236"/>
        <v>1.0469787613561325</v>
      </c>
      <c r="O606" s="9">
        <f t="shared" si="237"/>
        <v>1.05512579</v>
      </c>
      <c r="P606" s="9">
        <f t="shared" si="244"/>
        <v>1055.1257900000001</v>
      </c>
      <c r="Q606" s="14">
        <f t="shared" si="245"/>
        <v>0</v>
      </c>
      <c r="R606" s="44">
        <f t="shared" si="246"/>
        <v>0</v>
      </c>
      <c r="S606" s="9">
        <f t="shared" si="247"/>
        <v>0</v>
      </c>
      <c r="T606" s="10">
        <f t="shared" si="258"/>
        <v>6.2959000000000001E-2</v>
      </c>
      <c r="U606" s="14">
        <f t="shared" si="238"/>
        <v>35</v>
      </c>
      <c r="V606" s="14">
        <v>252</v>
      </c>
      <c r="W606" s="16">
        <f t="shared" si="248"/>
        <v>1.0085161309999999</v>
      </c>
      <c r="X606" s="9">
        <f t="shared" si="249"/>
        <v>8.98558944</v>
      </c>
      <c r="Y606" s="9">
        <v>0</v>
      </c>
      <c r="Z606" s="15">
        <f t="shared" si="250"/>
        <v>0</v>
      </c>
      <c r="AA606" s="6" t="s">
        <v>73</v>
      </c>
      <c r="AB606" s="12">
        <f t="shared" si="259"/>
        <v>43420</v>
      </c>
      <c r="AC606" s="6"/>
      <c r="AD606" s="1"/>
      <c r="AE606" s="12"/>
      <c r="AF606" s="7"/>
      <c r="AG606" s="1"/>
      <c r="AH606" s="1"/>
      <c r="AI606" s="1"/>
      <c r="AJ606" s="10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35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8"/>
      <c r="CC606" s="1"/>
      <c r="CD606" s="1"/>
      <c r="CE606" s="1"/>
      <c r="CF606" s="1"/>
      <c r="CG606" s="1"/>
      <c r="CH606" s="1"/>
      <c r="CI606" s="1"/>
      <c r="CJ606" s="1"/>
      <c r="CK606" s="1"/>
      <c r="CL606" s="6"/>
      <c r="CM606" s="1"/>
      <c r="CN606" s="1"/>
      <c r="CO606" s="1"/>
      <c r="CP606" s="1"/>
      <c r="CQ606" s="1"/>
      <c r="CR606" s="1"/>
    </row>
    <row r="607" spans="1:96" x14ac:dyDescent="0.2">
      <c r="A607" s="159">
        <f t="shared" si="251"/>
        <v>43286</v>
      </c>
      <c r="B607" s="9">
        <f t="shared" si="240"/>
        <v>1065.00406531</v>
      </c>
      <c r="C607" s="9">
        <f t="shared" si="252"/>
        <v>1000</v>
      </c>
      <c r="D607" s="66">
        <f t="shared" si="253"/>
        <v>4981.6899999999996</v>
      </c>
      <c r="E607" s="15">
        <f>VLOOKUP(A606,[1]Plan1!$BO$120:$BQ$240,3)</f>
        <v>5044.46</v>
      </c>
      <c r="F607" s="12">
        <f t="shared" si="254"/>
        <v>43267</v>
      </c>
      <c r="G607" s="13">
        <f t="shared" si="241"/>
        <v>1.2600141718974944E-2</v>
      </c>
      <c r="H607" s="12">
        <f t="shared" si="255"/>
        <v>43297</v>
      </c>
      <c r="I607" s="12">
        <f t="shared" si="242"/>
        <v>43297</v>
      </c>
      <c r="J607" s="1">
        <f t="shared" si="256"/>
        <v>21</v>
      </c>
      <c r="K607" s="1">
        <f t="shared" si="239"/>
        <v>14</v>
      </c>
      <c r="L607" s="9">
        <f t="shared" si="243"/>
        <v>1.0083825500000001</v>
      </c>
      <c r="M607" s="16">
        <f t="shared" si="257"/>
        <v>1.0040005299999999</v>
      </c>
      <c r="N607" s="16">
        <f t="shared" ref="N607:N670" si="260">IF(I607&gt;I606,N606*M607,N606)</f>
        <v>1.0469787613561325</v>
      </c>
      <c r="O607" s="9">
        <f t="shared" ref="O607:O670" si="261">TRUNC(TRUNC((L607*N607),15),8)</f>
        <v>1.05575511</v>
      </c>
      <c r="P607" s="9">
        <f t="shared" si="244"/>
        <v>1055.7551100000001</v>
      </c>
      <c r="Q607" s="14">
        <f t="shared" si="245"/>
        <v>0</v>
      </c>
      <c r="R607" s="44">
        <f t="shared" si="246"/>
        <v>0</v>
      </c>
      <c r="S607" s="9">
        <f t="shared" si="247"/>
        <v>0</v>
      </c>
      <c r="T607" s="10">
        <f t="shared" si="258"/>
        <v>6.2959000000000001E-2</v>
      </c>
      <c r="U607" s="14">
        <f t="shared" si="238"/>
        <v>36</v>
      </c>
      <c r="V607" s="14">
        <v>252</v>
      </c>
      <c r="W607" s="16">
        <f t="shared" si="248"/>
        <v>1.0087605120000001</v>
      </c>
      <c r="X607" s="9">
        <f t="shared" si="249"/>
        <v>9.2489553099999995</v>
      </c>
      <c r="Y607" s="9">
        <v>0</v>
      </c>
      <c r="Z607" s="15">
        <f t="shared" si="250"/>
        <v>0</v>
      </c>
      <c r="AA607" s="6" t="s">
        <v>73</v>
      </c>
      <c r="AB607" s="12">
        <f t="shared" si="259"/>
        <v>43420</v>
      </c>
      <c r="AC607" s="6"/>
      <c r="AD607" s="1"/>
      <c r="AE607" s="12"/>
      <c r="AF607" s="7"/>
      <c r="AG607" s="1"/>
      <c r="AH607" s="1"/>
      <c r="AI607" s="1"/>
      <c r="AJ607" s="10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35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8"/>
      <c r="CC607" s="1"/>
      <c r="CD607" s="1"/>
      <c r="CE607" s="1"/>
      <c r="CF607" s="1"/>
      <c r="CG607" s="1"/>
      <c r="CH607" s="1"/>
      <c r="CI607" s="1"/>
      <c r="CJ607" s="1"/>
      <c r="CK607" s="1"/>
      <c r="CL607" s="6"/>
      <c r="CM607" s="1"/>
      <c r="CN607" s="1"/>
      <c r="CO607" s="1"/>
      <c r="CP607" s="1"/>
      <c r="CQ607" s="1"/>
      <c r="CR607" s="1"/>
    </row>
    <row r="608" spans="1:96" x14ac:dyDescent="0.2">
      <c r="A608" s="159">
        <f t="shared" si="251"/>
        <v>43287</v>
      </c>
      <c r="B608" s="9">
        <f t="shared" si="240"/>
        <v>1065.8974843200001</v>
      </c>
      <c r="C608" s="9">
        <f t="shared" si="252"/>
        <v>1000</v>
      </c>
      <c r="D608" s="66">
        <f t="shared" si="253"/>
        <v>4981.6899999999996</v>
      </c>
      <c r="E608" s="15">
        <f>VLOOKUP(A607,[1]Plan1!$BO$120:$BQ$240,3)</f>
        <v>5044.46</v>
      </c>
      <c r="F608" s="12">
        <f t="shared" si="254"/>
        <v>43267</v>
      </c>
      <c r="G608" s="13">
        <f t="shared" si="241"/>
        <v>1.2600141718974944E-2</v>
      </c>
      <c r="H608" s="12">
        <f t="shared" si="255"/>
        <v>43297</v>
      </c>
      <c r="I608" s="12">
        <f t="shared" si="242"/>
        <v>43297</v>
      </c>
      <c r="J608" s="1">
        <f t="shared" si="256"/>
        <v>21</v>
      </c>
      <c r="K608" s="1">
        <f t="shared" si="239"/>
        <v>15</v>
      </c>
      <c r="L608" s="9">
        <f t="shared" si="243"/>
        <v>1.00898398</v>
      </c>
      <c r="M608" s="16">
        <f t="shared" si="257"/>
        <v>1.0040005299999999</v>
      </c>
      <c r="N608" s="16">
        <f t="shared" si="260"/>
        <v>1.0469787613561325</v>
      </c>
      <c r="O608" s="9">
        <f t="shared" si="261"/>
        <v>1.0563847900000001</v>
      </c>
      <c r="P608" s="9">
        <f t="shared" si="244"/>
        <v>1056.3847900000001</v>
      </c>
      <c r="Q608" s="14">
        <f t="shared" si="245"/>
        <v>0</v>
      </c>
      <c r="R608" s="44">
        <f t="shared" si="246"/>
        <v>0</v>
      </c>
      <c r="S608" s="9">
        <f t="shared" si="247"/>
        <v>0</v>
      </c>
      <c r="T608" s="10">
        <f t="shared" si="258"/>
        <v>6.2959000000000001E-2</v>
      </c>
      <c r="U608" s="14">
        <f t="shared" si="238"/>
        <v>37</v>
      </c>
      <c r="V608" s="14">
        <v>252</v>
      </c>
      <c r="W608" s="16">
        <f t="shared" si="248"/>
        <v>1.009004952</v>
      </c>
      <c r="X608" s="9">
        <f t="shared" si="249"/>
        <v>9.5126943199999996</v>
      </c>
      <c r="Y608" s="9">
        <v>0</v>
      </c>
      <c r="Z608" s="15">
        <f t="shared" si="250"/>
        <v>0</v>
      </c>
      <c r="AA608" s="6" t="s">
        <v>73</v>
      </c>
      <c r="AB608" s="12">
        <f t="shared" si="259"/>
        <v>43420</v>
      </c>
      <c r="AC608" s="6"/>
      <c r="AD608" s="1"/>
      <c r="AE608" s="12"/>
      <c r="AF608" s="7"/>
      <c r="AG608" s="1"/>
      <c r="AH608" s="1"/>
      <c r="AI608" s="1"/>
      <c r="AJ608" s="10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35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8"/>
      <c r="CC608" s="1"/>
      <c r="CD608" s="1"/>
      <c r="CE608" s="1"/>
      <c r="CF608" s="1"/>
      <c r="CG608" s="1"/>
      <c r="CH608" s="1"/>
      <c r="CI608" s="1"/>
      <c r="CJ608" s="1"/>
      <c r="CK608" s="1"/>
      <c r="CL608" s="6"/>
      <c r="CM608" s="1"/>
      <c r="CN608" s="1"/>
      <c r="CO608" s="1"/>
      <c r="CP608" s="1"/>
      <c r="CQ608" s="1"/>
      <c r="CR608" s="1"/>
    </row>
    <row r="609" spans="1:96" x14ac:dyDescent="0.2">
      <c r="A609" s="159">
        <f t="shared" si="251"/>
        <v>43288</v>
      </c>
      <c r="B609" s="9">
        <f t="shared" si="240"/>
        <v>1066.79166715</v>
      </c>
      <c r="C609" s="9">
        <f t="shared" si="252"/>
        <v>1000</v>
      </c>
      <c r="D609" s="66">
        <f t="shared" si="253"/>
        <v>4981.6899999999996</v>
      </c>
      <c r="E609" s="15">
        <f>VLOOKUP(A608,[1]Plan1!$BO$120:$BQ$240,3)</f>
        <v>5044.46</v>
      </c>
      <c r="F609" s="12">
        <f t="shared" si="254"/>
        <v>43267</v>
      </c>
      <c r="G609" s="13">
        <f t="shared" si="241"/>
        <v>1.2600141718974944E-2</v>
      </c>
      <c r="H609" s="12">
        <f t="shared" si="255"/>
        <v>43297</v>
      </c>
      <c r="I609" s="12">
        <f t="shared" si="242"/>
        <v>43297</v>
      </c>
      <c r="J609" s="1">
        <f t="shared" si="256"/>
        <v>21</v>
      </c>
      <c r="K609" s="1">
        <f t="shared" si="239"/>
        <v>16</v>
      </c>
      <c r="L609" s="9">
        <f t="shared" si="243"/>
        <v>1.0095857800000001</v>
      </c>
      <c r="M609" s="16">
        <f t="shared" si="257"/>
        <v>1.0040005299999999</v>
      </c>
      <c r="N609" s="16">
        <f t="shared" si="260"/>
        <v>1.0469787613561325</v>
      </c>
      <c r="O609" s="9">
        <f t="shared" si="261"/>
        <v>1.05701486</v>
      </c>
      <c r="P609" s="9">
        <f t="shared" si="244"/>
        <v>1057.01486</v>
      </c>
      <c r="Q609" s="14">
        <f t="shared" si="245"/>
        <v>0</v>
      </c>
      <c r="R609" s="44">
        <f t="shared" si="246"/>
        <v>0</v>
      </c>
      <c r="S609" s="9">
        <f t="shared" si="247"/>
        <v>0</v>
      </c>
      <c r="T609" s="10">
        <f t="shared" si="258"/>
        <v>6.2959000000000001E-2</v>
      </c>
      <c r="U609" s="14">
        <f t="shared" si="238"/>
        <v>38</v>
      </c>
      <c r="V609" s="14">
        <v>252</v>
      </c>
      <c r="W609" s="16">
        <f t="shared" si="248"/>
        <v>1.0092494510000001</v>
      </c>
      <c r="X609" s="9">
        <f t="shared" si="249"/>
        <v>9.7768071499999998</v>
      </c>
      <c r="Y609" s="9">
        <v>0</v>
      </c>
      <c r="Z609" s="15">
        <f t="shared" si="250"/>
        <v>0</v>
      </c>
      <c r="AA609" s="6" t="s">
        <v>73</v>
      </c>
      <c r="AB609" s="12">
        <f t="shared" si="259"/>
        <v>43420</v>
      </c>
      <c r="AC609" s="6"/>
      <c r="AD609" s="1"/>
      <c r="AE609" s="12"/>
      <c r="AF609" s="7"/>
      <c r="AG609" s="1"/>
      <c r="AH609" s="1"/>
      <c r="AI609" s="1"/>
      <c r="AJ609" s="10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35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8"/>
      <c r="CC609" s="1"/>
      <c r="CD609" s="1"/>
      <c r="CE609" s="1"/>
      <c r="CF609" s="1"/>
      <c r="CG609" s="1"/>
      <c r="CH609" s="1"/>
      <c r="CI609" s="1"/>
      <c r="CJ609" s="1"/>
      <c r="CK609" s="1"/>
      <c r="CL609" s="6"/>
      <c r="CM609" s="1"/>
      <c r="CN609" s="1"/>
      <c r="CO609" s="1"/>
      <c r="CP609" s="1"/>
      <c r="CQ609" s="1"/>
      <c r="CR609" s="1"/>
    </row>
    <row r="610" spans="1:96" x14ac:dyDescent="0.2">
      <c r="A610" s="159">
        <f t="shared" si="251"/>
        <v>43289</v>
      </c>
      <c r="B610" s="9">
        <f t="shared" si="240"/>
        <v>1066.79166715</v>
      </c>
      <c r="C610" s="9">
        <f t="shared" si="252"/>
        <v>1000</v>
      </c>
      <c r="D610" s="66">
        <f t="shared" si="253"/>
        <v>4981.6899999999996</v>
      </c>
      <c r="E610" s="15">
        <f>VLOOKUP(A609,[1]Plan1!$BO$120:$BQ$240,3)</f>
        <v>5044.46</v>
      </c>
      <c r="F610" s="12">
        <f t="shared" si="254"/>
        <v>43267</v>
      </c>
      <c r="G610" s="13">
        <f t="shared" si="241"/>
        <v>1.2600141718974944E-2</v>
      </c>
      <c r="H610" s="12">
        <f t="shared" si="255"/>
        <v>43297</v>
      </c>
      <c r="I610" s="12">
        <f t="shared" si="242"/>
        <v>43297</v>
      </c>
      <c r="J610" s="1">
        <f t="shared" si="256"/>
        <v>21</v>
      </c>
      <c r="K610" s="1">
        <f t="shared" si="239"/>
        <v>16</v>
      </c>
      <c r="L610" s="9">
        <f t="shared" si="243"/>
        <v>1.0095857800000001</v>
      </c>
      <c r="M610" s="16">
        <f t="shared" si="257"/>
        <v>1.0040005299999999</v>
      </c>
      <c r="N610" s="16">
        <f t="shared" si="260"/>
        <v>1.0469787613561325</v>
      </c>
      <c r="O610" s="9">
        <f t="shared" si="261"/>
        <v>1.05701486</v>
      </c>
      <c r="P610" s="9">
        <f t="shared" si="244"/>
        <v>1057.01486</v>
      </c>
      <c r="Q610" s="14">
        <f t="shared" si="245"/>
        <v>0</v>
      </c>
      <c r="R610" s="44">
        <f t="shared" si="246"/>
        <v>0</v>
      </c>
      <c r="S610" s="9">
        <f t="shared" si="247"/>
        <v>0</v>
      </c>
      <c r="T610" s="10">
        <f t="shared" si="258"/>
        <v>6.2959000000000001E-2</v>
      </c>
      <c r="U610" s="14">
        <f t="shared" si="238"/>
        <v>38</v>
      </c>
      <c r="V610" s="14">
        <v>252</v>
      </c>
      <c r="W610" s="16">
        <f t="shared" si="248"/>
        <v>1.0092494510000001</v>
      </c>
      <c r="X610" s="9">
        <f t="shared" si="249"/>
        <v>9.7768071499999998</v>
      </c>
      <c r="Y610" s="9">
        <v>0</v>
      </c>
      <c r="Z610" s="15">
        <f t="shared" si="250"/>
        <v>0</v>
      </c>
      <c r="AA610" s="6" t="s">
        <v>73</v>
      </c>
      <c r="AB610" s="12">
        <f t="shared" si="259"/>
        <v>43420</v>
      </c>
      <c r="AC610" s="6"/>
      <c r="AD610" s="1"/>
      <c r="AE610" s="12"/>
      <c r="AF610" s="7"/>
      <c r="AG610" s="1"/>
      <c r="AH610" s="1"/>
      <c r="AI610" s="1"/>
      <c r="AJ610" s="10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35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8"/>
      <c r="CC610" s="1"/>
      <c r="CD610" s="1"/>
      <c r="CE610" s="1"/>
      <c r="CF610" s="1"/>
      <c r="CG610" s="1"/>
      <c r="CH610" s="1"/>
      <c r="CI610" s="1"/>
      <c r="CJ610" s="1"/>
      <c r="CK610" s="1"/>
      <c r="CL610" s="6"/>
      <c r="CM610" s="1"/>
      <c r="CN610" s="1"/>
      <c r="CO610" s="1"/>
      <c r="CP610" s="1"/>
      <c r="CQ610" s="1"/>
      <c r="CR610" s="1"/>
    </row>
    <row r="611" spans="1:96" x14ac:dyDescent="0.2">
      <c r="A611" s="159">
        <f t="shared" si="251"/>
        <v>43290</v>
      </c>
      <c r="B611" s="9">
        <f t="shared" si="240"/>
        <v>1066.79166715</v>
      </c>
      <c r="C611" s="9">
        <f t="shared" si="252"/>
        <v>1000</v>
      </c>
      <c r="D611" s="66">
        <f t="shared" si="253"/>
        <v>4981.6899999999996</v>
      </c>
      <c r="E611" s="15">
        <f>VLOOKUP(A610,[1]Plan1!$BO$120:$BQ$240,3)</f>
        <v>5044.46</v>
      </c>
      <c r="F611" s="12">
        <f t="shared" si="254"/>
        <v>43267</v>
      </c>
      <c r="G611" s="13">
        <f t="shared" si="241"/>
        <v>1.2600141718974944E-2</v>
      </c>
      <c r="H611" s="12">
        <f t="shared" si="255"/>
        <v>43297</v>
      </c>
      <c r="I611" s="12">
        <f t="shared" si="242"/>
        <v>43297</v>
      </c>
      <c r="J611" s="1">
        <f t="shared" si="256"/>
        <v>21</v>
      </c>
      <c r="K611" s="1">
        <f t="shared" si="239"/>
        <v>16</v>
      </c>
      <c r="L611" s="9">
        <f t="shared" si="243"/>
        <v>1.0095857800000001</v>
      </c>
      <c r="M611" s="16">
        <f t="shared" si="257"/>
        <v>1.0040005299999999</v>
      </c>
      <c r="N611" s="16">
        <f t="shared" si="260"/>
        <v>1.0469787613561325</v>
      </c>
      <c r="O611" s="9">
        <f t="shared" si="261"/>
        <v>1.05701486</v>
      </c>
      <c r="P611" s="9">
        <f t="shared" si="244"/>
        <v>1057.01486</v>
      </c>
      <c r="Q611" s="14">
        <f t="shared" si="245"/>
        <v>0</v>
      </c>
      <c r="R611" s="44">
        <f t="shared" si="246"/>
        <v>0</v>
      </c>
      <c r="S611" s="9">
        <f t="shared" si="247"/>
        <v>0</v>
      </c>
      <c r="T611" s="10">
        <f t="shared" si="258"/>
        <v>6.2959000000000001E-2</v>
      </c>
      <c r="U611" s="14">
        <f t="shared" si="238"/>
        <v>38</v>
      </c>
      <c r="V611" s="14">
        <v>252</v>
      </c>
      <c r="W611" s="16">
        <f t="shared" si="248"/>
        <v>1.0092494510000001</v>
      </c>
      <c r="X611" s="9">
        <f t="shared" si="249"/>
        <v>9.7768071499999998</v>
      </c>
      <c r="Y611" s="9">
        <v>0</v>
      </c>
      <c r="Z611" s="15">
        <f t="shared" si="250"/>
        <v>0</v>
      </c>
      <c r="AA611" s="6" t="s">
        <v>73</v>
      </c>
      <c r="AB611" s="12">
        <f t="shared" si="259"/>
        <v>43420</v>
      </c>
      <c r="AC611" s="6"/>
      <c r="AD611" s="1"/>
      <c r="AE611" s="12"/>
      <c r="AF611" s="7"/>
      <c r="AG611" s="1"/>
      <c r="AH611" s="1"/>
      <c r="AI611" s="1"/>
      <c r="AJ611" s="10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35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8"/>
      <c r="CC611" s="1"/>
      <c r="CD611" s="1"/>
      <c r="CE611" s="1"/>
      <c r="CF611" s="1"/>
      <c r="CG611" s="1"/>
      <c r="CH611" s="1"/>
      <c r="CI611" s="1"/>
      <c r="CJ611" s="1"/>
      <c r="CK611" s="1"/>
      <c r="CL611" s="6"/>
      <c r="CM611" s="1"/>
      <c r="CN611" s="1"/>
      <c r="CO611" s="1"/>
      <c r="CP611" s="1"/>
      <c r="CQ611" s="1"/>
      <c r="CR611" s="1"/>
    </row>
    <row r="612" spans="1:96" x14ac:dyDescent="0.2">
      <c r="A612" s="159">
        <f t="shared" si="251"/>
        <v>43291</v>
      </c>
      <c r="B612" s="9">
        <f t="shared" si="240"/>
        <v>1067.6865939899999</v>
      </c>
      <c r="C612" s="9">
        <f t="shared" si="252"/>
        <v>1000</v>
      </c>
      <c r="D612" s="66">
        <f t="shared" si="253"/>
        <v>4981.6899999999996</v>
      </c>
      <c r="E612" s="15">
        <f>VLOOKUP(A611,[1]Plan1!$BO$120:$BQ$240,3)</f>
        <v>5044.46</v>
      </c>
      <c r="F612" s="12">
        <f t="shared" si="254"/>
        <v>43267</v>
      </c>
      <c r="G612" s="13">
        <f t="shared" si="241"/>
        <v>1.2600141718974944E-2</v>
      </c>
      <c r="H612" s="12">
        <f t="shared" si="255"/>
        <v>43297</v>
      </c>
      <c r="I612" s="12">
        <f t="shared" si="242"/>
        <v>43297</v>
      </c>
      <c r="J612" s="1">
        <f t="shared" si="256"/>
        <v>21</v>
      </c>
      <c r="K612" s="1">
        <f t="shared" si="239"/>
        <v>17</v>
      </c>
      <c r="L612" s="9">
        <f t="shared" si="243"/>
        <v>1.0101879300000001</v>
      </c>
      <c r="M612" s="16">
        <f t="shared" si="257"/>
        <v>1.0040005299999999</v>
      </c>
      <c r="N612" s="16">
        <f t="shared" si="260"/>
        <v>1.0469787613561325</v>
      </c>
      <c r="O612" s="9">
        <f t="shared" si="261"/>
        <v>1.0576452999999999</v>
      </c>
      <c r="P612" s="9">
        <f t="shared" si="244"/>
        <v>1057.6452999999999</v>
      </c>
      <c r="Q612" s="14">
        <f t="shared" si="245"/>
        <v>0</v>
      </c>
      <c r="R612" s="44">
        <f t="shared" si="246"/>
        <v>0</v>
      </c>
      <c r="S612" s="9">
        <f t="shared" si="247"/>
        <v>0</v>
      </c>
      <c r="T612" s="10">
        <f t="shared" si="258"/>
        <v>6.2959000000000001E-2</v>
      </c>
      <c r="U612" s="14">
        <f t="shared" si="238"/>
        <v>39</v>
      </c>
      <c r="V612" s="14">
        <v>252</v>
      </c>
      <c r="W612" s="16">
        <f t="shared" si="248"/>
        <v>1.009494009</v>
      </c>
      <c r="X612" s="9">
        <f t="shared" si="249"/>
        <v>10.04129399</v>
      </c>
      <c r="Y612" s="9">
        <v>0</v>
      </c>
      <c r="Z612" s="15">
        <f t="shared" si="250"/>
        <v>0</v>
      </c>
      <c r="AA612" s="6" t="s">
        <v>73</v>
      </c>
      <c r="AB612" s="12">
        <f t="shared" si="259"/>
        <v>43420</v>
      </c>
      <c r="AC612" s="6"/>
      <c r="AD612" s="1"/>
      <c r="AE612" s="12"/>
      <c r="AF612" s="7"/>
      <c r="AG612" s="1"/>
      <c r="AH612" s="1"/>
      <c r="AI612" s="1"/>
      <c r="AJ612" s="10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35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8"/>
      <c r="CC612" s="1"/>
      <c r="CD612" s="1"/>
      <c r="CE612" s="1"/>
      <c r="CF612" s="1"/>
      <c r="CG612" s="1"/>
      <c r="CH612" s="1"/>
      <c r="CI612" s="1"/>
      <c r="CJ612" s="1"/>
      <c r="CK612" s="1"/>
      <c r="CL612" s="6"/>
      <c r="CM612" s="1"/>
      <c r="CN612" s="1"/>
      <c r="CO612" s="1"/>
      <c r="CP612" s="1"/>
      <c r="CQ612" s="1"/>
      <c r="CR612" s="1"/>
    </row>
    <row r="613" spans="1:96" x14ac:dyDescent="0.2">
      <c r="A613" s="159">
        <f t="shared" si="251"/>
        <v>43292</v>
      </c>
      <c r="B613" s="9">
        <f t="shared" si="240"/>
        <v>1068.5822763900001</v>
      </c>
      <c r="C613" s="9">
        <f t="shared" si="252"/>
        <v>1000</v>
      </c>
      <c r="D613" s="66">
        <f t="shared" si="253"/>
        <v>4981.6899999999996</v>
      </c>
      <c r="E613" s="15">
        <f>VLOOKUP(A612,[1]Plan1!$BO$120:$BQ$240,3)</f>
        <v>5044.46</v>
      </c>
      <c r="F613" s="12">
        <f t="shared" si="254"/>
        <v>43267</v>
      </c>
      <c r="G613" s="13">
        <f t="shared" si="241"/>
        <v>1.2600141718974944E-2</v>
      </c>
      <c r="H613" s="12">
        <f t="shared" si="255"/>
        <v>43297</v>
      </c>
      <c r="I613" s="12">
        <f t="shared" si="242"/>
        <v>43297</v>
      </c>
      <c r="J613" s="1">
        <f t="shared" si="256"/>
        <v>21</v>
      </c>
      <c r="K613" s="1">
        <f t="shared" si="239"/>
        <v>18</v>
      </c>
      <c r="L613" s="9">
        <f t="shared" si="243"/>
        <v>1.0107904400000001</v>
      </c>
      <c r="M613" s="16">
        <f t="shared" si="257"/>
        <v>1.0040005299999999</v>
      </c>
      <c r="N613" s="16">
        <f t="shared" si="260"/>
        <v>1.0469787613561325</v>
      </c>
      <c r="O613" s="9">
        <f t="shared" si="261"/>
        <v>1.0582761199999999</v>
      </c>
      <c r="P613" s="9">
        <f t="shared" si="244"/>
        <v>1058.27612</v>
      </c>
      <c r="Q613" s="14">
        <f t="shared" si="245"/>
        <v>0</v>
      </c>
      <c r="R613" s="44">
        <f t="shared" si="246"/>
        <v>0</v>
      </c>
      <c r="S613" s="9">
        <f t="shared" si="247"/>
        <v>0</v>
      </c>
      <c r="T613" s="10">
        <f t="shared" si="258"/>
        <v>6.2959000000000001E-2</v>
      </c>
      <c r="U613" s="14">
        <f t="shared" ref="U613:U676" si="262">IF(Q612&gt;0,1,IF(K613=K612,U612,U612+1))</f>
        <v>40</v>
      </c>
      <c r="V613" s="14">
        <v>252</v>
      </c>
      <c r="W613" s="16">
        <f t="shared" si="248"/>
        <v>1.0097386269999999</v>
      </c>
      <c r="X613" s="9">
        <f t="shared" si="249"/>
        <v>10.30615639</v>
      </c>
      <c r="Y613" s="9">
        <v>0</v>
      </c>
      <c r="Z613" s="15">
        <f t="shared" si="250"/>
        <v>0</v>
      </c>
      <c r="AA613" s="6" t="s">
        <v>73</v>
      </c>
      <c r="AB613" s="12">
        <f t="shared" si="259"/>
        <v>43420</v>
      </c>
      <c r="AC613" s="6"/>
      <c r="AD613" s="1"/>
      <c r="AE613" s="12"/>
      <c r="AF613" s="7"/>
      <c r="AG613" s="1"/>
      <c r="AH613" s="1"/>
      <c r="AI613" s="1"/>
      <c r="AJ613" s="10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35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8"/>
      <c r="CC613" s="1"/>
      <c r="CD613" s="1"/>
      <c r="CE613" s="1"/>
      <c r="CF613" s="1"/>
      <c r="CG613" s="1"/>
      <c r="CH613" s="1"/>
      <c r="CI613" s="1"/>
      <c r="CJ613" s="1"/>
      <c r="CK613" s="1"/>
      <c r="CL613" s="6"/>
      <c r="CM613" s="1"/>
      <c r="CN613" s="1"/>
      <c r="CO613" s="1"/>
      <c r="CP613" s="1"/>
      <c r="CQ613" s="1"/>
      <c r="CR613" s="1"/>
    </row>
    <row r="614" spans="1:96" x14ac:dyDescent="0.2">
      <c r="A614" s="159">
        <f t="shared" si="251"/>
        <v>43293</v>
      </c>
      <c r="B614" s="9">
        <f t="shared" si="240"/>
        <v>1069.47870358</v>
      </c>
      <c r="C614" s="9">
        <f t="shared" si="252"/>
        <v>1000</v>
      </c>
      <c r="D614" s="66">
        <f t="shared" si="253"/>
        <v>4981.6899999999996</v>
      </c>
      <c r="E614" s="15">
        <f>VLOOKUP(A613,[1]Plan1!$BO$120:$BQ$240,3)</f>
        <v>5044.46</v>
      </c>
      <c r="F614" s="12">
        <f t="shared" si="254"/>
        <v>43267</v>
      </c>
      <c r="G614" s="13">
        <f t="shared" si="241"/>
        <v>1.2600141718974944E-2</v>
      </c>
      <c r="H614" s="12">
        <f t="shared" si="255"/>
        <v>43297</v>
      </c>
      <c r="I614" s="12">
        <f t="shared" si="242"/>
        <v>43297</v>
      </c>
      <c r="J614" s="1">
        <f t="shared" si="256"/>
        <v>21</v>
      </c>
      <c r="K614" s="1">
        <f t="shared" si="239"/>
        <v>19</v>
      </c>
      <c r="L614" s="9">
        <f t="shared" si="243"/>
        <v>1.0113933100000001</v>
      </c>
      <c r="M614" s="16">
        <f t="shared" si="257"/>
        <v>1.0040005299999999</v>
      </c>
      <c r="N614" s="16">
        <f t="shared" si="260"/>
        <v>1.0469787613561325</v>
      </c>
      <c r="O614" s="9">
        <f t="shared" si="261"/>
        <v>1.0589073099999999</v>
      </c>
      <c r="P614" s="9">
        <f t="shared" si="244"/>
        <v>1058.9073100000001</v>
      </c>
      <c r="Q614" s="14">
        <f t="shared" si="245"/>
        <v>0</v>
      </c>
      <c r="R614" s="44">
        <f t="shared" si="246"/>
        <v>0</v>
      </c>
      <c r="S614" s="9">
        <f t="shared" si="247"/>
        <v>0</v>
      </c>
      <c r="T614" s="10">
        <f t="shared" si="258"/>
        <v>6.2959000000000001E-2</v>
      </c>
      <c r="U614" s="14">
        <f t="shared" si="262"/>
        <v>41</v>
      </c>
      <c r="V614" s="14">
        <v>252</v>
      </c>
      <c r="W614" s="16">
        <f t="shared" si="248"/>
        <v>1.0099833039999999</v>
      </c>
      <c r="X614" s="9">
        <f t="shared" si="249"/>
        <v>10.571393580000001</v>
      </c>
      <c r="Y614" s="9">
        <v>0</v>
      </c>
      <c r="Z614" s="15">
        <f t="shared" si="250"/>
        <v>0</v>
      </c>
      <c r="AA614" s="6" t="s">
        <v>73</v>
      </c>
      <c r="AB614" s="12">
        <f t="shared" si="259"/>
        <v>43420</v>
      </c>
      <c r="AC614" s="6"/>
      <c r="AD614" s="1"/>
      <c r="AE614" s="12"/>
      <c r="AF614" s="7"/>
      <c r="AG614" s="1"/>
      <c r="AH614" s="1"/>
      <c r="AI614" s="1"/>
      <c r="AJ614" s="10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35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8"/>
      <c r="CC614" s="1"/>
      <c r="CD614" s="1"/>
      <c r="CE614" s="1"/>
      <c r="CF614" s="1"/>
      <c r="CG614" s="1"/>
      <c r="CH614" s="1"/>
      <c r="CI614" s="1"/>
      <c r="CJ614" s="1"/>
      <c r="CK614" s="1"/>
      <c r="CL614" s="6"/>
      <c r="CM614" s="1"/>
      <c r="CN614" s="1"/>
      <c r="CO614" s="1"/>
      <c r="CP614" s="1"/>
      <c r="CQ614" s="1"/>
      <c r="CR614" s="1"/>
    </row>
    <row r="615" spans="1:96" x14ac:dyDescent="0.2">
      <c r="A615" s="159">
        <f t="shared" si="251"/>
        <v>43294</v>
      </c>
      <c r="B615" s="9">
        <f t="shared" si="240"/>
        <v>1070.3758972000001</v>
      </c>
      <c r="C615" s="9">
        <f t="shared" si="252"/>
        <v>1000</v>
      </c>
      <c r="D615" s="66">
        <f t="shared" si="253"/>
        <v>4981.6899999999996</v>
      </c>
      <c r="E615" s="15">
        <f>VLOOKUP(A614,[1]Plan1!$BO$120:$BQ$240,3)</f>
        <v>5044.46</v>
      </c>
      <c r="F615" s="12">
        <f t="shared" si="254"/>
        <v>43267</v>
      </c>
      <c r="G615" s="13">
        <f t="shared" si="241"/>
        <v>1.2600141718974944E-2</v>
      </c>
      <c r="H615" s="12">
        <f t="shared" si="255"/>
        <v>43297</v>
      </c>
      <c r="I615" s="12">
        <f t="shared" si="242"/>
        <v>43297</v>
      </c>
      <c r="J615" s="1">
        <f t="shared" si="256"/>
        <v>21</v>
      </c>
      <c r="K615" s="1">
        <f t="shared" si="239"/>
        <v>20</v>
      </c>
      <c r="L615" s="9">
        <f t="shared" si="243"/>
        <v>1.0119965500000001</v>
      </c>
      <c r="M615" s="16">
        <f t="shared" si="257"/>
        <v>1.0040005299999999</v>
      </c>
      <c r="N615" s="16">
        <f t="shared" si="260"/>
        <v>1.0469787613561325</v>
      </c>
      <c r="O615" s="9">
        <f t="shared" si="261"/>
        <v>1.05953889</v>
      </c>
      <c r="P615" s="9">
        <f t="shared" si="244"/>
        <v>1059.53889</v>
      </c>
      <c r="Q615" s="14">
        <f t="shared" si="245"/>
        <v>0</v>
      </c>
      <c r="R615" s="44">
        <f t="shared" si="246"/>
        <v>0</v>
      </c>
      <c r="S615" s="9">
        <f t="shared" si="247"/>
        <v>0</v>
      </c>
      <c r="T615" s="10">
        <f t="shared" si="258"/>
        <v>6.2959000000000001E-2</v>
      </c>
      <c r="U615" s="14">
        <f t="shared" si="262"/>
        <v>42</v>
      </c>
      <c r="V615" s="14">
        <v>252</v>
      </c>
      <c r="W615" s="16">
        <f t="shared" si="248"/>
        <v>1.010228041</v>
      </c>
      <c r="X615" s="9">
        <f t="shared" si="249"/>
        <v>10.8370072</v>
      </c>
      <c r="Y615" s="9">
        <v>0</v>
      </c>
      <c r="Z615" s="15">
        <f t="shared" si="250"/>
        <v>0</v>
      </c>
      <c r="AA615" s="6" t="s">
        <v>73</v>
      </c>
      <c r="AB615" s="12">
        <f t="shared" si="259"/>
        <v>43420</v>
      </c>
      <c r="AC615" s="6"/>
      <c r="AD615" s="1"/>
      <c r="AE615" s="12"/>
      <c r="AF615" s="7"/>
      <c r="AG615" s="1"/>
      <c r="AH615" s="1"/>
      <c r="AI615" s="1"/>
      <c r="AJ615" s="10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35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8"/>
      <c r="CC615" s="1"/>
      <c r="CD615" s="1"/>
      <c r="CE615" s="1"/>
      <c r="CF615" s="1"/>
      <c r="CG615" s="1"/>
      <c r="CH615" s="1"/>
      <c r="CI615" s="1"/>
      <c r="CJ615" s="1"/>
      <c r="CK615" s="1"/>
      <c r="CL615" s="6"/>
      <c r="CM615" s="1"/>
      <c r="CN615" s="1"/>
      <c r="CO615" s="1"/>
      <c r="CP615" s="1"/>
      <c r="CQ615" s="1"/>
      <c r="CR615" s="1"/>
    </row>
    <row r="616" spans="1:96" x14ac:dyDescent="0.2">
      <c r="A616" s="159">
        <f t="shared" si="251"/>
        <v>43295</v>
      </c>
      <c r="B616" s="9">
        <f t="shared" si="240"/>
        <v>1071.2738353300001</v>
      </c>
      <c r="C616" s="9">
        <f t="shared" si="252"/>
        <v>1000</v>
      </c>
      <c r="D616" s="66">
        <f t="shared" si="253"/>
        <v>4981.6899999999996</v>
      </c>
      <c r="E616" s="15">
        <f>VLOOKUP(A615,[1]Plan1!$BO$120:$BQ$240,3)</f>
        <v>5044.46</v>
      </c>
      <c r="F616" s="12">
        <f t="shared" si="254"/>
        <v>43267</v>
      </c>
      <c r="G616" s="13">
        <f t="shared" si="241"/>
        <v>1.2600141718974944E-2</v>
      </c>
      <c r="H616" s="12">
        <f t="shared" si="255"/>
        <v>43297</v>
      </c>
      <c r="I616" s="12">
        <f t="shared" si="242"/>
        <v>43297</v>
      </c>
      <c r="J616" s="1">
        <f t="shared" si="256"/>
        <v>21</v>
      </c>
      <c r="K616" s="1">
        <f t="shared" si="239"/>
        <v>21</v>
      </c>
      <c r="L616" s="9">
        <f t="shared" si="243"/>
        <v>1.01260014</v>
      </c>
      <c r="M616" s="16">
        <f t="shared" si="257"/>
        <v>1.0040005299999999</v>
      </c>
      <c r="N616" s="16">
        <f t="shared" si="260"/>
        <v>1.0469787613561325</v>
      </c>
      <c r="O616" s="9">
        <f t="shared" si="261"/>
        <v>1.0601708400000001</v>
      </c>
      <c r="P616" s="9">
        <f t="shared" si="244"/>
        <v>1060.17084</v>
      </c>
      <c r="Q616" s="14">
        <f t="shared" si="245"/>
        <v>0</v>
      </c>
      <c r="R616" s="44">
        <f t="shared" si="246"/>
        <v>0</v>
      </c>
      <c r="S616" s="9">
        <f t="shared" si="247"/>
        <v>0</v>
      </c>
      <c r="T616" s="10">
        <f t="shared" si="258"/>
        <v>6.2959000000000001E-2</v>
      </c>
      <c r="U616" s="14">
        <f t="shared" si="262"/>
        <v>43</v>
      </c>
      <c r="V616" s="14">
        <v>252</v>
      </c>
      <c r="W616" s="16">
        <f t="shared" si="248"/>
        <v>1.0104728359999999</v>
      </c>
      <c r="X616" s="9">
        <f t="shared" si="249"/>
        <v>11.102995330000001</v>
      </c>
      <c r="Y616" s="9">
        <v>0</v>
      </c>
      <c r="Z616" s="15">
        <f t="shared" si="250"/>
        <v>0</v>
      </c>
      <c r="AA616" s="6" t="s">
        <v>73</v>
      </c>
      <c r="AB616" s="12">
        <f t="shared" si="259"/>
        <v>43420</v>
      </c>
      <c r="AC616" s="6"/>
      <c r="AD616" s="1"/>
      <c r="AE616" s="12"/>
      <c r="AF616" s="7"/>
      <c r="AG616" s="1"/>
      <c r="AH616" s="1"/>
      <c r="AI616" s="1"/>
      <c r="AJ616" s="10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35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8"/>
      <c r="CC616" s="1"/>
      <c r="CD616" s="1"/>
      <c r="CE616" s="1"/>
      <c r="CF616" s="1"/>
      <c r="CG616" s="1"/>
      <c r="CH616" s="1"/>
      <c r="CI616" s="1"/>
      <c r="CJ616" s="1"/>
      <c r="CK616" s="1"/>
      <c r="CL616" s="6"/>
      <c r="CM616" s="1"/>
      <c r="CN616" s="1"/>
      <c r="CO616" s="1"/>
      <c r="CP616" s="1"/>
      <c r="CQ616" s="1"/>
      <c r="CR616" s="1"/>
    </row>
    <row r="617" spans="1:96" x14ac:dyDescent="0.2">
      <c r="A617" s="159">
        <f t="shared" si="251"/>
        <v>43296</v>
      </c>
      <c r="B617" s="9">
        <f t="shared" si="240"/>
        <v>1071.2738353300001</v>
      </c>
      <c r="C617" s="9">
        <f t="shared" si="252"/>
        <v>1000</v>
      </c>
      <c r="D617" s="66">
        <f t="shared" si="253"/>
        <v>4981.6899999999996</v>
      </c>
      <c r="E617" s="15">
        <f>VLOOKUP(A616,[1]Plan1!$BO$120:$BQ$240,3)</f>
        <v>5044.46</v>
      </c>
      <c r="F617" s="12">
        <f t="shared" si="254"/>
        <v>43267</v>
      </c>
      <c r="G617" s="13">
        <f t="shared" si="241"/>
        <v>1.2600141718974944E-2</v>
      </c>
      <c r="H617" s="12">
        <f t="shared" si="255"/>
        <v>43327</v>
      </c>
      <c r="I617" s="12">
        <f t="shared" si="242"/>
        <v>43297</v>
      </c>
      <c r="J617" s="1">
        <f t="shared" si="256"/>
        <v>21</v>
      </c>
      <c r="K617" s="1">
        <f t="shared" ref="K617:K680" si="263">(J617-(NETWORKDAYS(A617,I617,AE$118:AE$502)-1))</f>
        <v>21</v>
      </c>
      <c r="L617" s="9">
        <f t="shared" si="243"/>
        <v>1.01260014</v>
      </c>
      <c r="M617" s="16">
        <f t="shared" si="257"/>
        <v>1.0040005299999999</v>
      </c>
      <c r="N617" s="16">
        <f t="shared" si="260"/>
        <v>1.0469787613561325</v>
      </c>
      <c r="O617" s="9">
        <f t="shared" si="261"/>
        <v>1.0601708400000001</v>
      </c>
      <c r="P617" s="9">
        <f t="shared" si="244"/>
        <v>1060.17084</v>
      </c>
      <c r="Q617" s="14">
        <f t="shared" si="245"/>
        <v>0</v>
      </c>
      <c r="R617" s="44">
        <f t="shared" si="246"/>
        <v>0</v>
      </c>
      <c r="S617" s="9">
        <f t="shared" si="247"/>
        <v>0</v>
      </c>
      <c r="T617" s="10">
        <f t="shared" si="258"/>
        <v>6.2959000000000001E-2</v>
      </c>
      <c r="U617" s="14">
        <f t="shared" si="262"/>
        <v>43</v>
      </c>
      <c r="V617" s="14">
        <v>252</v>
      </c>
      <c r="W617" s="16">
        <f t="shared" si="248"/>
        <v>1.0104728359999999</v>
      </c>
      <c r="X617" s="9">
        <f t="shared" si="249"/>
        <v>11.102995330000001</v>
      </c>
      <c r="Y617" s="9">
        <v>0</v>
      </c>
      <c r="Z617" s="15">
        <f t="shared" si="250"/>
        <v>0</v>
      </c>
      <c r="AA617" s="6" t="s">
        <v>73</v>
      </c>
      <c r="AB617" s="12">
        <f t="shared" si="259"/>
        <v>43420</v>
      </c>
      <c r="AC617" s="6"/>
      <c r="AD617" s="1"/>
      <c r="AE617" s="12"/>
      <c r="AF617" s="7"/>
      <c r="AG617" s="1"/>
      <c r="AH617" s="1"/>
      <c r="AI617" s="1"/>
      <c r="AJ617" s="10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35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8"/>
      <c r="CC617" s="1"/>
      <c r="CD617" s="1"/>
      <c r="CE617" s="1"/>
      <c r="CF617" s="1"/>
      <c r="CG617" s="1"/>
      <c r="CH617" s="1"/>
      <c r="CI617" s="1"/>
      <c r="CJ617" s="1"/>
      <c r="CK617" s="1"/>
      <c r="CL617" s="6"/>
      <c r="CM617" s="1"/>
      <c r="CN617" s="1"/>
      <c r="CO617" s="1"/>
      <c r="CP617" s="1"/>
      <c r="CQ617" s="1"/>
      <c r="CR617" s="1"/>
    </row>
    <row r="618" spans="1:96" x14ac:dyDescent="0.2">
      <c r="A618" s="159">
        <f t="shared" si="251"/>
        <v>43297</v>
      </c>
      <c r="B618" s="9">
        <f t="shared" si="240"/>
        <v>1071.2738353300001</v>
      </c>
      <c r="C618" s="9">
        <f t="shared" si="252"/>
        <v>1000</v>
      </c>
      <c r="D618" s="66">
        <f t="shared" si="253"/>
        <v>4981.6899999999996</v>
      </c>
      <c r="E618" s="15">
        <f>VLOOKUP(A617,[1]Plan1!$BO$120:$BQ$240,3)</f>
        <v>5044.46</v>
      </c>
      <c r="F618" s="12">
        <f t="shared" si="254"/>
        <v>43267</v>
      </c>
      <c r="G618" s="13">
        <f t="shared" si="241"/>
        <v>1.2600141718974944E-2</v>
      </c>
      <c r="H618" s="12">
        <f t="shared" si="255"/>
        <v>43327</v>
      </c>
      <c r="I618" s="12">
        <f t="shared" si="242"/>
        <v>43297</v>
      </c>
      <c r="J618" s="1">
        <f t="shared" si="256"/>
        <v>21</v>
      </c>
      <c r="K618" s="1">
        <f t="shared" si="263"/>
        <v>21</v>
      </c>
      <c r="L618" s="9">
        <f t="shared" si="243"/>
        <v>1.01260014</v>
      </c>
      <c r="M618" s="16">
        <f t="shared" si="257"/>
        <v>1.0040005299999999</v>
      </c>
      <c r="N618" s="16">
        <f t="shared" si="260"/>
        <v>1.0469787613561325</v>
      </c>
      <c r="O618" s="9">
        <f t="shared" si="261"/>
        <v>1.0601708400000001</v>
      </c>
      <c r="P618" s="9">
        <f t="shared" si="244"/>
        <v>1060.17084</v>
      </c>
      <c r="Q618" s="14">
        <f t="shared" si="245"/>
        <v>0</v>
      </c>
      <c r="R618" s="44">
        <f t="shared" si="246"/>
        <v>0</v>
      </c>
      <c r="S618" s="9">
        <f t="shared" si="247"/>
        <v>0</v>
      </c>
      <c r="T618" s="10">
        <f t="shared" si="258"/>
        <v>6.2959000000000001E-2</v>
      </c>
      <c r="U618" s="14">
        <f t="shared" si="262"/>
        <v>43</v>
      </c>
      <c r="V618" s="14">
        <v>252</v>
      </c>
      <c r="W618" s="16">
        <f t="shared" si="248"/>
        <v>1.0104728359999999</v>
      </c>
      <c r="X618" s="9">
        <f t="shared" si="249"/>
        <v>11.102995330000001</v>
      </c>
      <c r="Y618" s="9">
        <v>0</v>
      </c>
      <c r="Z618" s="15">
        <f t="shared" si="250"/>
        <v>0</v>
      </c>
      <c r="AA618" s="6" t="s">
        <v>73</v>
      </c>
      <c r="AB618" s="12">
        <f t="shared" si="259"/>
        <v>43420</v>
      </c>
      <c r="AC618" s="6"/>
      <c r="AD618" s="1"/>
      <c r="AE618" s="12"/>
      <c r="AF618" s="7"/>
      <c r="AG618" s="1"/>
      <c r="AH618" s="1"/>
      <c r="AI618" s="1"/>
      <c r="AJ618" s="10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35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8"/>
      <c r="CC618" s="1"/>
      <c r="CD618" s="1"/>
      <c r="CE618" s="1"/>
      <c r="CF618" s="1"/>
      <c r="CG618" s="1"/>
      <c r="CH618" s="1"/>
      <c r="CI618" s="1"/>
      <c r="CJ618" s="1"/>
      <c r="CK618" s="1"/>
      <c r="CL618" s="6"/>
      <c r="CM618" s="1"/>
      <c r="CN618" s="1"/>
      <c r="CO618" s="1"/>
      <c r="CP618" s="1"/>
      <c r="CQ618" s="1"/>
      <c r="CR618" s="1"/>
    </row>
    <row r="619" spans="1:96" x14ac:dyDescent="0.2">
      <c r="A619" s="159">
        <f t="shared" si="251"/>
        <v>43298</v>
      </c>
      <c r="B619" s="9">
        <f t="shared" si="240"/>
        <v>1071.69392543</v>
      </c>
      <c r="C619" s="9">
        <f t="shared" si="252"/>
        <v>1000</v>
      </c>
      <c r="D619" s="66">
        <f t="shared" si="253"/>
        <v>5044.46</v>
      </c>
      <c r="E619" s="15">
        <f>VLOOKUP(A618,[1]Plan1!$BO$120:$BQ$240,3)</f>
        <v>5061.1099999999997</v>
      </c>
      <c r="F619" s="12">
        <f t="shared" si="254"/>
        <v>43298</v>
      </c>
      <c r="G619" s="13">
        <f t="shared" si="241"/>
        <v>3.3006506147337245E-3</v>
      </c>
      <c r="H619" s="12">
        <f t="shared" si="255"/>
        <v>43327</v>
      </c>
      <c r="I619" s="12">
        <f t="shared" si="242"/>
        <v>43327</v>
      </c>
      <c r="J619" s="1">
        <f t="shared" si="256"/>
        <v>22</v>
      </c>
      <c r="K619" s="1">
        <f t="shared" si="263"/>
        <v>1</v>
      </c>
      <c r="L619" s="9">
        <f t="shared" si="243"/>
        <v>1.00014979</v>
      </c>
      <c r="M619" s="16">
        <f t="shared" si="257"/>
        <v>1.01260014</v>
      </c>
      <c r="N619" s="16">
        <f t="shared" si="260"/>
        <v>1.0601708403262464</v>
      </c>
      <c r="O619" s="9">
        <f t="shared" si="261"/>
        <v>1.06032964</v>
      </c>
      <c r="P619" s="9">
        <f t="shared" si="244"/>
        <v>1060.3296399999999</v>
      </c>
      <c r="Q619" s="14">
        <f t="shared" si="245"/>
        <v>0</v>
      </c>
      <c r="R619" s="44">
        <f t="shared" si="246"/>
        <v>0</v>
      </c>
      <c r="S619" s="9">
        <f t="shared" si="247"/>
        <v>0</v>
      </c>
      <c r="T619" s="10">
        <f t="shared" si="258"/>
        <v>6.2959000000000001E-2</v>
      </c>
      <c r="U619" s="14">
        <f t="shared" si="262"/>
        <v>44</v>
      </c>
      <c r="V619" s="14">
        <v>252</v>
      </c>
      <c r="W619" s="16">
        <f t="shared" si="248"/>
        <v>1.010717691</v>
      </c>
      <c r="X619" s="9">
        <f t="shared" si="249"/>
        <v>11.364285430000001</v>
      </c>
      <c r="Y619" s="9">
        <v>0</v>
      </c>
      <c r="Z619" s="15">
        <f t="shared" si="250"/>
        <v>0</v>
      </c>
      <c r="AA619" s="6" t="s">
        <v>73</v>
      </c>
      <c r="AB619" s="12">
        <f t="shared" si="259"/>
        <v>43420</v>
      </c>
      <c r="AC619" s="6"/>
      <c r="AD619" s="1"/>
      <c r="AE619" s="12"/>
      <c r="AF619" s="7"/>
      <c r="AG619" s="1"/>
      <c r="AH619" s="1"/>
      <c r="AI619" s="1"/>
      <c r="AJ619" s="10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35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8"/>
      <c r="CC619" s="1"/>
      <c r="CD619" s="1"/>
      <c r="CE619" s="1"/>
      <c r="CF619" s="1"/>
      <c r="CG619" s="1"/>
      <c r="CH619" s="1"/>
      <c r="CI619" s="1"/>
      <c r="CJ619" s="1"/>
      <c r="CK619" s="1"/>
      <c r="CL619" s="6"/>
      <c r="CM619" s="1"/>
      <c r="CN619" s="1"/>
      <c r="CO619" s="1"/>
      <c r="CP619" s="1"/>
      <c r="CQ619" s="1"/>
      <c r="CR619" s="1"/>
    </row>
    <row r="620" spans="1:96" x14ac:dyDescent="0.2">
      <c r="A620" s="159">
        <f t="shared" si="251"/>
        <v>43299</v>
      </c>
      <c r="B620" s="9">
        <f t="shared" si="240"/>
        <v>1072.11417609</v>
      </c>
      <c r="C620" s="9">
        <f t="shared" si="252"/>
        <v>1000</v>
      </c>
      <c r="D620" s="66">
        <f t="shared" si="253"/>
        <v>5044.46</v>
      </c>
      <c r="E620" s="15">
        <f>VLOOKUP(A619,[1]Plan1!$BO$120:$BQ$240,3)</f>
        <v>5061.1099999999997</v>
      </c>
      <c r="F620" s="12">
        <f t="shared" si="254"/>
        <v>43298</v>
      </c>
      <c r="G620" s="13">
        <f t="shared" si="241"/>
        <v>3.3006506147337245E-3</v>
      </c>
      <c r="H620" s="12">
        <f t="shared" si="255"/>
        <v>43327</v>
      </c>
      <c r="I620" s="12">
        <f t="shared" si="242"/>
        <v>43327</v>
      </c>
      <c r="J620" s="1">
        <f t="shared" si="256"/>
        <v>22</v>
      </c>
      <c r="K620" s="1">
        <f t="shared" si="263"/>
        <v>2</v>
      </c>
      <c r="L620" s="9">
        <f t="shared" si="243"/>
        <v>1.0002996</v>
      </c>
      <c r="M620" s="16">
        <f t="shared" si="257"/>
        <v>1.01260014</v>
      </c>
      <c r="N620" s="16">
        <f t="shared" si="260"/>
        <v>1.0601708403262464</v>
      </c>
      <c r="O620" s="9">
        <f t="shared" si="261"/>
        <v>1.06048846</v>
      </c>
      <c r="P620" s="9">
        <f t="shared" si="244"/>
        <v>1060.48846</v>
      </c>
      <c r="Q620" s="14">
        <f t="shared" si="245"/>
        <v>0</v>
      </c>
      <c r="R620" s="44">
        <f t="shared" si="246"/>
        <v>0</v>
      </c>
      <c r="S620" s="9">
        <f t="shared" si="247"/>
        <v>0</v>
      </c>
      <c r="T620" s="10">
        <f t="shared" si="258"/>
        <v>6.2959000000000001E-2</v>
      </c>
      <c r="U620" s="14">
        <f t="shared" si="262"/>
        <v>45</v>
      </c>
      <c r="V620" s="14">
        <v>252</v>
      </c>
      <c r="W620" s="16">
        <f t="shared" si="248"/>
        <v>1.010962605</v>
      </c>
      <c r="X620" s="9">
        <f t="shared" si="249"/>
        <v>11.625716089999999</v>
      </c>
      <c r="Y620" s="9">
        <v>0</v>
      </c>
      <c r="Z620" s="15">
        <f t="shared" si="250"/>
        <v>0</v>
      </c>
      <c r="AA620" s="6" t="s">
        <v>73</v>
      </c>
      <c r="AB620" s="12">
        <f t="shared" si="259"/>
        <v>43420</v>
      </c>
      <c r="AC620" s="6"/>
      <c r="AD620" s="1"/>
      <c r="AE620" s="12"/>
      <c r="AF620" s="7"/>
      <c r="AG620" s="1"/>
      <c r="AH620" s="1"/>
      <c r="AI620" s="1"/>
      <c r="AJ620" s="10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35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8"/>
      <c r="CC620" s="1"/>
      <c r="CD620" s="1"/>
      <c r="CE620" s="1"/>
      <c r="CF620" s="1"/>
      <c r="CG620" s="1"/>
      <c r="CH620" s="1"/>
      <c r="CI620" s="1"/>
      <c r="CJ620" s="1"/>
      <c r="CK620" s="1"/>
      <c r="CL620" s="6"/>
      <c r="CM620" s="1"/>
      <c r="CN620" s="1"/>
      <c r="CO620" s="1"/>
      <c r="CP620" s="1"/>
      <c r="CQ620" s="1"/>
      <c r="CR620" s="1"/>
    </row>
    <row r="621" spans="1:96" x14ac:dyDescent="0.2">
      <c r="A621" s="159">
        <f t="shared" si="251"/>
        <v>43300</v>
      </c>
      <c r="B621" s="9">
        <f t="shared" si="240"/>
        <v>1072.5346086300001</v>
      </c>
      <c r="C621" s="9">
        <f t="shared" si="252"/>
        <v>1000</v>
      </c>
      <c r="D621" s="66">
        <f t="shared" si="253"/>
        <v>5044.46</v>
      </c>
      <c r="E621" s="15">
        <f>VLOOKUP(A620,[1]Plan1!$BO$120:$BQ$240,3)</f>
        <v>5061.1099999999997</v>
      </c>
      <c r="F621" s="12">
        <f t="shared" si="254"/>
        <v>43298</v>
      </c>
      <c r="G621" s="13">
        <f t="shared" si="241"/>
        <v>3.3006506147337245E-3</v>
      </c>
      <c r="H621" s="12">
        <f t="shared" si="255"/>
        <v>43327</v>
      </c>
      <c r="I621" s="12">
        <f t="shared" si="242"/>
        <v>43327</v>
      </c>
      <c r="J621" s="1">
        <f t="shared" si="256"/>
        <v>22</v>
      </c>
      <c r="K621" s="1">
        <f t="shared" si="263"/>
        <v>3</v>
      </c>
      <c r="L621" s="9">
        <f t="shared" si="243"/>
        <v>1.0004494399999999</v>
      </c>
      <c r="M621" s="16">
        <f t="shared" si="257"/>
        <v>1.01260014</v>
      </c>
      <c r="N621" s="16">
        <f t="shared" si="260"/>
        <v>1.0601708403262464</v>
      </c>
      <c r="O621" s="9">
        <f t="shared" si="261"/>
        <v>1.0606473199999999</v>
      </c>
      <c r="P621" s="9">
        <f t="shared" si="244"/>
        <v>1060.64732</v>
      </c>
      <c r="Q621" s="14">
        <f t="shared" si="245"/>
        <v>0</v>
      </c>
      <c r="R621" s="44">
        <f t="shared" si="246"/>
        <v>0</v>
      </c>
      <c r="S621" s="9">
        <f t="shared" si="247"/>
        <v>0</v>
      </c>
      <c r="T621" s="10">
        <f t="shared" si="258"/>
        <v>6.2959000000000001E-2</v>
      </c>
      <c r="U621" s="14">
        <f t="shared" si="262"/>
        <v>46</v>
      </c>
      <c r="V621" s="14">
        <v>252</v>
      </c>
      <c r="W621" s="16">
        <f t="shared" si="248"/>
        <v>1.0112075789999999</v>
      </c>
      <c r="X621" s="9">
        <f t="shared" si="249"/>
        <v>11.88728863</v>
      </c>
      <c r="Y621" s="9">
        <v>0</v>
      </c>
      <c r="Z621" s="15">
        <f t="shared" si="250"/>
        <v>0</v>
      </c>
      <c r="AA621" s="6" t="s">
        <v>73</v>
      </c>
      <c r="AB621" s="12">
        <f t="shared" si="259"/>
        <v>43420</v>
      </c>
      <c r="AC621" s="6"/>
      <c r="AD621" s="1"/>
      <c r="AE621" s="12"/>
      <c r="AF621" s="7"/>
      <c r="AG621" s="1"/>
      <c r="AH621" s="1"/>
      <c r="AI621" s="1"/>
      <c r="AJ621" s="10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35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8"/>
      <c r="CC621" s="1"/>
      <c r="CD621" s="1"/>
      <c r="CE621" s="1"/>
      <c r="CF621" s="1"/>
      <c r="CG621" s="1"/>
      <c r="CH621" s="1"/>
      <c r="CI621" s="1"/>
      <c r="CJ621" s="1"/>
      <c r="CK621" s="1"/>
      <c r="CL621" s="6"/>
      <c r="CM621" s="1"/>
      <c r="CN621" s="1"/>
      <c r="CO621" s="1"/>
      <c r="CP621" s="1"/>
      <c r="CQ621" s="1"/>
      <c r="CR621" s="1"/>
    </row>
    <row r="622" spans="1:96" x14ac:dyDescent="0.2">
      <c r="A622" s="159">
        <f t="shared" si="251"/>
        <v>43301</v>
      </c>
      <c r="B622" s="9">
        <f t="shared" si="240"/>
        <v>1072.9552018100001</v>
      </c>
      <c r="C622" s="9">
        <f t="shared" si="252"/>
        <v>1000</v>
      </c>
      <c r="D622" s="66">
        <f t="shared" si="253"/>
        <v>5044.46</v>
      </c>
      <c r="E622" s="15">
        <f>VLOOKUP(A621,[1]Plan1!$BO$120:$BQ$240,3)</f>
        <v>5061.1099999999997</v>
      </c>
      <c r="F622" s="12">
        <f t="shared" si="254"/>
        <v>43298</v>
      </c>
      <c r="G622" s="13">
        <f t="shared" si="241"/>
        <v>3.3006506147337245E-3</v>
      </c>
      <c r="H622" s="12">
        <f t="shared" si="255"/>
        <v>43327</v>
      </c>
      <c r="I622" s="12">
        <f t="shared" si="242"/>
        <v>43327</v>
      </c>
      <c r="J622" s="1">
        <f t="shared" si="256"/>
        <v>22</v>
      </c>
      <c r="K622" s="1">
        <f t="shared" si="263"/>
        <v>4</v>
      </c>
      <c r="L622" s="9">
        <f t="shared" si="243"/>
        <v>1.0005993</v>
      </c>
      <c r="M622" s="16">
        <f t="shared" si="257"/>
        <v>1.01260014</v>
      </c>
      <c r="N622" s="16">
        <f t="shared" si="260"/>
        <v>1.0601708403262464</v>
      </c>
      <c r="O622" s="9">
        <f t="shared" si="261"/>
        <v>1.0608062</v>
      </c>
      <c r="P622" s="9">
        <f t="shared" si="244"/>
        <v>1060.8062</v>
      </c>
      <c r="Q622" s="14">
        <f t="shared" si="245"/>
        <v>0</v>
      </c>
      <c r="R622" s="44">
        <f t="shared" si="246"/>
        <v>0</v>
      </c>
      <c r="S622" s="9">
        <f t="shared" si="247"/>
        <v>0</v>
      </c>
      <c r="T622" s="10">
        <f t="shared" si="258"/>
        <v>6.2959000000000001E-2</v>
      </c>
      <c r="U622" s="14">
        <f t="shared" si="262"/>
        <v>47</v>
      </c>
      <c r="V622" s="14">
        <v>252</v>
      </c>
      <c r="W622" s="16">
        <f t="shared" si="248"/>
        <v>1.011452612</v>
      </c>
      <c r="X622" s="9">
        <f t="shared" si="249"/>
        <v>12.14900181</v>
      </c>
      <c r="Y622" s="9">
        <v>0</v>
      </c>
      <c r="Z622" s="15">
        <f t="shared" si="250"/>
        <v>0</v>
      </c>
      <c r="AA622" s="6" t="s">
        <v>73</v>
      </c>
      <c r="AB622" s="12">
        <f t="shared" si="259"/>
        <v>43420</v>
      </c>
      <c r="AC622" s="6"/>
      <c r="AD622" s="1"/>
      <c r="AE622" s="12"/>
      <c r="AF622" s="7"/>
      <c r="AG622" s="1"/>
      <c r="AH622" s="1"/>
      <c r="AI622" s="1"/>
      <c r="AJ622" s="10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35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8"/>
      <c r="CC622" s="1"/>
      <c r="CD622" s="1"/>
      <c r="CE622" s="1"/>
      <c r="CF622" s="1"/>
      <c r="CG622" s="1"/>
      <c r="CH622" s="1"/>
      <c r="CI622" s="1"/>
      <c r="CJ622" s="1"/>
      <c r="CK622" s="1"/>
      <c r="CL622" s="6"/>
      <c r="CM622" s="1"/>
      <c r="CN622" s="1"/>
      <c r="CO622" s="1"/>
      <c r="CP622" s="1"/>
      <c r="CQ622" s="1"/>
      <c r="CR622" s="1"/>
    </row>
    <row r="623" spans="1:96" x14ac:dyDescent="0.2">
      <c r="A623" s="159">
        <f t="shared" si="251"/>
        <v>43302</v>
      </c>
      <c r="B623" s="9">
        <f t="shared" si="240"/>
        <v>1073.37595569</v>
      </c>
      <c r="C623" s="9">
        <f t="shared" si="252"/>
        <v>1000</v>
      </c>
      <c r="D623" s="66">
        <f t="shared" si="253"/>
        <v>5044.46</v>
      </c>
      <c r="E623" s="15">
        <f>VLOOKUP(A622,[1]Plan1!$BO$120:$BQ$240,3)</f>
        <v>5061.1099999999997</v>
      </c>
      <c r="F623" s="12">
        <f t="shared" si="254"/>
        <v>43298</v>
      </c>
      <c r="G623" s="13">
        <f t="shared" si="241"/>
        <v>3.3006506147337245E-3</v>
      </c>
      <c r="H623" s="12">
        <f t="shared" si="255"/>
        <v>43327</v>
      </c>
      <c r="I623" s="12">
        <f t="shared" si="242"/>
        <v>43327</v>
      </c>
      <c r="J623" s="1">
        <f t="shared" si="256"/>
        <v>22</v>
      </c>
      <c r="K623" s="1">
        <f t="shared" si="263"/>
        <v>5</v>
      </c>
      <c r="L623" s="9">
        <f t="shared" si="243"/>
        <v>1.0007491900000001</v>
      </c>
      <c r="M623" s="16">
        <f t="shared" si="257"/>
        <v>1.01260014</v>
      </c>
      <c r="N623" s="16">
        <f t="shared" si="260"/>
        <v>1.0601708403262464</v>
      </c>
      <c r="O623" s="9">
        <f t="shared" si="261"/>
        <v>1.0609651</v>
      </c>
      <c r="P623" s="9">
        <f t="shared" si="244"/>
        <v>1060.9650999999999</v>
      </c>
      <c r="Q623" s="14">
        <f t="shared" si="245"/>
        <v>0</v>
      </c>
      <c r="R623" s="44">
        <f t="shared" si="246"/>
        <v>0</v>
      </c>
      <c r="S623" s="9">
        <f t="shared" si="247"/>
        <v>0</v>
      </c>
      <c r="T623" s="10">
        <f t="shared" si="258"/>
        <v>6.2959000000000001E-2</v>
      </c>
      <c r="U623" s="14">
        <f t="shared" si="262"/>
        <v>48</v>
      </c>
      <c r="V623" s="14">
        <v>252</v>
      </c>
      <c r="W623" s="16">
        <f t="shared" si="248"/>
        <v>1.0116977039999999</v>
      </c>
      <c r="X623" s="9">
        <f t="shared" si="249"/>
        <v>12.41085569</v>
      </c>
      <c r="Y623" s="9">
        <v>0</v>
      </c>
      <c r="Z623" s="15">
        <f t="shared" si="250"/>
        <v>0</v>
      </c>
      <c r="AA623" s="6" t="s">
        <v>73</v>
      </c>
      <c r="AB623" s="12">
        <f t="shared" si="259"/>
        <v>43420</v>
      </c>
      <c r="AC623" s="6"/>
      <c r="AD623" s="1"/>
      <c r="AE623" s="12"/>
      <c r="AF623" s="7"/>
      <c r="AG623" s="1"/>
      <c r="AH623" s="1"/>
      <c r="AI623" s="1"/>
      <c r="AJ623" s="10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35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8"/>
      <c r="CC623" s="1"/>
      <c r="CD623" s="1"/>
      <c r="CE623" s="1"/>
      <c r="CF623" s="1"/>
      <c r="CG623" s="1"/>
      <c r="CH623" s="1"/>
      <c r="CI623" s="1"/>
      <c r="CJ623" s="1"/>
      <c r="CK623" s="1"/>
      <c r="CL623" s="6"/>
      <c r="CM623" s="1"/>
      <c r="CN623" s="1"/>
      <c r="CO623" s="1"/>
      <c r="CP623" s="1"/>
      <c r="CQ623" s="1"/>
      <c r="CR623" s="1"/>
    </row>
    <row r="624" spans="1:96" x14ac:dyDescent="0.2">
      <c r="A624" s="159">
        <f t="shared" si="251"/>
        <v>43303</v>
      </c>
      <c r="B624" s="9">
        <f t="shared" si="240"/>
        <v>1073.37595569</v>
      </c>
      <c r="C624" s="9">
        <f t="shared" si="252"/>
        <v>1000</v>
      </c>
      <c r="D624" s="66">
        <f t="shared" si="253"/>
        <v>5044.46</v>
      </c>
      <c r="E624" s="15">
        <f>VLOOKUP(A623,[1]Plan1!$BO$120:$BQ$240,3)</f>
        <v>5061.1099999999997</v>
      </c>
      <c r="F624" s="12">
        <f t="shared" si="254"/>
        <v>43298</v>
      </c>
      <c r="G624" s="13">
        <f t="shared" si="241"/>
        <v>3.3006506147337245E-3</v>
      </c>
      <c r="H624" s="12">
        <f t="shared" si="255"/>
        <v>43327</v>
      </c>
      <c r="I624" s="12">
        <f t="shared" si="242"/>
        <v>43327</v>
      </c>
      <c r="J624" s="1">
        <f t="shared" si="256"/>
        <v>22</v>
      </c>
      <c r="K624" s="1">
        <f t="shared" si="263"/>
        <v>5</v>
      </c>
      <c r="L624" s="9">
        <f t="shared" si="243"/>
        <v>1.0007491900000001</v>
      </c>
      <c r="M624" s="16">
        <f t="shared" si="257"/>
        <v>1.01260014</v>
      </c>
      <c r="N624" s="16">
        <f t="shared" si="260"/>
        <v>1.0601708403262464</v>
      </c>
      <c r="O624" s="9">
        <f t="shared" si="261"/>
        <v>1.0609651</v>
      </c>
      <c r="P624" s="9">
        <f t="shared" si="244"/>
        <v>1060.9650999999999</v>
      </c>
      <c r="Q624" s="14">
        <f t="shared" si="245"/>
        <v>0</v>
      </c>
      <c r="R624" s="44">
        <f t="shared" si="246"/>
        <v>0</v>
      </c>
      <c r="S624" s="9">
        <f t="shared" si="247"/>
        <v>0</v>
      </c>
      <c r="T624" s="10">
        <f t="shared" si="258"/>
        <v>6.2959000000000001E-2</v>
      </c>
      <c r="U624" s="14">
        <f t="shared" si="262"/>
        <v>48</v>
      </c>
      <c r="V624" s="14">
        <v>252</v>
      </c>
      <c r="W624" s="16">
        <f t="shared" si="248"/>
        <v>1.0116977039999999</v>
      </c>
      <c r="X624" s="9">
        <f t="shared" si="249"/>
        <v>12.41085569</v>
      </c>
      <c r="Y624" s="9">
        <v>0</v>
      </c>
      <c r="Z624" s="15">
        <f t="shared" si="250"/>
        <v>0</v>
      </c>
      <c r="AA624" s="6" t="s">
        <v>73</v>
      </c>
      <c r="AB624" s="12">
        <f t="shared" si="259"/>
        <v>43420</v>
      </c>
      <c r="AC624" s="6"/>
      <c r="AD624" s="1"/>
      <c r="AE624" s="12"/>
      <c r="AF624" s="7"/>
      <c r="AG624" s="1"/>
      <c r="AH624" s="1"/>
      <c r="AI624" s="1"/>
      <c r="AJ624" s="10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35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8"/>
      <c r="CC624" s="1"/>
      <c r="CD624" s="1"/>
      <c r="CE624" s="1"/>
      <c r="CF624" s="1"/>
      <c r="CG624" s="1"/>
      <c r="CH624" s="1"/>
      <c r="CI624" s="1"/>
      <c r="CJ624" s="1"/>
      <c r="CK624" s="1"/>
      <c r="CL624" s="6"/>
      <c r="CM624" s="1"/>
      <c r="CN624" s="1"/>
      <c r="CO624" s="1"/>
      <c r="CP624" s="1"/>
      <c r="CQ624" s="1"/>
      <c r="CR624" s="1"/>
    </row>
    <row r="625" spans="1:96" x14ac:dyDescent="0.2">
      <c r="A625" s="159">
        <f t="shared" si="251"/>
        <v>43304</v>
      </c>
      <c r="B625" s="9">
        <f t="shared" si="240"/>
        <v>1073.37595569</v>
      </c>
      <c r="C625" s="9">
        <f t="shared" si="252"/>
        <v>1000</v>
      </c>
      <c r="D625" s="66">
        <f t="shared" si="253"/>
        <v>5044.46</v>
      </c>
      <c r="E625" s="15">
        <f>VLOOKUP(A624,[1]Plan1!$BO$120:$BQ$240,3)</f>
        <v>5061.1099999999997</v>
      </c>
      <c r="F625" s="12">
        <f t="shared" si="254"/>
        <v>43298</v>
      </c>
      <c r="G625" s="13">
        <f t="shared" si="241"/>
        <v>3.3006506147337245E-3</v>
      </c>
      <c r="H625" s="12">
        <f t="shared" si="255"/>
        <v>43327</v>
      </c>
      <c r="I625" s="12">
        <f t="shared" si="242"/>
        <v>43327</v>
      </c>
      <c r="J625" s="1">
        <f t="shared" si="256"/>
        <v>22</v>
      </c>
      <c r="K625" s="1">
        <f t="shared" si="263"/>
        <v>5</v>
      </c>
      <c r="L625" s="9">
        <f t="shared" si="243"/>
        <v>1.0007491900000001</v>
      </c>
      <c r="M625" s="16">
        <f t="shared" si="257"/>
        <v>1.01260014</v>
      </c>
      <c r="N625" s="16">
        <f t="shared" si="260"/>
        <v>1.0601708403262464</v>
      </c>
      <c r="O625" s="9">
        <f t="shared" si="261"/>
        <v>1.0609651</v>
      </c>
      <c r="P625" s="9">
        <f t="shared" si="244"/>
        <v>1060.9650999999999</v>
      </c>
      <c r="Q625" s="14">
        <f t="shared" si="245"/>
        <v>0</v>
      </c>
      <c r="R625" s="44">
        <f t="shared" si="246"/>
        <v>0</v>
      </c>
      <c r="S625" s="9">
        <f t="shared" si="247"/>
        <v>0</v>
      </c>
      <c r="T625" s="10">
        <f t="shared" si="258"/>
        <v>6.2959000000000001E-2</v>
      </c>
      <c r="U625" s="14">
        <f t="shared" si="262"/>
        <v>48</v>
      </c>
      <c r="V625" s="14">
        <v>252</v>
      </c>
      <c r="W625" s="16">
        <f t="shared" si="248"/>
        <v>1.0116977039999999</v>
      </c>
      <c r="X625" s="9">
        <f t="shared" si="249"/>
        <v>12.41085569</v>
      </c>
      <c r="Y625" s="9">
        <v>0</v>
      </c>
      <c r="Z625" s="15">
        <f t="shared" si="250"/>
        <v>0</v>
      </c>
      <c r="AA625" s="6" t="s">
        <v>73</v>
      </c>
      <c r="AB625" s="12">
        <f t="shared" si="259"/>
        <v>43420</v>
      </c>
      <c r="AC625" s="6"/>
      <c r="AD625" s="1"/>
      <c r="AE625" s="12"/>
      <c r="AF625" s="7"/>
      <c r="AG625" s="1"/>
      <c r="AH625" s="1"/>
      <c r="AI625" s="1"/>
      <c r="AJ625" s="10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35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8"/>
      <c r="CC625" s="1"/>
      <c r="CD625" s="1"/>
      <c r="CE625" s="1"/>
      <c r="CF625" s="1"/>
      <c r="CG625" s="1"/>
      <c r="CH625" s="1"/>
      <c r="CI625" s="1"/>
      <c r="CJ625" s="1"/>
      <c r="CK625" s="1"/>
      <c r="CL625" s="6"/>
      <c r="CM625" s="1"/>
      <c r="CN625" s="1"/>
      <c r="CO625" s="1"/>
      <c r="CP625" s="1"/>
      <c r="CQ625" s="1"/>
      <c r="CR625" s="1"/>
    </row>
    <row r="626" spans="1:96" x14ac:dyDescent="0.2">
      <c r="A626" s="159">
        <f t="shared" si="251"/>
        <v>43305</v>
      </c>
      <c r="B626" s="9">
        <f t="shared" si="240"/>
        <v>1073.7968713600001</v>
      </c>
      <c r="C626" s="9">
        <f t="shared" si="252"/>
        <v>1000</v>
      </c>
      <c r="D626" s="66">
        <f t="shared" si="253"/>
        <v>5044.46</v>
      </c>
      <c r="E626" s="15">
        <f>VLOOKUP(A625,[1]Plan1!$BO$120:$BQ$240,3)</f>
        <v>5061.1099999999997</v>
      </c>
      <c r="F626" s="12">
        <f t="shared" si="254"/>
        <v>43298</v>
      </c>
      <c r="G626" s="13">
        <f t="shared" si="241"/>
        <v>3.3006506147337245E-3</v>
      </c>
      <c r="H626" s="12">
        <f t="shared" si="255"/>
        <v>43327</v>
      </c>
      <c r="I626" s="12">
        <f t="shared" si="242"/>
        <v>43327</v>
      </c>
      <c r="J626" s="1">
        <f t="shared" si="256"/>
        <v>22</v>
      </c>
      <c r="K626" s="1">
        <f t="shared" si="263"/>
        <v>6</v>
      </c>
      <c r="L626" s="9">
        <f t="shared" si="243"/>
        <v>1.0008990900000001</v>
      </c>
      <c r="M626" s="16">
        <f t="shared" si="257"/>
        <v>1.01260014</v>
      </c>
      <c r="N626" s="16">
        <f t="shared" si="260"/>
        <v>1.0601708403262464</v>
      </c>
      <c r="O626" s="9">
        <f t="shared" si="261"/>
        <v>1.0611240200000001</v>
      </c>
      <c r="P626" s="9">
        <f t="shared" si="244"/>
        <v>1061.12402</v>
      </c>
      <c r="Q626" s="14">
        <f t="shared" si="245"/>
        <v>0</v>
      </c>
      <c r="R626" s="44">
        <f t="shared" si="246"/>
        <v>0</v>
      </c>
      <c r="S626" s="9">
        <f t="shared" si="247"/>
        <v>0</v>
      </c>
      <c r="T626" s="10">
        <f t="shared" si="258"/>
        <v>6.2959000000000001E-2</v>
      </c>
      <c r="U626" s="14">
        <f t="shared" si="262"/>
        <v>49</v>
      </c>
      <c r="V626" s="14">
        <v>252</v>
      </c>
      <c r="W626" s="16">
        <f t="shared" si="248"/>
        <v>1.0119428559999999</v>
      </c>
      <c r="X626" s="9">
        <f t="shared" si="249"/>
        <v>12.672851359999999</v>
      </c>
      <c r="Y626" s="9">
        <v>0</v>
      </c>
      <c r="Z626" s="15">
        <f t="shared" si="250"/>
        <v>0</v>
      </c>
      <c r="AA626" s="6" t="s">
        <v>73</v>
      </c>
      <c r="AB626" s="12">
        <f t="shared" si="259"/>
        <v>43420</v>
      </c>
      <c r="AC626" s="6"/>
      <c r="AD626" s="1"/>
      <c r="AE626" s="12"/>
      <c r="AF626" s="7"/>
      <c r="AG626" s="1"/>
      <c r="AH626" s="1"/>
      <c r="AI626" s="1"/>
      <c r="AJ626" s="10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35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8"/>
      <c r="CC626" s="1"/>
      <c r="CD626" s="1"/>
      <c r="CE626" s="1"/>
      <c r="CF626" s="1"/>
      <c r="CG626" s="1"/>
      <c r="CH626" s="1"/>
      <c r="CI626" s="1"/>
      <c r="CJ626" s="1"/>
      <c r="CK626" s="1"/>
      <c r="CL626" s="6"/>
      <c r="CM626" s="1"/>
      <c r="CN626" s="1"/>
      <c r="CO626" s="1"/>
      <c r="CP626" s="1"/>
      <c r="CQ626" s="1"/>
      <c r="CR626" s="1"/>
    </row>
    <row r="627" spans="1:96" x14ac:dyDescent="0.2">
      <c r="A627" s="159">
        <f t="shared" si="251"/>
        <v>43306</v>
      </c>
      <c r="B627" s="9">
        <f t="shared" si="240"/>
        <v>1074.21796806</v>
      </c>
      <c r="C627" s="9">
        <f t="shared" si="252"/>
        <v>1000</v>
      </c>
      <c r="D627" s="66">
        <f t="shared" si="253"/>
        <v>5044.46</v>
      </c>
      <c r="E627" s="15">
        <f>VLOOKUP(A626,[1]Plan1!$BO$120:$BQ$240,3)</f>
        <v>5061.1099999999997</v>
      </c>
      <c r="F627" s="12">
        <f t="shared" si="254"/>
        <v>43298</v>
      </c>
      <c r="G627" s="13">
        <f t="shared" si="241"/>
        <v>3.3006506147337245E-3</v>
      </c>
      <c r="H627" s="12">
        <f t="shared" si="255"/>
        <v>43327</v>
      </c>
      <c r="I627" s="12">
        <f t="shared" si="242"/>
        <v>43327</v>
      </c>
      <c r="J627" s="1">
        <f t="shared" si="256"/>
        <v>22</v>
      </c>
      <c r="K627" s="1">
        <f t="shared" si="263"/>
        <v>7</v>
      </c>
      <c r="L627" s="9">
        <f t="shared" si="243"/>
        <v>1.00104902</v>
      </c>
      <c r="M627" s="16">
        <f t="shared" si="257"/>
        <v>1.01260014</v>
      </c>
      <c r="N627" s="16">
        <f t="shared" si="260"/>
        <v>1.0601708403262464</v>
      </c>
      <c r="O627" s="9">
        <f t="shared" si="261"/>
        <v>1.0612829800000001</v>
      </c>
      <c r="P627" s="9">
        <f t="shared" si="244"/>
        <v>1061.28298</v>
      </c>
      <c r="Q627" s="14">
        <f t="shared" si="245"/>
        <v>0</v>
      </c>
      <c r="R627" s="44">
        <f t="shared" si="246"/>
        <v>0</v>
      </c>
      <c r="S627" s="9">
        <f t="shared" si="247"/>
        <v>0</v>
      </c>
      <c r="T627" s="10">
        <f t="shared" si="258"/>
        <v>6.2959000000000001E-2</v>
      </c>
      <c r="U627" s="14">
        <f t="shared" si="262"/>
        <v>50</v>
      </c>
      <c r="V627" s="14">
        <v>252</v>
      </c>
      <c r="W627" s="16">
        <f t="shared" si="248"/>
        <v>1.0121880670000001</v>
      </c>
      <c r="X627" s="9">
        <f t="shared" si="249"/>
        <v>12.93498806</v>
      </c>
      <c r="Y627" s="9">
        <v>0</v>
      </c>
      <c r="Z627" s="15">
        <f t="shared" si="250"/>
        <v>0</v>
      </c>
      <c r="AA627" s="6" t="s">
        <v>73</v>
      </c>
      <c r="AB627" s="12">
        <f t="shared" si="259"/>
        <v>43420</v>
      </c>
      <c r="AC627" s="6"/>
      <c r="AD627" s="1"/>
      <c r="AE627" s="12"/>
      <c r="AF627" s="7"/>
      <c r="AG627" s="1"/>
      <c r="AH627" s="1"/>
      <c r="AI627" s="1"/>
      <c r="AJ627" s="10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35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8"/>
      <c r="CC627" s="1"/>
      <c r="CD627" s="1"/>
      <c r="CE627" s="1"/>
      <c r="CF627" s="1"/>
      <c r="CG627" s="1"/>
      <c r="CH627" s="1"/>
      <c r="CI627" s="1"/>
      <c r="CJ627" s="1"/>
      <c r="CK627" s="1"/>
      <c r="CL627" s="6"/>
      <c r="CM627" s="1"/>
      <c r="CN627" s="1"/>
      <c r="CO627" s="1"/>
      <c r="CP627" s="1"/>
      <c r="CQ627" s="1"/>
      <c r="CR627" s="1"/>
    </row>
    <row r="628" spans="1:96" x14ac:dyDescent="0.2">
      <c r="A628" s="159">
        <f t="shared" si="251"/>
        <v>43307</v>
      </c>
      <c r="B628" s="9">
        <f t="shared" si="240"/>
        <v>1074.6392165299999</v>
      </c>
      <c r="C628" s="9">
        <f t="shared" si="252"/>
        <v>1000</v>
      </c>
      <c r="D628" s="66">
        <f t="shared" si="253"/>
        <v>5044.46</v>
      </c>
      <c r="E628" s="15">
        <f>VLOOKUP(A627,[1]Plan1!$BO$120:$BQ$240,3)</f>
        <v>5061.1099999999997</v>
      </c>
      <c r="F628" s="12">
        <f t="shared" si="254"/>
        <v>43298</v>
      </c>
      <c r="G628" s="13">
        <f t="shared" si="241"/>
        <v>3.3006506147337245E-3</v>
      </c>
      <c r="H628" s="12">
        <f t="shared" si="255"/>
        <v>43327</v>
      </c>
      <c r="I628" s="12">
        <f t="shared" si="242"/>
        <v>43327</v>
      </c>
      <c r="J628" s="1">
        <f t="shared" si="256"/>
        <v>22</v>
      </c>
      <c r="K628" s="1">
        <f t="shared" si="263"/>
        <v>8</v>
      </c>
      <c r="L628" s="9">
        <f t="shared" si="243"/>
        <v>1.0011989699999999</v>
      </c>
      <c r="M628" s="16">
        <f t="shared" si="257"/>
        <v>1.01260014</v>
      </c>
      <c r="N628" s="16">
        <f t="shared" si="260"/>
        <v>1.0601708403262464</v>
      </c>
      <c r="O628" s="9">
        <f t="shared" si="261"/>
        <v>1.0614419500000001</v>
      </c>
      <c r="P628" s="9">
        <f t="shared" si="244"/>
        <v>1061.4419499999999</v>
      </c>
      <c r="Q628" s="14">
        <f t="shared" si="245"/>
        <v>0</v>
      </c>
      <c r="R628" s="44">
        <f t="shared" si="246"/>
        <v>0</v>
      </c>
      <c r="S628" s="9">
        <f t="shared" si="247"/>
        <v>0</v>
      </c>
      <c r="T628" s="10">
        <f t="shared" si="258"/>
        <v>6.2959000000000001E-2</v>
      </c>
      <c r="U628" s="14">
        <f t="shared" si="262"/>
        <v>51</v>
      </c>
      <c r="V628" s="14">
        <v>252</v>
      </c>
      <c r="W628" s="16">
        <f t="shared" si="248"/>
        <v>1.0124333379999999</v>
      </c>
      <c r="X628" s="9">
        <f t="shared" si="249"/>
        <v>13.19726653</v>
      </c>
      <c r="Y628" s="9">
        <v>0</v>
      </c>
      <c r="Z628" s="15">
        <f t="shared" si="250"/>
        <v>0</v>
      </c>
      <c r="AA628" s="6" t="s">
        <v>73</v>
      </c>
      <c r="AB628" s="12">
        <f t="shared" si="259"/>
        <v>43420</v>
      </c>
      <c r="AC628" s="6"/>
      <c r="AD628" s="1"/>
      <c r="AE628" s="12"/>
      <c r="AF628" s="7"/>
      <c r="AG628" s="1"/>
      <c r="AH628" s="1"/>
      <c r="AI628" s="1"/>
      <c r="AJ628" s="10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35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8"/>
      <c r="CC628" s="1"/>
      <c r="CD628" s="1"/>
      <c r="CE628" s="1"/>
      <c r="CF628" s="1"/>
      <c r="CG628" s="1"/>
      <c r="CH628" s="1"/>
      <c r="CI628" s="1"/>
      <c r="CJ628" s="1"/>
      <c r="CK628" s="1"/>
      <c r="CL628" s="6"/>
      <c r="CM628" s="1"/>
      <c r="CN628" s="1"/>
      <c r="CO628" s="1"/>
      <c r="CP628" s="1"/>
      <c r="CQ628" s="1"/>
      <c r="CR628" s="1"/>
    </row>
    <row r="629" spans="1:96" x14ac:dyDescent="0.2">
      <c r="A629" s="159">
        <f t="shared" si="251"/>
        <v>43308</v>
      </c>
      <c r="B629" s="9">
        <f t="shared" si="240"/>
        <v>1075.06063599</v>
      </c>
      <c r="C629" s="9">
        <f t="shared" si="252"/>
        <v>1000</v>
      </c>
      <c r="D629" s="66">
        <f t="shared" si="253"/>
        <v>5044.46</v>
      </c>
      <c r="E629" s="15">
        <f>VLOOKUP(A628,[1]Plan1!$BO$120:$BQ$240,3)</f>
        <v>5061.1099999999997</v>
      </c>
      <c r="F629" s="12">
        <f t="shared" si="254"/>
        <v>43298</v>
      </c>
      <c r="G629" s="13">
        <f t="shared" si="241"/>
        <v>3.3006506147337245E-3</v>
      </c>
      <c r="H629" s="12">
        <f t="shared" si="255"/>
        <v>43327</v>
      </c>
      <c r="I629" s="12">
        <f t="shared" si="242"/>
        <v>43327</v>
      </c>
      <c r="J629" s="1">
        <f t="shared" si="256"/>
        <v>22</v>
      </c>
      <c r="K629" s="1">
        <f t="shared" si="263"/>
        <v>9</v>
      </c>
      <c r="L629" s="9">
        <f t="shared" si="243"/>
        <v>1.0013489499999999</v>
      </c>
      <c r="M629" s="16">
        <f t="shared" si="257"/>
        <v>1.01260014</v>
      </c>
      <c r="N629" s="16">
        <f t="shared" si="260"/>
        <v>1.0601708403262464</v>
      </c>
      <c r="O629" s="9">
        <f t="shared" si="261"/>
        <v>1.0616009500000001</v>
      </c>
      <c r="P629" s="9">
        <f t="shared" si="244"/>
        <v>1061.60095</v>
      </c>
      <c r="Q629" s="14">
        <f t="shared" si="245"/>
        <v>0</v>
      </c>
      <c r="R629" s="44">
        <f t="shared" si="246"/>
        <v>0</v>
      </c>
      <c r="S629" s="9">
        <f t="shared" si="247"/>
        <v>0</v>
      </c>
      <c r="T629" s="10">
        <f t="shared" si="258"/>
        <v>6.2959000000000001E-2</v>
      </c>
      <c r="U629" s="14">
        <f t="shared" si="262"/>
        <v>52</v>
      </c>
      <c r="V629" s="14">
        <v>252</v>
      </c>
      <c r="W629" s="16">
        <f t="shared" si="248"/>
        <v>1.0126786679999999</v>
      </c>
      <c r="X629" s="9">
        <f t="shared" si="249"/>
        <v>13.459685990000001</v>
      </c>
      <c r="Y629" s="9">
        <v>0</v>
      </c>
      <c r="Z629" s="15">
        <f t="shared" si="250"/>
        <v>0</v>
      </c>
      <c r="AA629" s="6" t="s">
        <v>73</v>
      </c>
      <c r="AB629" s="12">
        <f t="shared" si="259"/>
        <v>43420</v>
      </c>
      <c r="AC629" s="6"/>
      <c r="AD629" s="1"/>
      <c r="AE629" s="12"/>
      <c r="AF629" s="7"/>
      <c r="AG629" s="1"/>
      <c r="AH629" s="1"/>
      <c r="AI629" s="1"/>
      <c r="AJ629" s="10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35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8"/>
      <c r="CC629" s="1"/>
      <c r="CD629" s="1"/>
      <c r="CE629" s="1"/>
      <c r="CF629" s="1"/>
      <c r="CG629" s="1"/>
      <c r="CH629" s="1"/>
      <c r="CI629" s="1"/>
      <c r="CJ629" s="1"/>
      <c r="CK629" s="1"/>
      <c r="CL629" s="6"/>
      <c r="CM629" s="1"/>
      <c r="CN629" s="1"/>
      <c r="CO629" s="1"/>
      <c r="CP629" s="1"/>
      <c r="CQ629" s="1"/>
      <c r="CR629" s="1"/>
    </row>
    <row r="630" spans="1:96" x14ac:dyDescent="0.2">
      <c r="A630" s="159">
        <f t="shared" si="251"/>
        <v>43309</v>
      </c>
      <c r="B630" s="9">
        <f t="shared" si="240"/>
        <v>1075.4822163700001</v>
      </c>
      <c r="C630" s="9">
        <f t="shared" si="252"/>
        <v>1000</v>
      </c>
      <c r="D630" s="66">
        <f t="shared" si="253"/>
        <v>5044.46</v>
      </c>
      <c r="E630" s="15">
        <f>VLOOKUP(A629,[1]Plan1!$BO$120:$BQ$240,3)</f>
        <v>5061.1099999999997</v>
      </c>
      <c r="F630" s="12">
        <f t="shared" si="254"/>
        <v>43298</v>
      </c>
      <c r="G630" s="13">
        <f t="shared" si="241"/>
        <v>3.3006506147337245E-3</v>
      </c>
      <c r="H630" s="12">
        <f t="shared" si="255"/>
        <v>43327</v>
      </c>
      <c r="I630" s="12">
        <f t="shared" si="242"/>
        <v>43327</v>
      </c>
      <c r="J630" s="1">
        <f t="shared" si="256"/>
        <v>22</v>
      </c>
      <c r="K630" s="1">
        <f t="shared" si="263"/>
        <v>10</v>
      </c>
      <c r="L630" s="9">
        <f t="shared" si="243"/>
        <v>1.0014989400000001</v>
      </c>
      <c r="M630" s="16">
        <f t="shared" si="257"/>
        <v>1.01260014</v>
      </c>
      <c r="N630" s="16">
        <f t="shared" si="260"/>
        <v>1.0601708403262464</v>
      </c>
      <c r="O630" s="9">
        <f t="shared" si="261"/>
        <v>1.06175997</v>
      </c>
      <c r="P630" s="9">
        <f t="shared" si="244"/>
        <v>1061.7599700000001</v>
      </c>
      <c r="Q630" s="14">
        <f t="shared" si="245"/>
        <v>0</v>
      </c>
      <c r="R630" s="44">
        <f t="shared" si="246"/>
        <v>0</v>
      </c>
      <c r="S630" s="9">
        <f t="shared" si="247"/>
        <v>0</v>
      </c>
      <c r="T630" s="10">
        <f t="shared" si="258"/>
        <v>6.2959000000000001E-2</v>
      </c>
      <c r="U630" s="14">
        <f t="shared" si="262"/>
        <v>53</v>
      </c>
      <c r="V630" s="14">
        <v>252</v>
      </c>
      <c r="W630" s="16">
        <f t="shared" si="248"/>
        <v>1.012924057</v>
      </c>
      <c r="X630" s="9">
        <f t="shared" si="249"/>
        <v>13.722246370000001</v>
      </c>
      <c r="Y630" s="9">
        <v>0</v>
      </c>
      <c r="Z630" s="15">
        <f t="shared" si="250"/>
        <v>0</v>
      </c>
      <c r="AA630" s="6" t="s">
        <v>73</v>
      </c>
      <c r="AB630" s="12">
        <f t="shared" si="259"/>
        <v>43420</v>
      </c>
      <c r="AC630" s="6"/>
      <c r="AD630" s="1"/>
      <c r="AE630" s="12"/>
      <c r="AF630" s="7"/>
      <c r="AG630" s="1"/>
      <c r="AH630" s="1"/>
      <c r="AI630" s="1"/>
      <c r="AJ630" s="10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35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8"/>
      <c r="CC630" s="1"/>
      <c r="CD630" s="1"/>
      <c r="CE630" s="1"/>
      <c r="CF630" s="1"/>
      <c r="CG630" s="1"/>
      <c r="CH630" s="1"/>
      <c r="CI630" s="1"/>
      <c r="CJ630" s="1"/>
      <c r="CK630" s="1"/>
      <c r="CL630" s="6"/>
      <c r="CM630" s="1"/>
      <c r="CN630" s="1"/>
      <c r="CO630" s="1"/>
      <c r="CP630" s="1"/>
      <c r="CQ630" s="1"/>
      <c r="CR630" s="1"/>
    </row>
    <row r="631" spans="1:96" x14ac:dyDescent="0.2">
      <c r="A631" s="159">
        <f t="shared" si="251"/>
        <v>43310</v>
      </c>
      <c r="B631" s="9">
        <f t="shared" si="240"/>
        <v>1075.4822163700001</v>
      </c>
      <c r="C631" s="9">
        <f t="shared" si="252"/>
        <v>1000</v>
      </c>
      <c r="D631" s="66">
        <f t="shared" si="253"/>
        <v>5044.46</v>
      </c>
      <c r="E631" s="15">
        <f>VLOOKUP(A630,[1]Plan1!$BO$120:$BQ$240,3)</f>
        <v>5061.1099999999997</v>
      </c>
      <c r="F631" s="12">
        <f t="shared" si="254"/>
        <v>43298</v>
      </c>
      <c r="G631" s="13">
        <f t="shared" si="241"/>
        <v>3.3006506147337245E-3</v>
      </c>
      <c r="H631" s="12">
        <f t="shared" si="255"/>
        <v>43327</v>
      </c>
      <c r="I631" s="12">
        <f t="shared" si="242"/>
        <v>43327</v>
      </c>
      <c r="J631" s="1">
        <f t="shared" si="256"/>
        <v>22</v>
      </c>
      <c r="K631" s="1">
        <f t="shared" si="263"/>
        <v>10</v>
      </c>
      <c r="L631" s="9">
        <f t="shared" si="243"/>
        <v>1.0014989400000001</v>
      </c>
      <c r="M631" s="16">
        <f t="shared" si="257"/>
        <v>1.01260014</v>
      </c>
      <c r="N631" s="16">
        <f t="shared" si="260"/>
        <v>1.0601708403262464</v>
      </c>
      <c r="O631" s="9">
        <f t="shared" si="261"/>
        <v>1.06175997</v>
      </c>
      <c r="P631" s="9">
        <f t="shared" si="244"/>
        <v>1061.7599700000001</v>
      </c>
      <c r="Q631" s="14">
        <f t="shared" si="245"/>
        <v>0</v>
      </c>
      <c r="R631" s="44">
        <f t="shared" si="246"/>
        <v>0</v>
      </c>
      <c r="S631" s="9">
        <f t="shared" si="247"/>
        <v>0</v>
      </c>
      <c r="T631" s="10">
        <f t="shared" si="258"/>
        <v>6.2959000000000001E-2</v>
      </c>
      <c r="U631" s="14">
        <f t="shared" si="262"/>
        <v>53</v>
      </c>
      <c r="V631" s="14">
        <v>252</v>
      </c>
      <c r="W631" s="16">
        <f t="shared" si="248"/>
        <v>1.012924057</v>
      </c>
      <c r="X631" s="9">
        <f t="shared" si="249"/>
        <v>13.722246370000001</v>
      </c>
      <c r="Y631" s="9">
        <v>0</v>
      </c>
      <c r="Z631" s="15">
        <f t="shared" si="250"/>
        <v>0</v>
      </c>
      <c r="AA631" s="6" t="s">
        <v>73</v>
      </c>
      <c r="AB631" s="12">
        <f t="shared" si="259"/>
        <v>43420</v>
      </c>
      <c r="AC631" s="6"/>
      <c r="AD631" s="1"/>
      <c r="AE631" s="12"/>
      <c r="AF631" s="7"/>
      <c r="AG631" s="1"/>
      <c r="AH631" s="1"/>
      <c r="AI631" s="1"/>
      <c r="AJ631" s="10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35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8"/>
      <c r="CC631" s="1"/>
      <c r="CD631" s="1"/>
      <c r="CE631" s="1"/>
      <c r="CF631" s="1"/>
      <c r="CG631" s="1"/>
      <c r="CH631" s="1"/>
      <c r="CI631" s="1"/>
      <c r="CJ631" s="1"/>
      <c r="CK631" s="1"/>
      <c r="CL631" s="6"/>
      <c r="CM631" s="1"/>
      <c r="CN631" s="1"/>
      <c r="CO631" s="1"/>
      <c r="CP631" s="1"/>
      <c r="CQ631" s="1"/>
      <c r="CR631" s="1"/>
    </row>
    <row r="632" spans="1:96" x14ac:dyDescent="0.2">
      <c r="A632" s="159">
        <f t="shared" si="251"/>
        <v>43311</v>
      </c>
      <c r="B632" s="9">
        <f t="shared" si="240"/>
        <v>1075.4822163700001</v>
      </c>
      <c r="C632" s="9">
        <f t="shared" si="252"/>
        <v>1000</v>
      </c>
      <c r="D632" s="66">
        <f t="shared" si="253"/>
        <v>5044.46</v>
      </c>
      <c r="E632" s="15">
        <f>VLOOKUP(A631,[1]Plan1!$BO$120:$BQ$240,3)</f>
        <v>5061.1099999999997</v>
      </c>
      <c r="F632" s="12">
        <f t="shared" si="254"/>
        <v>43298</v>
      </c>
      <c r="G632" s="13">
        <f t="shared" si="241"/>
        <v>3.3006506147337245E-3</v>
      </c>
      <c r="H632" s="12">
        <f t="shared" si="255"/>
        <v>43327</v>
      </c>
      <c r="I632" s="12">
        <f t="shared" si="242"/>
        <v>43327</v>
      </c>
      <c r="J632" s="1">
        <f t="shared" si="256"/>
        <v>22</v>
      </c>
      <c r="K632" s="1">
        <f t="shared" si="263"/>
        <v>10</v>
      </c>
      <c r="L632" s="9">
        <f t="shared" si="243"/>
        <v>1.0014989400000001</v>
      </c>
      <c r="M632" s="16">
        <f t="shared" si="257"/>
        <v>1.01260014</v>
      </c>
      <c r="N632" s="16">
        <f t="shared" si="260"/>
        <v>1.0601708403262464</v>
      </c>
      <c r="O632" s="9">
        <f t="shared" si="261"/>
        <v>1.06175997</v>
      </c>
      <c r="P632" s="9">
        <f t="shared" si="244"/>
        <v>1061.7599700000001</v>
      </c>
      <c r="Q632" s="14">
        <f t="shared" si="245"/>
        <v>0</v>
      </c>
      <c r="R632" s="44">
        <f t="shared" si="246"/>
        <v>0</v>
      </c>
      <c r="S632" s="9">
        <f t="shared" si="247"/>
        <v>0</v>
      </c>
      <c r="T632" s="10">
        <f t="shared" si="258"/>
        <v>6.2959000000000001E-2</v>
      </c>
      <c r="U632" s="14">
        <f t="shared" si="262"/>
        <v>53</v>
      </c>
      <c r="V632" s="14">
        <v>252</v>
      </c>
      <c r="W632" s="16">
        <f t="shared" si="248"/>
        <v>1.012924057</v>
      </c>
      <c r="X632" s="9">
        <f t="shared" si="249"/>
        <v>13.722246370000001</v>
      </c>
      <c r="Y632" s="9">
        <v>0</v>
      </c>
      <c r="Z632" s="15">
        <f t="shared" si="250"/>
        <v>0</v>
      </c>
      <c r="AA632" s="6" t="s">
        <v>73</v>
      </c>
      <c r="AB632" s="12">
        <f t="shared" si="259"/>
        <v>43420</v>
      </c>
      <c r="AC632" s="6"/>
      <c r="AD632" s="1"/>
      <c r="AE632" s="12"/>
      <c r="AF632" s="7"/>
      <c r="AG632" s="1"/>
      <c r="AH632" s="1"/>
      <c r="AI632" s="1"/>
      <c r="AJ632" s="10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35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8"/>
      <c r="CC632" s="1"/>
      <c r="CD632" s="1"/>
      <c r="CE632" s="1"/>
      <c r="CF632" s="1"/>
      <c r="CG632" s="1"/>
      <c r="CH632" s="1"/>
      <c r="CI632" s="1"/>
      <c r="CJ632" s="1"/>
      <c r="CK632" s="1"/>
      <c r="CL632" s="6"/>
      <c r="CM632" s="1"/>
      <c r="CN632" s="1"/>
      <c r="CO632" s="1"/>
      <c r="CP632" s="1"/>
      <c r="CQ632" s="1"/>
      <c r="CR632" s="1"/>
    </row>
    <row r="633" spans="1:96" x14ac:dyDescent="0.2">
      <c r="A633" s="159">
        <f t="shared" si="251"/>
        <v>43312</v>
      </c>
      <c r="B633" s="9">
        <f t="shared" si="240"/>
        <v>1075.9039587700001</v>
      </c>
      <c r="C633" s="9">
        <f t="shared" si="252"/>
        <v>1000</v>
      </c>
      <c r="D633" s="66">
        <f t="shared" si="253"/>
        <v>5044.46</v>
      </c>
      <c r="E633" s="15">
        <f>VLOOKUP(A632,[1]Plan1!$BO$120:$BQ$240,3)</f>
        <v>5061.1099999999997</v>
      </c>
      <c r="F633" s="12">
        <f t="shared" si="254"/>
        <v>43298</v>
      </c>
      <c r="G633" s="13">
        <f t="shared" si="241"/>
        <v>3.3006506147337245E-3</v>
      </c>
      <c r="H633" s="12">
        <f t="shared" si="255"/>
        <v>43327</v>
      </c>
      <c r="I633" s="12">
        <f t="shared" si="242"/>
        <v>43327</v>
      </c>
      <c r="J633" s="1">
        <f t="shared" si="256"/>
        <v>22</v>
      </c>
      <c r="K633" s="1">
        <f t="shared" si="263"/>
        <v>11</v>
      </c>
      <c r="L633" s="9">
        <f t="shared" si="243"/>
        <v>1.00164896</v>
      </c>
      <c r="M633" s="16">
        <f t="shared" si="257"/>
        <v>1.01260014</v>
      </c>
      <c r="N633" s="16">
        <f t="shared" si="260"/>
        <v>1.0601708403262464</v>
      </c>
      <c r="O633" s="9">
        <f t="shared" si="261"/>
        <v>1.06191901</v>
      </c>
      <c r="P633" s="9">
        <f t="shared" si="244"/>
        <v>1061.9190100000001</v>
      </c>
      <c r="Q633" s="14">
        <f t="shared" si="245"/>
        <v>0</v>
      </c>
      <c r="R633" s="44">
        <f t="shared" si="246"/>
        <v>0</v>
      </c>
      <c r="S633" s="9">
        <f t="shared" si="247"/>
        <v>0</v>
      </c>
      <c r="T633" s="10">
        <f t="shared" si="258"/>
        <v>6.2959000000000001E-2</v>
      </c>
      <c r="U633" s="14">
        <f t="shared" si="262"/>
        <v>54</v>
      </c>
      <c r="V633" s="14">
        <v>252</v>
      </c>
      <c r="W633" s="16">
        <f t="shared" si="248"/>
        <v>1.0131695060000001</v>
      </c>
      <c r="X633" s="9">
        <f t="shared" si="249"/>
        <v>13.984948770000001</v>
      </c>
      <c r="Y633" s="9">
        <v>0</v>
      </c>
      <c r="Z633" s="15">
        <f t="shared" si="250"/>
        <v>0</v>
      </c>
      <c r="AA633" s="6" t="s">
        <v>73</v>
      </c>
      <c r="AB633" s="12">
        <f t="shared" si="259"/>
        <v>43420</v>
      </c>
      <c r="AC633" s="6"/>
      <c r="AD633" s="1"/>
      <c r="AE633" s="12"/>
      <c r="AF633" s="7"/>
      <c r="AG633" s="1"/>
      <c r="AH633" s="1"/>
      <c r="AI633" s="1"/>
      <c r="AJ633" s="10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35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8"/>
      <c r="CC633" s="1"/>
      <c r="CD633" s="1"/>
      <c r="CE633" s="1"/>
      <c r="CF633" s="1"/>
      <c r="CG633" s="1"/>
      <c r="CH633" s="1"/>
      <c r="CI633" s="1"/>
      <c r="CJ633" s="1"/>
      <c r="CK633" s="1"/>
      <c r="CL633" s="6"/>
      <c r="CM633" s="1"/>
      <c r="CN633" s="1"/>
      <c r="CO633" s="1"/>
      <c r="CP633" s="1"/>
      <c r="CQ633" s="1"/>
      <c r="CR633" s="1"/>
    </row>
    <row r="634" spans="1:96" x14ac:dyDescent="0.2">
      <c r="A634" s="159">
        <f t="shared" si="251"/>
        <v>43313</v>
      </c>
      <c r="B634" s="9">
        <f t="shared" si="240"/>
        <v>1076.32587231</v>
      </c>
      <c r="C634" s="9">
        <f t="shared" si="252"/>
        <v>1000</v>
      </c>
      <c r="D634" s="66">
        <f t="shared" si="253"/>
        <v>5044.46</v>
      </c>
      <c r="E634" s="15">
        <f>VLOOKUP(A633,[1]Plan1!$BO$120:$BQ$240,3)</f>
        <v>5061.1099999999997</v>
      </c>
      <c r="F634" s="12">
        <f t="shared" si="254"/>
        <v>43298</v>
      </c>
      <c r="G634" s="13">
        <f t="shared" si="241"/>
        <v>3.3006506147337245E-3</v>
      </c>
      <c r="H634" s="12">
        <f t="shared" si="255"/>
        <v>43327</v>
      </c>
      <c r="I634" s="12">
        <f t="shared" si="242"/>
        <v>43327</v>
      </c>
      <c r="J634" s="1">
        <f t="shared" si="256"/>
        <v>22</v>
      </c>
      <c r="K634" s="1">
        <f t="shared" si="263"/>
        <v>12</v>
      </c>
      <c r="L634" s="9">
        <f t="shared" si="243"/>
        <v>1.0017990000000001</v>
      </c>
      <c r="M634" s="16">
        <f t="shared" si="257"/>
        <v>1.01260014</v>
      </c>
      <c r="N634" s="16">
        <f t="shared" si="260"/>
        <v>1.0601708403262464</v>
      </c>
      <c r="O634" s="9">
        <f t="shared" si="261"/>
        <v>1.06207808</v>
      </c>
      <c r="P634" s="9">
        <f t="shared" si="244"/>
        <v>1062.07808</v>
      </c>
      <c r="Q634" s="14">
        <f t="shared" si="245"/>
        <v>0</v>
      </c>
      <c r="R634" s="44">
        <f t="shared" si="246"/>
        <v>0</v>
      </c>
      <c r="S634" s="9">
        <f t="shared" si="247"/>
        <v>0</v>
      </c>
      <c r="T634" s="10">
        <f t="shared" si="258"/>
        <v>6.2959000000000001E-2</v>
      </c>
      <c r="U634" s="14">
        <f t="shared" si="262"/>
        <v>55</v>
      </c>
      <c r="V634" s="14">
        <v>252</v>
      </c>
      <c r="W634" s="16">
        <f t="shared" si="248"/>
        <v>1.013415014</v>
      </c>
      <c r="X634" s="9">
        <f t="shared" si="249"/>
        <v>14.247792309999999</v>
      </c>
      <c r="Y634" s="9">
        <v>0</v>
      </c>
      <c r="Z634" s="15">
        <f t="shared" si="250"/>
        <v>0</v>
      </c>
      <c r="AA634" s="6" t="s">
        <v>73</v>
      </c>
      <c r="AB634" s="12">
        <f t="shared" si="259"/>
        <v>43420</v>
      </c>
      <c r="AC634" s="6"/>
      <c r="AD634" s="1"/>
      <c r="AE634" s="12"/>
      <c r="AF634" s="7"/>
      <c r="AG634" s="1"/>
      <c r="AH634" s="1"/>
      <c r="AI634" s="1"/>
      <c r="AJ634" s="10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35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8"/>
      <c r="CC634" s="1"/>
      <c r="CD634" s="1"/>
      <c r="CE634" s="1"/>
      <c r="CF634" s="1"/>
      <c r="CG634" s="1"/>
      <c r="CH634" s="1"/>
      <c r="CI634" s="1"/>
      <c r="CJ634" s="1"/>
      <c r="CK634" s="1"/>
      <c r="CL634" s="6"/>
      <c r="CM634" s="1"/>
      <c r="CN634" s="1"/>
      <c r="CO634" s="1"/>
      <c r="CP634" s="1"/>
      <c r="CQ634" s="1"/>
      <c r="CR634" s="1"/>
    </row>
    <row r="635" spans="1:96" x14ac:dyDescent="0.2">
      <c r="A635" s="159">
        <f t="shared" si="251"/>
        <v>43314</v>
      </c>
      <c r="B635" s="9">
        <f t="shared" si="240"/>
        <v>1076.7479479600001</v>
      </c>
      <c r="C635" s="9">
        <f t="shared" si="252"/>
        <v>1000</v>
      </c>
      <c r="D635" s="66">
        <f t="shared" si="253"/>
        <v>5044.46</v>
      </c>
      <c r="E635" s="15">
        <f>VLOOKUP(A634,[1]Plan1!$BO$120:$BQ$240,3)</f>
        <v>5061.1099999999997</v>
      </c>
      <c r="F635" s="12">
        <f t="shared" si="254"/>
        <v>43298</v>
      </c>
      <c r="G635" s="13">
        <f t="shared" si="241"/>
        <v>3.3006506147337245E-3</v>
      </c>
      <c r="H635" s="12">
        <f t="shared" si="255"/>
        <v>43327</v>
      </c>
      <c r="I635" s="12">
        <f t="shared" si="242"/>
        <v>43327</v>
      </c>
      <c r="J635" s="1">
        <f t="shared" si="256"/>
        <v>22</v>
      </c>
      <c r="K635" s="1">
        <f t="shared" si="263"/>
        <v>13</v>
      </c>
      <c r="L635" s="9">
        <f t="shared" si="243"/>
        <v>1.0019490600000001</v>
      </c>
      <c r="M635" s="16">
        <f t="shared" si="257"/>
        <v>1.01260014</v>
      </c>
      <c r="N635" s="16">
        <f t="shared" si="260"/>
        <v>1.0601708403262464</v>
      </c>
      <c r="O635" s="9">
        <f t="shared" si="261"/>
        <v>1.06223717</v>
      </c>
      <c r="P635" s="9">
        <f t="shared" si="244"/>
        <v>1062.2371700000001</v>
      </c>
      <c r="Q635" s="14">
        <f t="shared" si="245"/>
        <v>0</v>
      </c>
      <c r="R635" s="44">
        <f t="shared" si="246"/>
        <v>0</v>
      </c>
      <c r="S635" s="9">
        <f t="shared" si="247"/>
        <v>0</v>
      </c>
      <c r="T635" s="10">
        <f t="shared" si="258"/>
        <v>6.2959000000000001E-2</v>
      </c>
      <c r="U635" s="14">
        <f t="shared" si="262"/>
        <v>56</v>
      </c>
      <c r="V635" s="14">
        <v>252</v>
      </c>
      <c r="W635" s="16">
        <f t="shared" si="248"/>
        <v>1.013660582</v>
      </c>
      <c r="X635" s="9">
        <f t="shared" si="249"/>
        <v>14.51077796</v>
      </c>
      <c r="Y635" s="9">
        <v>0</v>
      </c>
      <c r="Z635" s="15">
        <f t="shared" si="250"/>
        <v>0</v>
      </c>
      <c r="AA635" s="6" t="s">
        <v>73</v>
      </c>
      <c r="AB635" s="12">
        <f t="shared" si="259"/>
        <v>43420</v>
      </c>
      <c r="AC635" s="6"/>
      <c r="AD635" s="1"/>
      <c r="AE635" s="12"/>
      <c r="AF635" s="7"/>
      <c r="AG635" s="1"/>
      <c r="AH635" s="1"/>
      <c r="AI635" s="1"/>
      <c r="AJ635" s="10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35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8"/>
      <c r="CC635" s="1"/>
      <c r="CD635" s="1"/>
      <c r="CE635" s="1"/>
      <c r="CF635" s="1"/>
      <c r="CG635" s="1"/>
      <c r="CH635" s="1"/>
      <c r="CI635" s="1"/>
      <c r="CJ635" s="1"/>
      <c r="CK635" s="1"/>
      <c r="CL635" s="6"/>
      <c r="CM635" s="1"/>
      <c r="CN635" s="1"/>
      <c r="CO635" s="1"/>
      <c r="CP635" s="1"/>
      <c r="CQ635" s="1"/>
      <c r="CR635" s="1"/>
    </row>
    <row r="636" spans="1:96" x14ac:dyDescent="0.2">
      <c r="A636" s="159">
        <f t="shared" si="251"/>
        <v>43315</v>
      </c>
      <c r="B636" s="9">
        <f t="shared" si="240"/>
        <v>1077.17019484</v>
      </c>
      <c r="C636" s="9">
        <f t="shared" si="252"/>
        <v>1000</v>
      </c>
      <c r="D636" s="66">
        <f t="shared" si="253"/>
        <v>5044.46</v>
      </c>
      <c r="E636" s="15">
        <f>VLOOKUP(A635,[1]Plan1!$BO$120:$BQ$240,3)</f>
        <v>5061.1099999999997</v>
      </c>
      <c r="F636" s="12">
        <f t="shared" si="254"/>
        <v>43298</v>
      </c>
      <c r="G636" s="13">
        <f t="shared" si="241"/>
        <v>3.3006506147337245E-3</v>
      </c>
      <c r="H636" s="12">
        <f t="shared" si="255"/>
        <v>43327</v>
      </c>
      <c r="I636" s="12">
        <f t="shared" si="242"/>
        <v>43327</v>
      </c>
      <c r="J636" s="1">
        <f t="shared" si="256"/>
        <v>22</v>
      </c>
      <c r="K636" s="1">
        <f t="shared" si="263"/>
        <v>14</v>
      </c>
      <c r="L636" s="9">
        <f t="shared" si="243"/>
        <v>1.00209915</v>
      </c>
      <c r="M636" s="16">
        <f t="shared" si="257"/>
        <v>1.01260014</v>
      </c>
      <c r="N636" s="16">
        <f t="shared" si="260"/>
        <v>1.0601708403262464</v>
      </c>
      <c r="O636" s="9">
        <f t="shared" si="261"/>
        <v>1.0623962899999999</v>
      </c>
      <c r="P636" s="9">
        <f t="shared" si="244"/>
        <v>1062.3962899999999</v>
      </c>
      <c r="Q636" s="14">
        <f t="shared" si="245"/>
        <v>0</v>
      </c>
      <c r="R636" s="44">
        <f t="shared" si="246"/>
        <v>0</v>
      </c>
      <c r="S636" s="9">
        <f t="shared" si="247"/>
        <v>0</v>
      </c>
      <c r="T636" s="10">
        <f t="shared" si="258"/>
        <v>6.2959000000000001E-2</v>
      </c>
      <c r="U636" s="14">
        <f t="shared" si="262"/>
        <v>57</v>
      </c>
      <c r="V636" s="14">
        <v>252</v>
      </c>
      <c r="W636" s="16">
        <f t="shared" si="248"/>
        <v>1.0139062089999999</v>
      </c>
      <c r="X636" s="9">
        <f t="shared" si="249"/>
        <v>14.77390484</v>
      </c>
      <c r="Y636" s="9">
        <v>0</v>
      </c>
      <c r="Z636" s="15">
        <f t="shared" si="250"/>
        <v>0</v>
      </c>
      <c r="AA636" s="6" t="s">
        <v>73</v>
      </c>
      <c r="AB636" s="12">
        <f t="shared" si="259"/>
        <v>43420</v>
      </c>
      <c r="AC636" s="6"/>
      <c r="AD636" s="1"/>
      <c r="AE636" s="12"/>
      <c r="AF636" s="7"/>
      <c r="AG636" s="1"/>
      <c r="AH636" s="1"/>
      <c r="AI636" s="1"/>
      <c r="AJ636" s="10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35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8"/>
      <c r="CC636" s="1"/>
      <c r="CD636" s="1"/>
      <c r="CE636" s="1"/>
      <c r="CF636" s="1"/>
      <c r="CG636" s="1"/>
      <c r="CH636" s="1"/>
      <c r="CI636" s="1"/>
      <c r="CJ636" s="1"/>
      <c r="CK636" s="1"/>
      <c r="CL636" s="6"/>
      <c r="CM636" s="1"/>
      <c r="CN636" s="1"/>
      <c r="CO636" s="1"/>
      <c r="CP636" s="1"/>
      <c r="CQ636" s="1"/>
      <c r="CR636" s="1"/>
    </row>
    <row r="637" spans="1:96" x14ac:dyDescent="0.2">
      <c r="A637" s="159">
        <f t="shared" si="251"/>
        <v>43316</v>
      </c>
      <c r="B637" s="9">
        <f t="shared" si="240"/>
        <v>1077.5926140800002</v>
      </c>
      <c r="C637" s="9">
        <f t="shared" si="252"/>
        <v>1000</v>
      </c>
      <c r="D637" s="66">
        <f t="shared" si="253"/>
        <v>5044.46</v>
      </c>
      <c r="E637" s="15">
        <f>VLOOKUP(A636,[1]Plan1!$BO$120:$BQ$240,3)</f>
        <v>5061.1099999999997</v>
      </c>
      <c r="F637" s="12">
        <f t="shared" si="254"/>
        <v>43298</v>
      </c>
      <c r="G637" s="13">
        <f t="shared" si="241"/>
        <v>3.3006506147337245E-3</v>
      </c>
      <c r="H637" s="12">
        <f t="shared" si="255"/>
        <v>43327</v>
      </c>
      <c r="I637" s="12">
        <f t="shared" si="242"/>
        <v>43327</v>
      </c>
      <c r="J637" s="1">
        <f t="shared" si="256"/>
        <v>22</v>
      </c>
      <c r="K637" s="1">
        <f t="shared" si="263"/>
        <v>15</v>
      </c>
      <c r="L637" s="9">
        <f t="shared" si="243"/>
        <v>1.0022492599999999</v>
      </c>
      <c r="M637" s="16">
        <f t="shared" si="257"/>
        <v>1.01260014</v>
      </c>
      <c r="N637" s="16">
        <f t="shared" si="260"/>
        <v>1.0601708403262464</v>
      </c>
      <c r="O637" s="9">
        <f t="shared" si="261"/>
        <v>1.0625554399999999</v>
      </c>
      <c r="P637" s="9">
        <f t="shared" si="244"/>
        <v>1062.5554400000001</v>
      </c>
      <c r="Q637" s="14">
        <f t="shared" si="245"/>
        <v>0</v>
      </c>
      <c r="R637" s="44">
        <f t="shared" si="246"/>
        <v>0</v>
      </c>
      <c r="S637" s="9">
        <f t="shared" si="247"/>
        <v>0</v>
      </c>
      <c r="T637" s="10">
        <f t="shared" si="258"/>
        <v>6.2959000000000001E-2</v>
      </c>
      <c r="U637" s="14">
        <f t="shared" si="262"/>
        <v>58</v>
      </c>
      <c r="V637" s="14">
        <v>252</v>
      </c>
      <c r="W637" s="16">
        <f t="shared" si="248"/>
        <v>1.014151896</v>
      </c>
      <c r="X637" s="9">
        <f t="shared" si="249"/>
        <v>15.03717408</v>
      </c>
      <c r="Y637" s="9">
        <v>0</v>
      </c>
      <c r="Z637" s="15">
        <f t="shared" si="250"/>
        <v>0</v>
      </c>
      <c r="AA637" s="6" t="s">
        <v>73</v>
      </c>
      <c r="AB637" s="12">
        <f t="shared" si="259"/>
        <v>43420</v>
      </c>
      <c r="AC637" s="6"/>
      <c r="AD637" s="1"/>
      <c r="AE637" s="12"/>
      <c r="AF637" s="7"/>
      <c r="AG637" s="1"/>
      <c r="AH637" s="1"/>
      <c r="AI637" s="1"/>
      <c r="AJ637" s="10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35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8"/>
      <c r="CC637" s="1"/>
      <c r="CD637" s="1"/>
      <c r="CE637" s="1"/>
      <c r="CF637" s="1"/>
      <c r="CG637" s="1"/>
      <c r="CH637" s="1"/>
      <c r="CI637" s="1"/>
      <c r="CJ637" s="1"/>
      <c r="CK637" s="1"/>
      <c r="CL637" s="6"/>
      <c r="CM637" s="1"/>
      <c r="CN637" s="1"/>
      <c r="CO637" s="1"/>
      <c r="CP637" s="1"/>
      <c r="CQ637" s="1"/>
      <c r="CR637" s="1"/>
    </row>
    <row r="638" spans="1:96" x14ac:dyDescent="0.2">
      <c r="A638" s="159">
        <f t="shared" si="251"/>
        <v>43317</v>
      </c>
      <c r="B638" s="9">
        <f t="shared" si="240"/>
        <v>1077.5926140800002</v>
      </c>
      <c r="C638" s="9">
        <f t="shared" si="252"/>
        <v>1000</v>
      </c>
      <c r="D638" s="66">
        <f t="shared" si="253"/>
        <v>5044.46</v>
      </c>
      <c r="E638" s="15">
        <f>VLOOKUP(A637,[1]Plan1!$BO$120:$BQ$240,3)</f>
        <v>5061.1099999999997</v>
      </c>
      <c r="F638" s="12">
        <f t="shared" si="254"/>
        <v>43298</v>
      </c>
      <c r="G638" s="13">
        <f t="shared" si="241"/>
        <v>3.3006506147337245E-3</v>
      </c>
      <c r="H638" s="12">
        <f t="shared" si="255"/>
        <v>43327</v>
      </c>
      <c r="I638" s="12">
        <f t="shared" si="242"/>
        <v>43327</v>
      </c>
      <c r="J638" s="1">
        <f t="shared" si="256"/>
        <v>22</v>
      </c>
      <c r="K638" s="1">
        <f t="shared" si="263"/>
        <v>15</v>
      </c>
      <c r="L638" s="9">
        <f t="shared" si="243"/>
        <v>1.0022492599999999</v>
      </c>
      <c r="M638" s="16">
        <f t="shared" si="257"/>
        <v>1.01260014</v>
      </c>
      <c r="N638" s="16">
        <f t="shared" si="260"/>
        <v>1.0601708403262464</v>
      </c>
      <c r="O638" s="9">
        <f t="shared" si="261"/>
        <v>1.0625554399999999</v>
      </c>
      <c r="P638" s="9">
        <f t="shared" si="244"/>
        <v>1062.5554400000001</v>
      </c>
      <c r="Q638" s="14">
        <f t="shared" si="245"/>
        <v>0</v>
      </c>
      <c r="R638" s="44">
        <f t="shared" si="246"/>
        <v>0</v>
      </c>
      <c r="S638" s="9">
        <f t="shared" si="247"/>
        <v>0</v>
      </c>
      <c r="T638" s="10">
        <f t="shared" si="258"/>
        <v>6.2959000000000001E-2</v>
      </c>
      <c r="U638" s="14">
        <f t="shared" si="262"/>
        <v>58</v>
      </c>
      <c r="V638" s="14">
        <v>252</v>
      </c>
      <c r="W638" s="16">
        <f t="shared" si="248"/>
        <v>1.014151896</v>
      </c>
      <c r="X638" s="9">
        <f t="shared" si="249"/>
        <v>15.03717408</v>
      </c>
      <c r="Y638" s="9">
        <v>0</v>
      </c>
      <c r="Z638" s="15">
        <f t="shared" si="250"/>
        <v>0</v>
      </c>
      <c r="AA638" s="6" t="s">
        <v>73</v>
      </c>
      <c r="AB638" s="12">
        <f t="shared" si="259"/>
        <v>43420</v>
      </c>
      <c r="AC638" s="6"/>
      <c r="AD638" s="1"/>
      <c r="AE638" s="12"/>
      <c r="AF638" s="7"/>
      <c r="AG638" s="1"/>
      <c r="AH638" s="1"/>
      <c r="AI638" s="1"/>
      <c r="AJ638" s="10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35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8"/>
      <c r="CC638" s="1"/>
      <c r="CD638" s="1"/>
      <c r="CE638" s="1"/>
      <c r="CF638" s="1"/>
      <c r="CG638" s="1"/>
      <c r="CH638" s="1"/>
      <c r="CI638" s="1"/>
      <c r="CJ638" s="1"/>
      <c r="CK638" s="1"/>
      <c r="CL638" s="6"/>
      <c r="CM638" s="1"/>
      <c r="CN638" s="1"/>
      <c r="CO638" s="1"/>
      <c r="CP638" s="1"/>
      <c r="CQ638" s="1"/>
      <c r="CR638" s="1"/>
    </row>
    <row r="639" spans="1:96" x14ac:dyDescent="0.2">
      <c r="A639" s="159">
        <f t="shared" si="251"/>
        <v>43318</v>
      </c>
      <c r="B639" s="9">
        <f t="shared" si="240"/>
        <v>1077.5926140800002</v>
      </c>
      <c r="C639" s="9">
        <f t="shared" si="252"/>
        <v>1000</v>
      </c>
      <c r="D639" s="66">
        <f t="shared" si="253"/>
        <v>5044.46</v>
      </c>
      <c r="E639" s="15">
        <f>VLOOKUP(A638,[1]Plan1!$BO$120:$BQ$240,3)</f>
        <v>5061.1099999999997</v>
      </c>
      <c r="F639" s="12">
        <f t="shared" si="254"/>
        <v>43298</v>
      </c>
      <c r="G639" s="13">
        <f t="shared" si="241"/>
        <v>3.3006506147337245E-3</v>
      </c>
      <c r="H639" s="12">
        <f t="shared" si="255"/>
        <v>43327</v>
      </c>
      <c r="I639" s="12">
        <f t="shared" si="242"/>
        <v>43327</v>
      </c>
      <c r="J639" s="1">
        <f t="shared" si="256"/>
        <v>22</v>
      </c>
      <c r="K639" s="1">
        <f t="shared" si="263"/>
        <v>15</v>
      </c>
      <c r="L639" s="9">
        <f t="shared" si="243"/>
        <v>1.0022492599999999</v>
      </c>
      <c r="M639" s="16">
        <f t="shared" si="257"/>
        <v>1.01260014</v>
      </c>
      <c r="N639" s="16">
        <f t="shared" si="260"/>
        <v>1.0601708403262464</v>
      </c>
      <c r="O639" s="9">
        <f t="shared" si="261"/>
        <v>1.0625554399999999</v>
      </c>
      <c r="P639" s="9">
        <f t="shared" si="244"/>
        <v>1062.5554400000001</v>
      </c>
      <c r="Q639" s="14">
        <f t="shared" si="245"/>
        <v>0</v>
      </c>
      <c r="R639" s="44">
        <f t="shared" si="246"/>
        <v>0</v>
      </c>
      <c r="S639" s="9">
        <f t="shared" si="247"/>
        <v>0</v>
      </c>
      <c r="T639" s="10">
        <f t="shared" si="258"/>
        <v>6.2959000000000001E-2</v>
      </c>
      <c r="U639" s="14">
        <f t="shared" si="262"/>
        <v>58</v>
      </c>
      <c r="V639" s="14">
        <v>252</v>
      </c>
      <c r="W639" s="16">
        <f t="shared" si="248"/>
        <v>1.014151896</v>
      </c>
      <c r="X639" s="9">
        <f t="shared" si="249"/>
        <v>15.03717408</v>
      </c>
      <c r="Y639" s="9">
        <v>0</v>
      </c>
      <c r="Z639" s="15">
        <f t="shared" si="250"/>
        <v>0</v>
      </c>
      <c r="AA639" s="6" t="s">
        <v>73</v>
      </c>
      <c r="AB639" s="12">
        <f t="shared" si="259"/>
        <v>43420</v>
      </c>
      <c r="AC639" s="6"/>
      <c r="AD639" s="1"/>
      <c r="AE639" s="12"/>
      <c r="AF639" s="7"/>
      <c r="AG639" s="1"/>
      <c r="AH639" s="1"/>
      <c r="AI639" s="1"/>
      <c r="AJ639" s="10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35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8"/>
      <c r="CC639" s="1"/>
      <c r="CD639" s="1"/>
      <c r="CE639" s="1"/>
      <c r="CF639" s="1"/>
      <c r="CG639" s="1"/>
      <c r="CH639" s="1"/>
      <c r="CI639" s="1"/>
      <c r="CJ639" s="1"/>
      <c r="CK639" s="1"/>
      <c r="CL639" s="6"/>
      <c r="CM639" s="1"/>
      <c r="CN639" s="1"/>
      <c r="CO639" s="1"/>
      <c r="CP639" s="1"/>
      <c r="CQ639" s="1"/>
      <c r="CR639" s="1"/>
    </row>
    <row r="640" spans="1:96" x14ac:dyDescent="0.2">
      <c r="A640" s="159">
        <f t="shared" si="251"/>
        <v>43319</v>
      </c>
      <c r="B640" s="9">
        <f t="shared" si="240"/>
        <v>1078.0151854200001</v>
      </c>
      <c r="C640" s="9">
        <f t="shared" si="252"/>
        <v>1000</v>
      </c>
      <c r="D640" s="66">
        <f t="shared" si="253"/>
        <v>5044.46</v>
      </c>
      <c r="E640" s="15">
        <f>VLOOKUP(A639,[1]Plan1!$BO$120:$BQ$240,3)</f>
        <v>5061.1099999999997</v>
      </c>
      <c r="F640" s="12">
        <f t="shared" si="254"/>
        <v>43298</v>
      </c>
      <c r="G640" s="13">
        <f t="shared" si="241"/>
        <v>3.3006506147337245E-3</v>
      </c>
      <c r="H640" s="12">
        <f t="shared" si="255"/>
        <v>43327</v>
      </c>
      <c r="I640" s="12">
        <f t="shared" si="242"/>
        <v>43327</v>
      </c>
      <c r="J640" s="1">
        <f t="shared" si="256"/>
        <v>22</v>
      </c>
      <c r="K640" s="1">
        <f t="shared" si="263"/>
        <v>16</v>
      </c>
      <c r="L640" s="9">
        <f t="shared" si="243"/>
        <v>1.0023993899999999</v>
      </c>
      <c r="M640" s="16">
        <f t="shared" si="257"/>
        <v>1.01260014</v>
      </c>
      <c r="N640" s="16">
        <f t="shared" si="260"/>
        <v>1.0601708403262464</v>
      </c>
      <c r="O640" s="9">
        <f t="shared" si="261"/>
        <v>1.0627146000000001</v>
      </c>
      <c r="P640" s="9">
        <f t="shared" si="244"/>
        <v>1062.7146</v>
      </c>
      <c r="Q640" s="14">
        <f t="shared" si="245"/>
        <v>0</v>
      </c>
      <c r="R640" s="44">
        <f t="shared" si="246"/>
        <v>0</v>
      </c>
      <c r="S640" s="9">
        <f t="shared" si="247"/>
        <v>0</v>
      </c>
      <c r="T640" s="10">
        <f t="shared" si="258"/>
        <v>6.2959000000000001E-2</v>
      </c>
      <c r="U640" s="14">
        <f t="shared" si="262"/>
        <v>59</v>
      </c>
      <c r="V640" s="14">
        <v>252</v>
      </c>
      <c r="W640" s="16">
        <f t="shared" si="248"/>
        <v>1.0143976429999999</v>
      </c>
      <c r="X640" s="9">
        <f t="shared" si="249"/>
        <v>15.300585420000001</v>
      </c>
      <c r="Y640" s="9">
        <v>0</v>
      </c>
      <c r="Z640" s="15">
        <f t="shared" si="250"/>
        <v>0</v>
      </c>
      <c r="AA640" s="6" t="s">
        <v>73</v>
      </c>
      <c r="AB640" s="12">
        <f t="shared" si="259"/>
        <v>43420</v>
      </c>
      <c r="AC640" s="6"/>
      <c r="AD640" s="1"/>
      <c r="AE640" s="12"/>
      <c r="AF640" s="7"/>
      <c r="AG640" s="1"/>
      <c r="AH640" s="1"/>
      <c r="AI640" s="1"/>
      <c r="AJ640" s="10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35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8"/>
      <c r="CC640" s="1"/>
      <c r="CD640" s="1"/>
      <c r="CE640" s="1"/>
      <c r="CF640" s="1"/>
      <c r="CG640" s="1"/>
      <c r="CH640" s="1"/>
      <c r="CI640" s="1"/>
      <c r="CJ640" s="1"/>
      <c r="CK640" s="1"/>
      <c r="CL640" s="6"/>
      <c r="CM640" s="1"/>
      <c r="CN640" s="1"/>
      <c r="CO640" s="1"/>
      <c r="CP640" s="1"/>
      <c r="CQ640" s="1"/>
      <c r="CR640" s="1"/>
    </row>
    <row r="641" spans="1:96" x14ac:dyDescent="0.2">
      <c r="A641" s="159">
        <f t="shared" si="251"/>
        <v>43320</v>
      </c>
      <c r="B641" s="9">
        <f t="shared" si="240"/>
        <v>1078.43791799</v>
      </c>
      <c r="C641" s="9">
        <f t="shared" si="252"/>
        <v>1000</v>
      </c>
      <c r="D641" s="66">
        <f t="shared" si="253"/>
        <v>5044.46</v>
      </c>
      <c r="E641" s="15">
        <f>VLOOKUP(A640,[1]Plan1!$BO$120:$BQ$240,3)</f>
        <v>5061.1099999999997</v>
      </c>
      <c r="F641" s="12">
        <f t="shared" si="254"/>
        <v>43298</v>
      </c>
      <c r="G641" s="13">
        <f t="shared" si="241"/>
        <v>3.3006506147337245E-3</v>
      </c>
      <c r="H641" s="12">
        <f t="shared" si="255"/>
        <v>43327</v>
      </c>
      <c r="I641" s="12">
        <f t="shared" si="242"/>
        <v>43327</v>
      </c>
      <c r="J641" s="1">
        <f t="shared" si="256"/>
        <v>22</v>
      </c>
      <c r="K641" s="1">
        <f t="shared" si="263"/>
        <v>17</v>
      </c>
      <c r="L641" s="9">
        <f t="shared" si="243"/>
        <v>1.00254954</v>
      </c>
      <c r="M641" s="16">
        <f t="shared" si="257"/>
        <v>1.01260014</v>
      </c>
      <c r="N641" s="16">
        <f t="shared" si="260"/>
        <v>1.0601708403262464</v>
      </c>
      <c r="O641" s="9">
        <f t="shared" si="261"/>
        <v>1.0628737800000001</v>
      </c>
      <c r="P641" s="9">
        <f t="shared" si="244"/>
        <v>1062.8737799999999</v>
      </c>
      <c r="Q641" s="14">
        <f t="shared" si="245"/>
        <v>0</v>
      </c>
      <c r="R641" s="44">
        <f t="shared" si="246"/>
        <v>0</v>
      </c>
      <c r="S641" s="9">
        <f t="shared" si="247"/>
        <v>0</v>
      </c>
      <c r="T641" s="10">
        <f t="shared" si="258"/>
        <v>6.2959000000000001E-2</v>
      </c>
      <c r="U641" s="14">
        <f t="shared" si="262"/>
        <v>60</v>
      </c>
      <c r="V641" s="14">
        <v>252</v>
      </c>
      <c r="W641" s="16">
        <f t="shared" si="248"/>
        <v>1.014643449</v>
      </c>
      <c r="X641" s="9">
        <f t="shared" si="249"/>
        <v>15.564137990000001</v>
      </c>
      <c r="Y641" s="9">
        <v>0</v>
      </c>
      <c r="Z641" s="15">
        <f t="shared" si="250"/>
        <v>0</v>
      </c>
      <c r="AA641" s="6" t="s">
        <v>73</v>
      </c>
      <c r="AB641" s="12">
        <f t="shared" si="259"/>
        <v>43420</v>
      </c>
      <c r="AC641" s="6"/>
      <c r="AD641" s="1"/>
      <c r="AE641" s="12"/>
      <c r="AF641" s="7"/>
      <c r="AG641" s="1"/>
      <c r="AH641" s="1"/>
      <c r="AI641" s="1"/>
      <c r="AJ641" s="10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35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8"/>
      <c r="CC641" s="1"/>
      <c r="CD641" s="1"/>
      <c r="CE641" s="1"/>
      <c r="CF641" s="1"/>
      <c r="CG641" s="1"/>
      <c r="CH641" s="1"/>
      <c r="CI641" s="1"/>
      <c r="CJ641" s="1"/>
      <c r="CK641" s="1"/>
      <c r="CL641" s="6"/>
      <c r="CM641" s="1"/>
      <c r="CN641" s="1"/>
      <c r="CO641" s="1"/>
      <c r="CP641" s="1"/>
      <c r="CQ641" s="1"/>
      <c r="CR641" s="1"/>
    </row>
    <row r="642" spans="1:96" x14ac:dyDescent="0.2">
      <c r="A642" s="159">
        <f t="shared" si="251"/>
        <v>43321</v>
      </c>
      <c r="B642" s="9">
        <f t="shared" si="240"/>
        <v>1078.8608321199999</v>
      </c>
      <c r="C642" s="9">
        <f t="shared" si="252"/>
        <v>1000</v>
      </c>
      <c r="D642" s="66">
        <f t="shared" si="253"/>
        <v>5044.46</v>
      </c>
      <c r="E642" s="15">
        <f>VLOOKUP(A641,[1]Plan1!$BO$120:$BQ$240,3)</f>
        <v>5061.1099999999997</v>
      </c>
      <c r="F642" s="12">
        <f t="shared" si="254"/>
        <v>43298</v>
      </c>
      <c r="G642" s="13">
        <f t="shared" si="241"/>
        <v>3.3006506147337245E-3</v>
      </c>
      <c r="H642" s="12">
        <f t="shared" si="255"/>
        <v>43327</v>
      </c>
      <c r="I642" s="12">
        <f t="shared" si="242"/>
        <v>43327</v>
      </c>
      <c r="J642" s="1">
        <f t="shared" si="256"/>
        <v>22</v>
      </c>
      <c r="K642" s="1">
        <f t="shared" si="263"/>
        <v>18</v>
      </c>
      <c r="L642" s="9">
        <f t="shared" si="243"/>
        <v>1.0026997200000001</v>
      </c>
      <c r="M642" s="16">
        <f t="shared" si="257"/>
        <v>1.01260014</v>
      </c>
      <c r="N642" s="16">
        <f t="shared" si="260"/>
        <v>1.0601708403262464</v>
      </c>
      <c r="O642" s="9">
        <f t="shared" si="261"/>
        <v>1.0630329999999999</v>
      </c>
      <c r="P642" s="9">
        <f t="shared" si="244"/>
        <v>1063.0329999999999</v>
      </c>
      <c r="Q642" s="14">
        <f t="shared" si="245"/>
        <v>0</v>
      </c>
      <c r="R642" s="44">
        <f t="shared" si="246"/>
        <v>0</v>
      </c>
      <c r="S642" s="9">
        <f t="shared" si="247"/>
        <v>0</v>
      </c>
      <c r="T642" s="10">
        <f t="shared" si="258"/>
        <v>6.2959000000000001E-2</v>
      </c>
      <c r="U642" s="14">
        <f t="shared" si="262"/>
        <v>61</v>
      </c>
      <c r="V642" s="14">
        <v>252</v>
      </c>
      <c r="W642" s="16">
        <f t="shared" si="248"/>
        <v>1.0148893139999999</v>
      </c>
      <c r="X642" s="9">
        <f t="shared" si="249"/>
        <v>15.82783212</v>
      </c>
      <c r="Y642" s="9">
        <v>0</v>
      </c>
      <c r="Z642" s="15">
        <f t="shared" si="250"/>
        <v>0</v>
      </c>
      <c r="AA642" s="6" t="s">
        <v>73</v>
      </c>
      <c r="AB642" s="12">
        <f t="shared" si="259"/>
        <v>43420</v>
      </c>
      <c r="AC642" s="6"/>
      <c r="AD642" s="1"/>
      <c r="AE642" s="12"/>
      <c r="AF642" s="7"/>
      <c r="AG642" s="1"/>
      <c r="AH642" s="1"/>
      <c r="AI642" s="1"/>
      <c r="AJ642" s="10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35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8"/>
      <c r="CC642" s="1"/>
      <c r="CD642" s="1"/>
      <c r="CE642" s="1"/>
      <c r="CF642" s="1"/>
      <c r="CG642" s="1"/>
      <c r="CH642" s="1"/>
      <c r="CI642" s="1"/>
      <c r="CJ642" s="1"/>
      <c r="CK642" s="1"/>
      <c r="CL642" s="6"/>
      <c r="CM642" s="1"/>
      <c r="CN642" s="1"/>
      <c r="CO642" s="1"/>
      <c r="CP642" s="1"/>
      <c r="CQ642" s="1"/>
      <c r="CR642" s="1"/>
    </row>
    <row r="643" spans="1:96" x14ac:dyDescent="0.2">
      <c r="A643" s="159">
        <f t="shared" si="251"/>
        <v>43322</v>
      </c>
      <c r="B643" s="9">
        <f t="shared" si="240"/>
        <v>1079.2839086500001</v>
      </c>
      <c r="C643" s="9">
        <f t="shared" si="252"/>
        <v>1000</v>
      </c>
      <c r="D643" s="66">
        <f t="shared" si="253"/>
        <v>5044.46</v>
      </c>
      <c r="E643" s="15">
        <f>VLOOKUP(A642,[1]Plan1!$BO$120:$BQ$240,3)</f>
        <v>5061.1099999999997</v>
      </c>
      <c r="F643" s="12">
        <f t="shared" si="254"/>
        <v>43298</v>
      </c>
      <c r="G643" s="13">
        <f t="shared" si="241"/>
        <v>3.3006506147337245E-3</v>
      </c>
      <c r="H643" s="12">
        <f t="shared" si="255"/>
        <v>43327</v>
      </c>
      <c r="I643" s="12">
        <f t="shared" si="242"/>
        <v>43327</v>
      </c>
      <c r="J643" s="1">
        <f t="shared" si="256"/>
        <v>22</v>
      </c>
      <c r="K643" s="1">
        <f t="shared" si="263"/>
        <v>19</v>
      </c>
      <c r="L643" s="9">
        <f t="shared" si="243"/>
        <v>1.0028499200000001</v>
      </c>
      <c r="M643" s="16">
        <f t="shared" si="257"/>
        <v>1.01260014</v>
      </c>
      <c r="N643" s="16">
        <f t="shared" si="260"/>
        <v>1.0601708403262464</v>
      </c>
      <c r="O643" s="9">
        <f t="shared" si="261"/>
        <v>1.06319224</v>
      </c>
      <c r="P643" s="9">
        <f t="shared" si="244"/>
        <v>1063.1922400000001</v>
      </c>
      <c r="Q643" s="14">
        <f t="shared" si="245"/>
        <v>0</v>
      </c>
      <c r="R643" s="44">
        <f t="shared" si="246"/>
        <v>0</v>
      </c>
      <c r="S643" s="9">
        <f t="shared" si="247"/>
        <v>0</v>
      </c>
      <c r="T643" s="10">
        <f t="shared" si="258"/>
        <v>6.2959000000000001E-2</v>
      </c>
      <c r="U643" s="14">
        <f t="shared" si="262"/>
        <v>62</v>
      </c>
      <c r="V643" s="14">
        <v>252</v>
      </c>
      <c r="W643" s="16">
        <f t="shared" si="248"/>
        <v>1.0151352389999999</v>
      </c>
      <c r="X643" s="9">
        <f t="shared" si="249"/>
        <v>16.091668649999999</v>
      </c>
      <c r="Y643" s="9">
        <v>0</v>
      </c>
      <c r="Z643" s="15">
        <f t="shared" si="250"/>
        <v>0</v>
      </c>
      <c r="AA643" s="6" t="s">
        <v>73</v>
      </c>
      <c r="AB643" s="12">
        <f t="shared" si="259"/>
        <v>43420</v>
      </c>
      <c r="AC643" s="6"/>
      <c r="AD643" s="1"/>
      <c r="AE643" s="12"/>
      <c r="AF643" s="7"/>
      <c r="AG643" s="1"/>
      <c r="AH643" s="1"/>
      <c r="AI643" s="1"/>
      <c r="AJ643" s="10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35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8"/>
      <c r="CC643" s="1"/>
      <c r="CD643" s="1"/>
      <c r="CE643" s="1"/>
      <c r="CF643" s="1"/>
      <c r="CG643" s="1"/>
      <c r="CH643" s="1"/>
      <c r="CI643" s="1"/>
      <c r="CJ643" s="1"/>
      <c r="CK643" s="1"/>
      <c r="CL643" s="6"/>
      <c r="CM643" s="1"/>
      <c r="CN643" s="1"/>
      <c r="CO643" s="1"/>
      <c r="CP643" s="1"/>
      <c r="CQ643" s="1"/>
      <c r="CR643" s="1"/>
    </row>
    <row r="644" spans="1:96" x14ac:dyDescent="0.2">
      <c r="A644" s="159">
        <f t="shared" si="251"/>
        <v>43323</v>
      </c>
      <c r="B644" s="9">
        <f t="shared" si="240"/>
        <v>1079.70714761</v>
      </c>
      <c r="C644" s="9">
        <f t="shared" si="252"/>
        <v>1000</v>
      </c>
      <c r="D644" s="66">
        <f t="shared" si="253"/>
        <v>5044.46</v>
      </c>
      <c r="E644" s="15">
        <f>VLOOKUP(A643,[1]Plan1!$BO$120:$BQ$240,3)</f>
        <v>5061.1099999999997</v>
      </c>
      <c r="F644" s="12">
        <f t="shared" si="254"/>
        <v>43298</v>
      </c>
      <c r="G644" s="13">
        <f t="shared" si="241"/>
        <v>3.3006506147337245E-3</v>
      </c>
      <c r="H644" s="12">
        <f t="shared" si="255"/>
        <v>43327</v>
      </c>
      <c r="I644" s="12">
        <f t="shared" si="242"/>
        <v>43327</v>
      </c>
      <c r="J644" s="1">
        <f t="shared" si="256"/>
        <v>22</v>
      </c>
      <c r="K644" s="1">
        <f t="shared" si="263"/>
        <v>20</v>
      </c>
      <c r="L644" s="9">
        <f t="shared" si="243"/>
        <v>1.0030001399999999</v>
      </c>
      <c r="M644" s="16">
        <f t="shared" si="257"/>
        <v>1.01260014</v>
      </c>
      <c r="N644" s="16">
        <f t="shared" si="260"/>
        <v>1.0601708403262464</v>
      </c>
      <c r="O644" s="9">
        <f t="shared" si="261"/>
        <v>1.0633515</v>
      </c>
      <c r="P644" s="9">
        <f t="shared" si="244"/>
        <v>1063.3515</v>
      </c>
      <c r="Q644" s="14">
        <f t="shared" si="245"/>
        <v>0</v>
      </c>
      <c r="R644" s="44">
        <f t="shared" si="246"/>
        <v>0</v>
      </c>
      <c r="S644" s="9">
        <f t="shared" si="247"/>
        <v>0</v>
      </c>
      <c r="T644" s="10">
        <f t="shared" si="258"/>
        <v>6.2959000000000001E-2</v>
      </c>
      <c r="U644" s="14">
        <f t="shared" si="262"/>
        <v>63</v>
      </c>
      <c r="V644" s="14">
        <v>252</v>
      </c>
      <c r="W644" s="16">
        <f t="shared" si="248"/>
        <v>1.015381224</v>
      </c>
      <c r="X644" s="9">
        <f t="shared" si="249"/>
        <v>16.355647609999998</v>
      </c>
      <c r="Y644" s="9">
        <v>0</v>
      </c>
      <c r="Z644" s="15">
        <f t="shared" si="250"/>
        <v>0</v>
      </c>
      <c r="AA644" s="6" t="s">
        <v>73</v>
      </c>
      <c r="AB644" s="12">
        <f t="shared" si="259"/>
        <v>43420</v>
      </c>
      <c r="AC644" s="6"/>
      <c r="AD644" s="1"/>
      <c r="AE644" s="12"/>
      <c r="AF644" s="7"/>
      <c r="AG644" s="1"/>
      <c r="AH644" s="1"/>
      <c r="AI644" s="1"/>
      <c r="AJ644" s="10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35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8"/>
      <c r="CC644" s="1"/>
      <c r="CD644" s="1"/>
      <c r="CE644" s="1"/>
      <c r="CF644" s="1"/>
      <c r="CG644" s="1"/>
      <c r="CH644" s="1"/>
      <c r="CI644" s="1"/>
      <c r="CJ644" s="1"/>
      <c r="CK644" s="1"/>
      <c r="CL644" s="6"/>
      <c r="CM644" s="1"/>
      <c r="CN644" s="1"/>
      <c r="CO644" s="1"/>
      <c r="CP644" s="1"/>
      <c r="CQ644" s="1"/>
      <c r="CR644" s="1"/>
    </row>
    <row r="645" spans="1:96" x14ac:dyDescent="0.2">
      <c r="A645" s="159">
        <f t="shared" si="251"/>
        <v>43324</v>
      </c>
      <c r="B645" s="9">
        <f t="shared" si="240"/>
        <v>1079.70714761</v>
      </c>
      <c r="C645" s="9">
        <f t="shared" si="252"/>
        <v>1000</v>
      </c>
      <c r="D645" s="66">
        <f t="shared" si="253"/>
        <v>5044.46</v>
      </c>
      <c r="E645" s="15">
        <f>VLOOKUP(A644,[1]Plan1!$BO$120:$BQ$240,3)</f>
        <v>5061.1099999999997</v>
      </c>
      <c r="F645" s="12">
        <f t="shared" si="254"/>
        <v>43298</v>
      </c>
      <c r="G645" s="13">
        <f t="shared" si="241"/>
        <v>3.3006506147337245E-3</v>
      </c>
      <c r="H645" s="12">
        <f t="shared" si="255"/>
        <v>43327</v>
      </c>
      <c r="I645" s="12">
        <f t="shared" si="242"/>
        <v>43327</v>
      </c>
      <c r="J645" s="1">
        <f t="shared" si="256"/>
        <v>22</v>
      </c>
      <c r="K645" s="1">
        <f t="shared" si="263"/>
        <v>20</v>
      </c>
      <c r="L645" s="9">
        <f t="shared" si="243"/>
        <v>1.0030001399999999</v>
      </c>
      <c r="M645" s="16">
        <f t="shared" si="257"/>
        <v>1.01260014</v>
      </c>
      <c r="N645" s="16">
        <f t="shared" si="260"/>
        <v>1.0601708403262464</v>
      </c>
      <c r="O645" s="9">
        <f t="shared" si="261"/>
        <v>1.0633515</v>
      </c>
      <c r="P645" s="9">
        <f t="shared" si="244"/>
        <v>1063.3515</v>
      </c>
      <c r="Q645" s="14">
        <f t="shared" si="245"/>
        <v>0</v>
      </c>
      <c r="R645" s="44">
        <f t="shared" si="246"/>
        <v>0</v>
      </c>
      <c r="S645" s="9">
        <f t="shared" si="247"/>
        <v>0</v>
      </c>
      <c r="T645" s="10">
        <f t="shared" si="258"/>
        <v>6.2959000000000001E-2</v>
      </c>
      <c r="U645" s="14">
        <f t="shared" si="262"/>
        <v>63</v>
      </c>
      <c r="V645" s="14">
        <v>252</v>
      </c>
      <c r="W645" s="16">
        <f t="shared" si="248"/>
        <v>1.015381224</v>
      </c>
      <c r="X645" s="9">
        <f t="shared" si="249"/>
        <v>16.355647609999998</v>
      </c>
      <c r="Y645" s="9">
        <v>0</v>
      </c>
      <c r="Z645" s="15">
        <f t="shared" si="250"/>
        <v>0</v>
      </c>
      <c r="AA645" s="6" t="s">
        <v>73</v>
      </c>
      <c r="AB645" s="12">
        <f t="shared" si="259"/>
        <v>43420</v>
      </c>
      <c r="AC645" s="6"/>
      <c r="AD645" s="1"/>
      <c r="AE645" s="12"/>
      <c r="AF645" s="7"/>
      <c r="AG645" s="1"/>
      <c r="AH645" s="1"/>
      <c r="AI645" s="1"/>
      <c r="AJ645" s="10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35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8"/>
      <c r="CC645" s="1"/>
      <c r="CD645" s="1"/>
      <c r="CE645" s="1"/>
      <c r="CF645" s="1"/>
      <c r="CG645" s="1"/>
      <c r="CH645" s="1"/>
      <c r="CI645" s="1"/>
      <c r="CJ645" s="1"/>
      <c r="CK645" s="1"/>
      <c r="CL645" s="6"/>
      <c r="CM645" s="1"/>
      <c r="CN645" s="1"/>
      <c r="CO645" s="1"/>
      <c r="CP645" s="1"/>
      <c r="CQ645" s="1"/>
      <c r="CR645" s="1"/>
    </row>
    <row r="646" spans="1:96" x14ac:dyDescent="0.2">
      <c r="A646" s="159">
        <f t="shared" si="251"/>
        <v>43325</v>
      </c>
      <c r="B646" s="9">
        <f t="shared" si="240"/>
        <v>1079.70714761</v>
      </c>
      <c r="C646" s="9">
        <f t="shared" si="252"/>
        <v>1000</v>
      </c>
      <c r="D646" s="66">
        <f t="shared" si="253"/>
        <v>5044.46</v>
      </c>
      <c r="E646" s="15">
        <f>VLOOKUP(A645,[1]Plan1!$BO$120:$BQ$240,3)</f>
        <v>5061.1099999999997</v>
      </c>
      <c r="F646" s="12">
        <f t="shared" si="254"/>
        <v>43298</v>
      </c>
      <c r="G646" s="13">
        <f t="shared" si="241"/>
        <v>3.3006506147337245E-3</v>
      </c>
      <c r="H646" s="12">
        <f t="shared" si="255"/>
        <v>43327</v>
      </c>
      <c r="I646" s="12">
        <f t="shared" si="242"/>
        <v>43327</v>
      </c>
      <c r="J646" s="1">
        <f t="shared" si="256"/>
        <v>22</v>
      </c>
      <c r="K646" s="1">
        <f t="shared" si="263"/>
        <v>20</v>
      </c>
      <c r="L646" s="9">
        <f t="shared" si="243"/>
        <v>1.0030001399999999</v>
      </c>
      <c r="M646" s="16">
        <f t="shared" si="257"/>
        <v>1.01260014</v>
      </c>
      <c r="N646" s="16">
        <f t="shared" si="260"/>
        <v>1.0601708403262464</v>
      </c>
      <c r="O646" s="9">
        <f t="shared" si="261"/>
        <v>1.0633515</v>
      </c>
      <c r="P646" s="9">
        <f t="shared" si="244"/>
        <v>1063.3515</v>
      </c>
      <c r="Q646" s="14">
        <f t="shared" si="245"/>
        <v>0</v>
      </c>
      <c r="R646" s="44">
        <f t="shared" si="246"/>
        <v>0</v>
      </c>
      <c r="S646" s="9">
        <f t="shared" si="247"/>
        <v>0</v>
      </c>
      <c r="T646" s="10">
        <f t="shared" si="258"/>
        <v>6.2959000000000001E-2</v>
      </c>
      <c r="U646" s="14">
        <f t="shared" si="262"/>
        <v>63</v>
      </c>
      <c r="V646" s="14">
        <v>252</v>
      </c>
      <c r="W646" s="16">
        <f t="shared" si="248"/>
        <v>1.015381224</v>
      </c>
      <c r="X646" s="9">
        <f t="shared" si="249"/>
        <v>16.355647609999998</v>
      </c>
      <c r="Y646" s="9">
        <v>0</v>
      </c>
      <c r="Z646" s="15">
        <f t="shared" si="250"/>
        <v>0</v>
      </c>
      <c r="AA646" s="6" t="s">
        <v>73</v>
      </c>
      <c r="AB646" s="12">
        <f t="shared" si="259"/>
        <v>43420</v>
      </c>
      <c r="AC646" s="6"/>
      <c r="AD646" s="1"/>
      <c r="AE646" s="12"/>
      <c r="AF646" s="7"/>
      <c r="AG646" s="1"/>
      <c r="AH646" s="1"/>
      <c r="AI646" s="1"/>
      <c r="AJ646" s="10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35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8"/>
      <c r="CC646" s="1"/>
      <c r="CD646" s="1"/>
      <c r="CE646" s="1"/>
      <c r="CF646" s="1"/>
      <c r="CG646" s="1"/>
      <c r="CH646" s="1"/>
      <c r="CI646" s="1"/>
      <c r="CJ646" s="1"/>
      <c r="CK646" s="1"/>
      <c r="CL646" s="6"/>
      <c r="CM646" s="1"/>
      <c r="CN646" s="1"/>
      <c r="CO646" s="1"/>
      <c r="CP646" s="1"/>
      <c r="CQ646" s="1"/>
      <c r="CR646" s="1"/>
    </row>
    <row r="647" spans="1:96" x14ac:dyDescent="0.2">
      <c r="A647" s="159">
        <f t="shared" si="251"/>
        <v>43326</v>
      </c>
      <c r="B647" s="9">
        <f t="shared" si="240"/>
        <v>1080.1305479700002</v>
      </c>
      <c r="C647" s="9">
        <f t="shared" si="252"/>
        <v>1000</v>
      </c>
      <c r="D647" s="66">
        <f t="shared" si="253"/>
        <v>5044.46</v>
      </c>
      <c r="E647" s="15">
        <f>VLOOKUP(A646,[1]Plan1!$BO$120:$BQ$240,3)</f>
        <v>5061.1099999999997</v>
      </c>
      <c r="F647" s="12">
        <f t="shared" si="254"/>
        <v>43298</v>
      </c>
      <c r="G647" s="13">
        <f t="shared" si="241"/>
        <v>3.3006506147337245E-3</v>
      </c>
      <c r="H647" s="12">
        <f t="shared" si="255"/>
        <v>43327</v>
      </c>
      <c r="I647" s="12">
        <f t="shared" si="242"/>
        <v>43327</v>
      </c>
      <c r="J647" s="1">
        <f t="shared" si="256"/>
        <v>22</v>
      </c>
      <c r="K647" s="1">
        <f t="shared" si="263"/>
        <v>21</v>
      </c>
      <c r="L647" s="9">
        <f t="shared" si="243"/>
        <v>1.0031503799999999</v>
      </c>
      <c r="M647" s="16">
        <f t="shared" si="257"/>
        <v>1.01260014</v>
      </c>
      <c r="N647" s="16">
        <f t="shared" si="260"/>
        <v>1.0601708403262464</v>
      </c>
      <c r="O647" s="9">
        <f t="shared" si="261"/>
        <v>1.0635107800000001</v>
      </c>
      <c r="P647" s="9">
        <f t="shared" si="244"/>
        <v>1063.5107800000001</v>
      </c>
      <c r="Q647" s="14">
        <f t="shared" si="245"/>
        <v>0</v>
      </c>
      <c r="R647" s="44">
        <f t="shared" si="246"/>
        <v>0</v>
      </c>
      <c r="S647" s="9">
        <f t="shared" si="247"/>
        <v>0</v>
      </c>
      <c r="T647" s="10">
        <f t="shared" si="258"/>
        <v>6.2959000000000001E-2</v>
      </c>
      <c r="U647" s="14">
        <f t="shared" si="262"/>
        <v>64</v>
      </c>
      <c r="V647" s="14">
        <v>252</v>
      </c>
      <c r="W647" s="16">
        <f t="shared" si="248"/>
        <v>1.015627268</v>
      </c>
      <c r="X647" s="9">
        <f t="shared" si="249"/>
        <v>16.619767970000002</v>
      </c>
      <c r="Y647" s="9">
        <v>0</v>
      </c>
      <c r="Z647" s="15">
        <f t="shared" si="250"/>
        <v>0</v>
      </c>
      <c r="AA647" s="6" t="s">
        <v>73</v>
      </c>
      <c r="AB647" s="12">
        <f t="shared" si="259"/>
        <v>43420</v>
      </c>
      <c r="AC647" s="6"/>
      <c r="AD647" s="1"/>
      <c r="AE647" s="12"/>
      <c r="AF647" s="7"/>
      <c r="AG647" s="1"/>
      <c r="AH647" s="1"/>
      <c r="AI647" s="1"/>
      <c r="AJ647" s="10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35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8"/>
      <c r="CC647" s="1"/>
      <c r="CD647" s="1"/>
      <c r="CE647" s="1"/>
      <c r="CF647" s="1"/>
      <c r="CG647" s="1"/>
      <c r="CH647" s="1"/>
      <c r="CI647" s="1"/>
      <c r="CJ647" s="1"/>
      <c r="CK647" s="1"/>
      <c r="CL647" s="6"/>
      <c r="CM647" s="1"/>
      <c r="CN647" s="1"/>
      <c r="CO647" s="1"/>
      <c r="CP647" s="1"/>
      <c r="CQ647" s="1"/>
      <c r="CR647" s="1"/>
    </row>
    <row r="648" spans="1:96" x14ac:dyDescent="0.2">
      <c r="A648" s="159">
        <f t="shared" si="251"/>
        <v>43327</v>
      </c>
      <c r="B648" s="9">
        <f t="shared" si="240"/>
        <v>1080.5541210200001</v>
      </c>
      <c r="C648" s="9">
        <f t="shared" si="252"/>
        <v>1000</v>
      </c>
      <c r="D648" s="66">
        <f t="shared" si="253"/>
        <v>5044.46</v>
      </c>
      <c r="E648" s="15">
        <f>VLOOKUP(A647,[1]Plan1!$BO$120:$BQ$240,3)</f>
        <v>5061.1099999999997</v>
      </c>
      <c r="F648" s="12">
        <f t="shared" si="254"/>
        <v>43298</v>
      </c>
      <c r="G648" s="13">
        <f t="shared" si="241"/>
        <v>3.3006506147337245E-3</v>
      </c>
      <c r="H648" s="12">
        <f t="shared" si="255"/>
        <v>43360</v>
      </c>
      <c r="I648" s="12">
        <f t="shared" si="242"/>
        <v>43327</v>
      </c>
      <c r="J648" s="1">
        <f t="shared" si="256"/>
        <v>22</v>
      </c>
      <c r="K648" s="1">
        <f t="shared" si="263"/>
        <v>22</v>
      </c>
      <c r="L648" s="9">
        <f t="shared" si="243"/>
        <v>1.0033006499999999</v>
      </c>
      <c r="M648" s="16">
        <f t="shared" si="257"/>
        <v>1.01260014</v>
      </c>
      <c r="N648" s="16">
        <f t="shared" si="260"/>
        <v>1.0601708403262464</v>
      </c>
      <c r="O648" s="9">
        <f t="shared" si="261"/>
        <v>1.06367009</v>
      </c>
      <c r="P648" s="9">
        <f t="shared" si="244"/>
        <v>1063.6700900000001</v>
      </c>
      <c r="Q648" s="14">
        <f t="shared" si="245"/>
        <v>0</v>
      </c>
      <c r="R648" s="44">
        <f t="shared" si="246"/>
        <v>0</v>
      </c>
      <c r="S648" s="9">
        <f t="shared" si="247"/>
        <v>0</v>
      </c>
      <c r="T648" s="10">
        <f t="shared" si="258"/>
        <v>6.2959000000000001E-2</v>
      </c>
      <c r="U648" s="14">
        <f t="shared" si="262"/>
        <v>65</v>
      </c>
      <c r="V648" s="14">
        <v>252</v>
      </c>
      <c r="W648" s="16">
        <f t="shared" si="248"/>
        <v>1.0158733719999999</v>
      </c>
      <c r="X648" s="9">
        <f t="shared" si="249"/>
        <v>16.884031019999998</v>
      </c>
      <c r="Y648" s="9">
        <v>0</v>
      </c>
      <c r="Z648" s="15">
        <f t="shared" si="250"/>
        <v>0</v>
      </c>
      <c r="AA648" s="6" t="s">
        <v>73</v>
      </c>
      <c r="AB648" s="12">
        <f t="shared" si="259"/>
        <v>43420</v>
      </c>
      <c r="AC648" s="6"/>
      <c r="AD648" s="1"/>
      <c r="AE648" s="12"/>
      <c r="AF648" s="7"/>
      <c r="AG648" s="1"/>
      <c r="AH648" s="1"/>
      <c r="AI648" s="1"/>
      <c r="AJ648" s="10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35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8"/>
      <c r="CC648" s="1"/>
      <c r="CD648" s="1"/>
      <c r="CE648" s="1"/>
      <c r="CF648" s="1"/>
      <c r="CG648" s="1"/>
      <c r="CH648" s="1"/>
      <c r="CI648" s="1"/>
      <c r="CJ648" s="1"/>
      <c r="CK648" s="1"/>
      <c r="CL648" s="6"/>
      <c r="CM648" s="1"/>
      <c r="CN648" s="1"/>
      <c r="CO648" s="1"/>
      <c r="CP648" s="1"/>
      <c r="CQ648" s="1"/>
      <c r="CR648" s="1"/>
    </row>
    <row r="649" spans="1:96" x14ac:dyDescent="0.2">
      <c r="A649" s="159">
        <f t="shared" si="251"/>
        <v>43328</v>
      </c>
      <c r="B649" s="9">
        <f t="shared" si="240"/>
        <v>1080.7717571000001</v>
      </c>
      <c r="C649" s="9">
        <f t="shared" si="252"/>
        <v>1000</v>
      </c>
      <c r="D649" s="66">
        <f t="shared" si="253"/>
        <v>5061.1099999999997</v>
      </c>
      <c r="E649" s="15">
        <f>VLOOKUP(A648,[1]Plan1!$BO$120:$BQ$240,3)</f>
        <v>5056.5600000000004</v>
      </c>
      <c r="F649" s="12">
        <f t="shared" si="254"/>
        <v>43328</v>
      </c>
      <c r="G649" s="13">
        <f t="shared" si="241"/>
        <v>-8.990122720112792E-4</v>
      </c>
      <c r="H649" s="12">
        <f t="shared" si="255"/>
        <v>43360</v>
      </c>
      <c r="I649" s="12">
        <f t="shared" si="242"/>
        <v>43360</v>
      </c>
      <c r="J649" s="1">
        <f t="shared" si="256"/>
        <v>22</v>
      </c>
      <c r="K649" s="1">
        <f t="shared" si="263"/>
        <v>1</v>
      </c>
      <c r="L649" s="9">
        <f t="shared" si="243"/>
        <v>0.99995911000000004</v>
      </c>
      <c r="M649" s="16">
        <f t="shared" si="257"/>
        <v>1.0033006499999999</v>
      </c>
      <c r="N649" s="16">
        <f t="shared" si="260"/>
        <v>1.0636700932103691</v>
      </c>
      <c r="O649" s="9">
        <f t="shared" si="261"/>
        <v>1.0636265899999999</v>
      </c>
      <c r="P649" s="9">
        <f t="shared" si="244"/>
        <v>1063.6265900000001</v>
      </c>
      <c r="Q649" s="14">
        <f t="shared" si="245"/>
        <v>0</v>
      </c>
      <c r="R649" s="44">
        <f t="shared" si="246"/>
        <v>0</v>
      </c>
      <c r="S649" s="9">
        <f t="shared" si="247"/>
        <v>0</v>
      </c>
      <c r="T649" s="10">
        <f t="shared" si="258"/>
        <v>6.2959000000000001E-2</v>
      </c>
      <c r="U649" s="14">
        <f t="shared" si="262"/>
        <v>66</v>
      </c>
      <c r="V649" s="14">
        <v>252</v>
      </c>
      <c r="W649" s="16">
        <f t="shared" si="248"/>
        <v>1.0161195359999999</v>
      </c>
      <c r="X649" s="9">
        <f t="shared" si="249"/>
        <v>17.145167099999998</v>
      </c>
      <c r="Y649" s="9">
        <v>0</v>
      </c>
      <c r="Z649" s="15">
        <f t="shared" si="250"/>
        <v>0</v>
      </c>
      <c r="AA649" s="6" t="s">
        <v>73</v>
      </c>
      <c r="AB649" s="12">
        <f t="shared" si="259"/>
        <v>43420</v>
      </c>
      <c r="AC649" s="6"/>
      <c r="AD649" s="1"/>
      <c r="AE649" s="12"/>
      <c r="AF649" s="7"/>
      <c r="AG649" s="1"/>
      <c r="AH649" s="1"/>
      <c r="AI649" s="1"/>
      <c r="AJ649" s="10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35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8"/>
      <c r="CC649" s="1"/>
      <c r="CD649" s="1"/>
      <c r="CE649" s="1"/>
      <c r="CF649" s="1"/>
      <c r="CG649" s="1"/>
      <c r="CH649" s="1"/>
      <c r="CI649" s="1"/>
      <c r="CJ649" s="1"/>
      <c r="CK649" s="1"/>
      <c r="CL649" s="6"/>
      <c r="CM649" s="1"/>
      <c r="CN649" s="1"/>
      <c r="CO649" s="1"/>
      <c r="CP649" s="1"/>
      <c r="CQ649" s="1"/>
      <c r="CR649" s="1"/>
    </row>
    <row r="650" spans="1:96" x14ac:dyDescent="0.2">
      <c r="A650" s="159">
        <f t="shared" si="251"/>
        <v>43329</v>
      </c>
      <c r="B650" s="9">
        <f t="shared" ref="B650:B713" si="264">(P650+X650)</f>
        <v>1080.9894548500001</v>
      </c>
      <c r="C650" s="9">
        <f t="shared" si="252"/>
        <v>1000</v>
      </c>
      <c r="D650" s="66">
        <f t="shared" si="253"/>
        <v>5061.1099999999997</v>
      </c>
      <c r="E650" s="15">
        <f>VLOOKUP(A649,[1]Plan1!$BO$120:$BQ$240,3)</f>
        <v>5056.5600000000004</v>
      </c>
      <c r="F650" s="12">
        <f t="shared" si="254"/>
        <v>43328</v>
      </c>
      <c r="G650" s="13">
        <f t="shared" ref="G650:G713" si="265">(E650/D650)-1</f>
        <v>-8.990122720112792E-4</v>
      </c>
      <c r="H650" s="12">
        <f t="shared" si="255"/>
        <v>43360</v>
      </c>
      <c r="I650" s="12">
        <f t="shared" ref="I650:I713" si="266">IF(A650&gt;I649,H650,I649)</f>
        <v>43360</v>
      </c>
      <c r="J650" s="1">
        <f t="shared" si="256"/>
        <v>22</v>
      </c>
      <c r="K650" s="1">
        <f t="shared" si="263"/>
        <v>2</v>
      </c>
      <c r="L650" s="9">
        <f t="shared" ref="L650:L713" si="267">TRUNC((E650/D650)^TRUNC((K650/J650),9),8)</f>
        <v>0.99991823000000002</v>
      </c>
      <c r="M650" s="16">
        <f t="shared" si="257"/>
        <v>1.0033006499999999</v>
      </c>
      <c r="N650" s="16">
        <f t="shared" si="260"/>
        <v>1.0636700932103691</v>
      </c>
      <c r="O650" s="9">
        <f t="shared" si="261"/>
        <v>1.0635831099999999</v>
      </c>
      <c r="P650" s="9">
        <f t="shared" ref="P650:P713" si="268">TRUNC(C650*O650,8)</f>
        <v>1063.58311</v>
      </c>
      <c r="Q650" s="14">
        <f t="shared" ref="Q650:Q713" si="269">IF(VLOOKUP(A650,AE$10:AL$114,8)=VLOOKUP(A649,AE$10:AL$114,8),0,VLOOKUP(A650,AE$10:AL$114,8))</f>
        <v>0</v>
      </c>
      <c r="R650" s="44">
        <f t="shared" ref="R650:R713" si="270">IF(Q650&gt;0,VLOOKUP($A650,$AE$10:$AJ$114,6),0)</f>
        <v>0</v>
      </c>
      <c r="S650" s="9">
        <f t="shared" ref="S650:S713" si="271">IF(R650&gt;0,TRUNC(R650*P650,8),0)</f>
        <v>0</v>
      </c>
      <c r="T650" s="10">
        <f t="shared" si="258"/>
        <v>6.2959000000000001E-2</v>
      </c>
      <c r="U650" s="14">
        <f t="shared" si="262"/>
        <v>67</v>
      </c>
      <c r="V650" s="14">
        <v>252</v>
      </c>
      <c r="W650" s="16">
        <f t="shared" ref="W650:W713" si="272">ROUND((1+T650)^TRUNC((U650/V650),9),9)</f>
        <v>1.0163657589999999</v>
      </c>
      <c r="X650" s="9">
        <f t="shared" ref="X650:X713" si="273">TRUNC((P650*(W650-1)),8)</f>
        <v>17.40634485</v>
      </c>
      <c r="Y650" s="9">
        <v>0</v>
      </c>
      <c r="Z650" s="15">
        <f t="shared" ref="Z650:Z713" si="274">IF(S650&gt;0,S650+X650,0)</f>
        <v>0</v>
      </c>
      <c r="AA650" s="6" t="s">
        <v>73</v>
      </c>
      <c r="AB650" s="12">
        <f t="shared" si="259"/>
        <v>43420</v>
      </c>
      <c r="AC650" s="6"/>
      <c r="AD650" s="1"/>
      <c r="AE650" s="12"/>
      <c r="AF650" s="7"/>
      <c r="AG650" s="1"/>
      <c r="AH650" s="1"/>
      <c r="AI650" s="1"/>
      <c r="AJ650" s="10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35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8"/>
      <c r="CC650" s="1"/>
      <c r="CD650" s="1"/>
      <c r="CE650" s="1"/>
      <c r="CF650" s="1"/>
      <c r="CG650" s="1"/>
      <c r="CH650" s="1"/>
      <c r="CI650" s="1"/>
      <c r="CJ650" s="1"/>
      <c r="CK650" s="1"/>
      <c r="CL650" s="6"/>
      <c r="CM650" s="1"/>
      <c r="CN650" s="1"/>
      <c r="CO650" s="1"/>
      <c r="CP650" s="1"/>
      <c r="CQ650" s="1"/>
      <c r="CR650" s="1"/>
    </row>
    <row r="651" spans="1:96" x14ac:dyDescent="0.2">
      <c r="A651" s="159">
        <f t="shared" ref="A651:A714" si="275">(A650+1)</f>
        <v>43330</v>
      </c>
      <c r="B651" s="9">
        <f t="shared" si="264"/>
        <v>1081.207195</v>
      </c>
      <c r="C651" s="9">
        <f t="shared" ref="C651:C714" si="276">TRUNC(IF(Q650&gt;0,VLOOKUP(A650,$AE$12:$AF$114,2),C650),8)</f>
        <v>1000</v>
      </c>
      <c r="D651" s="66">
        <f t="shared" ref="D651:D714" si="277">IF(E651=E650,D650,E650)</f>
        <v>5061.1099999999997</v>
      </c>
      <c r="E651" s="15">
        <f>VLOOKUP(A650,[1]Plan1!$BO$120:$BQ$240,3)</f>
        <v>5056.5600000000004</v>
      </c>
      <c r="F651" s="12">
        <f t="shared" ref="F651:F714" si="278">IF(D651=D650,F650,A651)</f>
        <v>43328</v>
      </c>
      <c r="G651" s="13">
        <f t="shared" si="265"/>
        <v>-8.990122720112792E-4</v>
      </c>
      <c r="H651" s="12">
        <f t="shared" ref="H651:H714" si="279">IF(DAY(A651)=15,VLOOKUP(A651,AI$118:AN$450,4),H650)</f>
        <v>43360</v>
      </c>
      <c r="I651" s="12">
        <f t="shared" si="266"/>
        <v>43360</v>
      </c>
      <c r="J651" s="1">
        <f t="shared" ref="J651:J714" si="280">IF(I651=I650,J650,NETWORKDAYS(I650,I651,$AE$118:$AE$502)-1)</f>
        <v>22</v>
      </c>
      <c r="K651" s="1">
        <f t="shared" si="263"/>
        <v>3</v>
      </c>
      <c r="L651" s="9">
        <f t="shared" si="267"/>
        <v>0.99987735</v>
      </c>
      <c r="M651" s="16">
        <f t="shared" ref="M651:M714" si="281">IF(I651&gt;I650,L650,M650)</f>
        <v>1.0033006499999999</v>
      </c>
      <c r="N651" s="16">
        <f t="shared" si="260"/>
        <v>1.0636700932103691</v>
      </c>
      <c r="O651" s="9">
        <f t="shared" si="261"/>
        <v>1.06353963</v>
      </c>
      <c r="P651" s="9">
        <f t="shared" si="268"/>
        <v>1063.53963</v>
      </c>
      <c r="Q651" s="14">
        <f t="shared" si="269"/>
        <v>0</v>
      </c>
      <c r="R651" s="44">
        <f t="shared" si="270"/>
        <v>0</v>
      </c>
      <c r="S651" s="9">
        <f t="shared" si="271"/>
        <v>0</v>
      </c>
      <c r="T651" s="10">
        <f t="shared" ref="T651:T714" si="282">(T650)</f>
        <v>6.2959000000000001E-2</v>
      </c>
      <c r="U651" s="14">
        <f t="shared" si="262"/>
        <v>68</v>
      </c>
      <c r="V651" s="14">
        <v>252</v>
      </c>
      <c r="W651" s="16">
        <f t="shared" si="272"/>
        <v>1.016612042</v>
      </c>
      <c r="X651" s="9">
        <f t="shared" si="273"/>
        <v>17.667565</v>
      </c>
      <c r="Y651" s="9">
        <v>0</v>
      </c>
      <c r="Z651" s="15">
        <f t="shared" si="274"/>
        <v>0</v>
      </c>
      <c r="AA651" s="6" t="s">
        <v>73</v>
      </c>
      <c r="AB651" s="12">
        <f t="shared" ref="AB651:AB714" si="283">IF(Q650&gt;0,VLOOKUP(A650,$AE$10:$AM$114,9),AB650)</f>
        <v>43420</v>
      </c>
      <c r="AC651" s="6"/>
      <c r="AD651" s="1"/>
      <c r="AE651" s="12"/>
      <c r="AF651" s="7"/>
      <c r="AG651" s="1"/>
      <c r="AH651" s="1"/>
      <c r="AI651" s="1"/>
      <c r="AJ651" s="10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35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8"/>
      <c r="CC651" s="1"/>
      <c r="CD651" s="1"/>
      <c r="CE651" s="1"/>
      <c r="CF651" s="1"/>
      <c r="CG651" s="1"/>
      <c r="CH651" s="1"/>
      <c r="CI651" s="1"/>
      <c r="CJ651" s="1"/>
      <c r="CK651" s="1"/>
      <c r="CL651" s="6"/>
      <c r="CM651" s="1"/>
      <c r="CN651" s="1"/>
      <c r="CO651" s="1"/>
      <c r="CP651" s="1"/>
      <c r="CQ651" s="1"/>
      <c r="CR651" s="1"/>
    </row>
    <row r="652" spans="1:96" x14ac:dyDescent="0.2">
      <c r="A652" s="159">
        <f t="shared" si="275"/>
        <v>43331</v>
      </c>
      <c r="B652" s="9">
        <f t="shared" si="264"/>
        <v>1081.207195</v>
      </c>
      <c r="C652" s="9">
        <f t="shared" si="276"/>
        <v>1000</v>
      </c>
      <c r="D652" s="66">
        <f t="shared" si="277"/>
        <v>5061.1099999999997</v>
      </c>
      <c r="E652" s="15">
        <f>VLOOKUP(A651,[1]Plan1!$BO$120:$BQ$240,3)</f>
        <v>5056.5600000000004</v>
      </c>
      <c r="F652" s="12">
        <f t="shared" si="278"/>
        <v>43328</v>
      </c>
      <c r="G652" s="13">
        <f t="shared" si="265"/>
        <v>-8.990122720112792E-4</v>
      </c>
      <c r="H652" s="12">
        <f t="shared" si="279"/>
        <v>43360</v>
      </c>
      <c r="I652" s="12">
        <f t="shared" si="266"/>
        <v>43360</v>
      </c>
      <c r="J652" s="1">
        <f t="shared" si="280"/>
        <v>22</v>
      </c>
      <c r="K652" s="1">
        <f t="shared" si="263"/>
        <v>3</v>
      </c>
      <c r="L652" s="9">
        <f t="shared" si="267"/>
        <v>0.99987735</v>
      </c>
      <c r="M652" s="16">
        <f t="shared" si="281"/>
        <v>1.0033006499999999</v>
      </c>
      <c r="N652" s="16">
        <f t="shared" si="260"/>
        <v>1.0636700932103691</v>
      </c>
      <c r="O652" s="9">
        <f t="shared" si="261"/>
        <v>1.06353963</v>
      </c>
      <c r="P652" s="9">
        <f t="shared" si="268"/>
        <v>1063.53963</v>
      </c>
      <c r="Q652" s="14">
        <f t="shared" si="269"/>
        <v>0</v>
      </c>
      <c r="R652" s="44">
        <f t="shared" si="270"/>
        <v>0</v>
      </c>
      <c r="S652" s="9">
        <f t="shared" si="271"/>
        <v>0</v>
      </c>
      <c r="T652" s="10">
        <f t="shared" si="282"/>
        <v>6.2959000000000001E-2</v>
      </c>
      <c r="U652" s="14">
        <f t="shared" si="262"/>
        <v>68</v>
      </c>
      <c r="V652" s="14">
        <v>252</v>
      </c>
      <c r="W652" s="16">
        <f t="shared" si="272"/>
        <v>1.016612042</v>
      </c>
      <c r="X652" s="9">
        <f t="shared" si="273"/>
        <v>17.667565</v>
      </c>
      <c r="Y652" s="9">
        <v>0</v>
      </c>
      <c r="Z652" s="15">
        <f t="shared" si="274"/>
        <v>0</v>
      </c>
      <c r="AA652" s="6" t="s">
        <v>73</v>
      </c>
      <c r="AB652" s="12">
        <f t="shared" si="283"/>
        <v>43420</v>
      </c>
      <c r="AC652" s="6"/>
      <c r="AD652" s="1"/>
      <c r="AE652" s="12"/>
      <c r="AF652" s="7"/>
      <c r="AG652" s="1"/>
      <c r="AH652" s="1"/>
      <c r="AI652" s="1"/>
      <c r="AJ652" s="10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35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8"/>
      <c r="CC652" s="1"/>
      <c r="CD652" s="1"/>
      <c r="CE652" s="1"/>
      <c r="CF652" s="1"/>
      <c r="CG652" s="1"/>
      <c r="CH652" s="1"/>
      <c r="CI652" s="1"/>
      <c r="CJ652" s="1"/>
      <c r="CK652" s="1"/>
      <c r="CL652" s="6"/>
      <c r="CM652" s="1"/>
      <c r="CN652" s="1"/>
      <c r="CO652" s="1"/>
      <c r="CP652" s="1"/>
      <c r="CQ652" s="1"/>
      <c r="CR652" s="1"/>
    </row>
    <row r="653" spans="1:96" x14ac:dyDescent="0.2">
      <c r="A653" s="159">
        <f t="shared" si="275"/>
        <v>43332</v>
      </c>
      <c r="B653" s="9">
        <f t="shared" si="264"/>
        <v>1081.207195</v>
      </c>
      <c r="C653" s="9">
        <f t="shared" si="276"/>
        <v>1000</v>
      </c>
      <c r="D653" s="66">
        <f t="shared" si="277"/>
        <v>5061.1099999999997</v>
      </c>
      <c r="E653" s="15">
        <f>VLOOKUP(A652,[1]Plan1!$BO$120:$BQ$240,3)</f>
        <v>5056.5600000000004</v>
      </c>
      <c r="F653" s="12">
        <f t="shared" si="278"/>
        <v>43328</v>
      </c>
      <c r="G653" s="13">
        <f t="shared" si="265"/>
        <v>-8.990122720112792E-4</v>
      </c>
      <c r="H653" s="12">
        <f t="shared" si="279"/>
        <v>43360</v>
      </c>
      <c r="I653" s="12">
        <f t="shared" si="266"/>
        <v>43360</v>
      </c>
      <c r="J653" s="1">
        <f t="shared" si="280"/>
        <v>22</v>
      </c>
      <c r="K653" s="1">
        <f t="shared" si="263"/>
        <v>3</v>
      </c>
      <c r="L653" s="9">
        <f t="shared" si="267"/>
        <v>0.99987735</v>
      </c>
      <c r="M653" s="16">
        <f t="shared" si="281"/>
        <v>1.0033006499999999</v>
      </c>
      <c r="N653" s="16">
        <f t="shared" si="260"/>
        <v>1.0636700932103691</v>
      </c>
      <c r="O653" s="9">
        <f t="shared" si="261"/>
        <v>1.06353963</v>
      </c>
      <c r="P653" s="9">
        <f t="shared" si="268"/>
        <v>1063.53963</v>
      </c>
      <c r="Q653" s="14">
        <f t="shared" si="269"/>
        <v>0</v>
      </c>
      <c r="R653" s="44">
        <f t="shared" si="270"/>
        <v>0</v>
      </c>
      <c r="S653" s="9">
        <f t="shared" si="271"/>
        <v>0</v>
      </c>
      <c r="T653" s="10">
        <f t="shared" si="282"/>
        <v>6.2959000000000001E-2</v>
      </c>
      <c r="U653" s="14">
        <f t="shared" si="262"/>
        <v>68</v>
      </c>
      <c r="V653" s="14">
        <v>252</v>
      </c>
      <c r="W653" s="16">
        <f t="shared" si="272"/>
        <v>1.016612042</v>
      </c>
      <c r="X653" s="9">
        <f t="shared" si="273"/>
        <v>17.667565</v>
      </c>
      <c r="Y653" s="9">
        <v>0</v>
      </c>
      <c r="Z653" s="15">
        <f t="shared" si="274"/>
        <v>0</v>
      </c>
      <c r="AA653" s="6" t="s">
        <v>73</v>
      </c>
      <c r="AB653" s="12">
        <f t="shared" si="283"/>
        <v>43420</v>
      </c>
      <c r="AC653" s="4"/>
      <c r="AD653" s="18"/>
      <c r="AE653" s="5"/>
      <c r="AF653" s="59"/>
      <c r="AG653" s="18"/>
      <c r="AH653" s="18"/>
      <c r="AI653" s="18"/>
      <c r="AJ653" s="17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60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4"/>
      <c r="CM653" s="18"/>
      <c r="CN653" s="18"/>
      <c r="CO653" s="18"/>
      <c r="CP653" s="18"/>
      <c r="CQ653" s="18"/>
      <c r="CR653" s="18"/>
    </row>
    <row r="654" spans="1:96" x14ac:dyDescent="0.2">
      <c r="A654" s="159">
        <f t="shared" si="275"/>
        <v>43333</v>
      </c>
      <c r="B654" s="9">
        <f t="shared" si="264"/>
        <v>1081.4249866399998</v>
      </c>
      <c r="C654" s="9">
        <f t="shared" si="276"/>
        <v>1000</v>
      </c>
      <c r="D654" s="66">
        <f t="shared" si="277"/>
        <v>5061.1099999999997</v>
      </c>
      <c r="E654" s="15">
        <f>VLOOKUP(A653,[1]Plan1!$BO$120:$BQ$240,3)</f>
        <v>5056.5600000000004</v>
      </c>
      <c r="F654" s="12">
        <f t="shared" si="278"/>
        <v>43328</v>
      </c>
      <c r="G654" s="13">
        <f t="shared" si="265"/>
        <v>-8.990122720112792E-4</v>
      </c>
      <c r="H654" s="12">
        <f t="shared" si="279"/>
        <v>43360</v>
      </c>
      <c r="I654" s="12">
        <f t="shared" si="266"/>
        <v>43360</v>
      </c>
      <c r="J654" s="1">
        <f t="shared" si="280"/>
        <v>22</v>
      </c>
      <c r="K654" s="1">
        <f t="shared" si="263"/>
        <v>4</v>
      </c>
      <c r="L654" s="9">
        <f t="shared" si="267"/>
        <v>0.99983648000000003</v>
      </c>
      <c r="M654" s="16">
        <f t="shared" si="281"/>
        <v>1.0033006499999999</v>
      </c>
      <c r="N654" s="16">
        <f t="shared" si="260"/>
        <v>1.0636700932103691</v>
      </c>
      <c r="O654" s="9">
        <f t="shared" si="261"/>
        <v>1.0634961599999999</v>
      </c>
      <c r="P654" s="9">
        <f t="shared" si="268"/>
        <v>1063.4961599999999</v>
      </c>
      <c r="Q654" s="14">
        <f t="shared" si="269"/>
        <v>0</v>
      </c>
      <c r="R654" s="44">
        <f t="shared" si="270"/>
        <v>0</v>
      </c>
      <c r="S654" s="9">
        <f t="shared" si="271"/>
        <v>0</v>
      </c>
      <c r="T654" s="10">
        <f t="shared" si="282"/>
        <v>6.2959000000000001E-2</v>
      </c>
      <c r="U654" s="14">
        <f t="shared" si="262"/>
        <v>69</v>
      </c>
      <c r="V654" s="14">
        <v>252</v>
      </c>
      <c r="W654" s="16">
        <f t="shared" si="272"/>
        <v>1.0168583840000001</v>
      </c>
      <c r="X654" s="9">
        <f t="shared" si="273"/>
        <v>17.92882664</v>
      </c>
      <c r="Y654" s="9">
        <v>0</v>
      </c>
      <c r="Z654" s="15">
        <f t="shared" si="274"/>
        <v>0</v>
      </c>
      <c r="AA654" s="6" t="s">
        <v>73</v>
      </c>
      <c r="AB654" s="12">
        <f t="shared" si="283"/>
        <v>43420</v>
      </c>
      <c r="AC654" s="6"/>
      <c r="AD654" s="1"/>
      <c r="AE654" s="12"/>
      <c r="AF654" s="7"/>
      <c r="AG654" s="1"/>
      <c r="AH654" s="1"/>
      <c r="AI654" s="1"/>
      <c r="AJ654" s="10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35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8"/>
      <c r="CC654" s="1"/>
      <c r="CD654" s="1"/>
      <c r="CE654" s="1"/>
      <c r="CF654" s="1"/>
      <c r="CG654" s="1"/>
      <c r="CH654" s="1"/>
      <c r="CI654" s="1"/>
      <c r="CJ654" s="1"/>
      <c r="CK654" s="1"/>
      <c r="CL654" s="6"/>
      <c r="CM654" s="1"/>
      <c r="CN654" s="1"/>
      <c r="CO654" s="1"/>
      <c r="CP654" s="1"/>
      <c r="CQ654" s="1"/>
      <c r="CR654" s="1"/>
    </row>
    <row r="655" spans="1:96" x14ac:dyDescent="0.2">
      <c r="A655" s="159">
        <f t="shared" si="275"/>
        <v>43334</v>
      </c>
      <c r="B655" s="9">
        <f t="shared" si="264"/>
        <v>1081.6428013999998</v>
      </c>
      <c r="C655" s="9">
        <f t="shared" si="276"/>
        <v>1000</v>
      </c>
      <c r="D655" s="66">
        <f t="shared" si="277"/>
        <v>5061.1099999999997</v>
      </c>
      <c r="E655" s="15">
        <f>VLOOKUP(A654,[1]Plan1!$BO$120:$BQ$240,3)</f>
        <v>5056.5600000000004</v>
      </c>
      <c r="F655" s="12">
        <f t="shared" si="278"/>
        <v>43328</v>
      </c>
      <c r="G655" s="13">
        <f t="shared" si="265"/>
        <v>-8.990122720112792E-4</v>
      </c>
      <c r="H655" s="12">
        <f t="shared" si="279"/>
        <v>43360</v>
      </c>
      <c r="I655" s="12">
        <f t="shared" si="266"/>
        <v>43360</v>
      </c>
      <c r="J655" s="1">
        <f t="shared" si="280"/>
        <v>22</v>
      </c>
      <c r="K655" s="1">
        <f t="shared" si="263"/>
        <v>5</v>
      </c>
      <c r="L655" s="9">
        <f t="shared" si="267"/>
        <v>0.99979560000000001</v>
      </c>
      <c r="M655" s="16">
        <f t="shared" si="281"/>
        <v>1.0033006499999999</v>
      </c>
      <c r="N655" s="16">
        <f t="shared" si="260"/>
        <v>1.0636700932103691</v>
      </c>
      <c r="O655" s="9">
        <f t="shared" si="261"/>
        <v>1.06345267</v>
      </c>
      <c r="P655" s="9">
        <f t="shared" si="268"/>
        <v>1063.4526699999999</v>
      </c>
      <c r="Q655" s="14">
        <f t="shared" si="269"/>
        <v>0</v>
      </c>
      <c r="R655" s="44">
        <f t="shared" si="270"/>
        <v>0</v>
      </c>
      <c r="S655" s="9">
        <f t="shared" si="271"/>
        <v>0</v>
      </c>
      <c r="T655" s="10">
        <f t="shared" si="282"/>
        <v>6.2959000000000001E-2</v>
      </c>
      <c r="U655" s="14">
        <f t="shared" si="262"/>
        <v>70</v>
      </c>
      <c r="V655" s="14">
        <v>252</v>
      </c>
      <c r="W655" s="16">
        <f t="shared" si="272"/>
        <v>1.0171047870000001</v>
      </c>
      <c r="X655" s="9">
        <f t="shared" si="273"/>
        <v>18.190131399999999</v>
      </c>
      <c r="Y655" s="9">
        <v>0</v>
      </c>
      <c r="Z655" s="15">
        <f t="shared" si="274"/>
        <v>0</v>
      </c>
      <c r="AA655" s="6" t="s">
        <v>73</v>
      </c>
      <c r="AB655" s="12">
        <f t="shared" si="283"/>
        <v>43420</v>
      </c>
      <c r="AC655" s="40"/>
      <c r="AD655" s="8"/>
      <c r="AE655" s="20"/>
      <c r="AF655" s="47"/>
      <c r="AG655" s="8"/>
      <c r="AH655" s="8"/>
      <c r="AI655" s="8"/>
      <c r="AJ655" s="5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39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40"/>
      <c r="CM655" s="8"/>
      <c r="CN655" s="8"/>
      <c r="CO655" s="8"/>
      <c r="CP655" s="8"/>
      <c r="CQ655" s="8"/>
      <c r="CR655" s="8"/>
    </row>
    <row r="656" spans="1:96" x14ac:dyDescent="0.2">
      <c r="A656" s="159">
        <f t="shared" si="275"/>
        <v>43335</v>
      </c>
      <c r="B656" s="9">
        <f t="shared" si="264"/>
        <v>1081.86067781</v>
      </c>
      <c r="C656" s="9">
        <f t="shared" si="276"/>
        <v>1000</v>
      </c>
      <c r="D656" s="66">
        <f t="shared" si="277"/>
        <v>5061.1099999999997</v>
      </c>
      <c r="E656" s="15">
        <f>VLOOKUP(A655,[1]Plan1!$BO$120:$BQ$240,3)</f>
        <v>5056.5600000000004</v>
      </c>
      <c r="F656" s="12">
        <f t="shared" si="278"/>
        <v>43328</v>
      </c>
      <c r="G656" s="13">
        <f t="shared" si="265"/>
        <v>-8.990122720112792E-4</v>
      </c>
      <c r="H656" s="12">
        <f t="shared" si="279"/>
        <v>43360</v>
      </c>
      <c r="I656" s="12">
        <f t="shared" si="266"/>
        <v>43360</v>
      </c>
      <c r="J656" s="1">
        <f t="shared" si="280"/>
        <v>22</v>
      </c>
      <c r="K656" s="1">
        <f t="shared" si="263"/>
        <v>6</v>
      </c>
      <c r="L656" s="9">
        <f t="shared" si="267"/>
        <v>0.99975473000000004</v>
      </c>
      <c r="M656" s="16">
        <f t="shared" si="281"/>
        <v>1.0033006499999999</v>
      </c>
      <c r="N656" s="16">
        <f t="shared" si="260"/>
        <v>1.0636700932103691</v>
      </c>
      <c r="O656" s="9">
        <f t="shared" si="261"/>
        <v>1.0634091999999999</v>
      </c>
      <c r="P656" s="9">
        <f t="shared" si="268"/>
        <v>1063.4092000000001</v>
      </c>
      <c r="Q656" s="14">
        <f t="shared" si="269"/>
        <v>0</v>
      </c>
      <c r="R656" s="44">
        <f t="shared" si="270"/>
        <v>0</v>
      </c>
      <c r="S656" s="9">
        <f t="shared" si="271"/>
        <v>0</v>
      </c>
      <c r="T656" s="10">
        <f t="shared" si="282"/>
        <v>6.2959000000000001E-2</v>
      </c>
      <c r="U656" s="14">
        <f t="shared" si="262"/>
        <v>71</v>
      </c>
      <c r="V656" s="14">
        <v>252</v>
      </c>
      <c r="W656" s="16">
        <f t="shared" si="272"/>
        <v>1.0173512490000001</v>
      </c>
      <c r="X656" s="9">
        <f t="shared" si="273"/>
        <v>18.45147781</v>
      </c>
      <c r="Y656" s="9">
        <v>0</v>
      </c>
      <c r="Z656" s="15">
        <f t="shared" si="274"/>
        <v>0</v>
      </c>
      <c r="AA656" s="6" t="s">
        <v>73</v>
      </c>
      <c r="AB656" s="12">
        <f t="shared" si="283"/>
        <v>43420</v>
      </c>
      <c r="AC656" s="6"/>
      <c r="AD656" s="1"/>
      <c r="AE656" s="12"/>
      <c r="AF656" s="7"/>
      <c r="AG656" s="1"/>
      <c r="AH656" s="1"/>
      <c r="AI656" s="1"/>
      <c r="AJ656" s="10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35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8"/>
      <c r="CC656" s="1"/>
      <c r="CD656" s="1"/>
      <c r="CE656" s="1"/>
      <c r="CF656" s="1"/>
      <c r="CG656" s="1"/>
      <c r="CH656" s="1"/>
      <c r="CI656" s="1"/>
      <c r="CJ656" s="1"/>
      <c r="CK656" s="1"/>
      <c r="CL656" s="6"/>
      <c r="CM656" s="1"/>
      <c r="CN656" s="1"/>
      <c r="CO656" s="1"/>
      <c r="CP656" s="1"/>
      <c r="CQ656" s="1"/>
      <c r="CR656" s="1"/>
    </row>
    <row r="657" spans="1:96" x14ac:dyDescent="0.2">
      <c r="A657" s="159">
        <f t="shared" si="275"/>
        <v>43336</v>
      </c>
      <c r="B657" s="9">
        <f t="shared" si="264"/>
        <v>1082.0785955399999</v>
      </c>
      <c r="C657" s="9">
        <f t="shared" si="276"/>
        <v>1000</v>
      </c>
      <c r="D657" s="66">
        <f t="shared" si="277"/>
        <v>5061.1099999999997</v>
      </c>
      <c r="E657" s="15">
        <f>VLOOKUP(A656,[1]Plan1!$BO$120:$BQ$240,3)</f>
        <v>5056.5600000000004</v>
      </c>
      <c r="F657" s="12">
        <f t="shared" si="278"/>
        <v>43328</v>
      </c>
      <c r="G657" s="13">
        <f t="shared" si="265"/>
        <v>-8.990122720112792E-4</v>
      </c>
      <c r="H657" s="12">
        <f t="shared" si="279"/>
        <v>43360</v>
      </c>
      <c r="I657" s="12">
        <f t="shared" si="266"/>
        <v>43360</v>
      </c>
      <c r="J657" s="1">
        <f t="shared" si="280"/>
        <v>22</v>
      </c>
      <c r="K657" s="1">
        <f t="shared" si="263"/>
        <v>7</v>
      </c>
      <c r="L657" s="9">
        <f t="shared" si="267"/>
        <v>0.99971385999999995</v>
      </c>
      <c r="M657" s="16">
        <f t="shared" si="281"/>
        <v>1.0033006499999999</v>
      </c>
      <c r="N657" s="16">
        <f t="shared" si="260"/>
        <v>1.0636700932103691</v>
      </c>
      <c r="O657" s="9">
        <f t="shared" si="261"/>
        <v>1.0633657299999999</v>
      </c>
      <c r="P657" s="9">
        <f t="shared" si="268"/>
        <v>1063.36573</v>
      </c>
      <c r="Q657" s="14">
        <f t="shared" si="269"/>
        <v>0</v>
      </c>
      <c r="R657" s="44">
        <f t="shared" si="270"/>
        <v>0</v>
      </c>
      <c r="S657" s="9">
        <f t="shared" si="271"/>
        <v>0</v>
      </c>
      <c r="T657" s="10">
        <f t="shared" si="282"/>
        <v>6.2959000000000001E-2</v>
      </c>
      <c r="U657" s="14">
        <f t="shared" si="262"/>
        <v>72</v>
      </c>
      <c r="V657" s="14">
        <v>252</v>
      </c>
      <c r="W657" s="16">
        <f t="shared" si="272"/>
        <v>1.0175977700000001</v>
      </c>
      <c r="X657" s="9">
        <f t="shared" si="273"/>
        <v>18.712865539999999</v>
      </c>
      <c r="Y657" s="9">
        <v>0</v>
      </c>
      <c r="Z657" s="15">
        <f t="shared" si="274"/>
        <v>0</v>
      </c>
      <c r="AA657" s="6" t="s">
        <v>73</v>
      </c>
      <c r="AB657" s="12">
        <f t="shared" si="283"/>
        <v>43420</v>
      </c>
      <c r="AC657" s="6"/>
      <c r="AD657" s="1"/>
      <c r="AE657" s="12"/>
      <c r="AF657" s="7"/>
      <c r="AG657" s="1"/>
      <c r="AH657" s="1"/>
      <c r="AI657" s="1"/>
      <c r="AJ657" s="10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35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8"/>
      <c r="CC657" s="1"/>
      <c r="CD657" s="1"/>
      <c r="CE657" s="1"/>
      <c r="CF657" s="1"/>
      <c r="CG657" s="1"/>
      <c r="CH657" s="1"/>
      <c r="CI657" s="1"/>
      <c r="CJ657" s="1"/>
      <c r="CK657" s="1"/>
      <c r="CL657" s="6"/>
      <c r="CM657" s="1"/>
      <c r="CN657" s="1"/>
      <c r="CO657" s="1"/>
      <c r="CP657" s="1"/>
      <c r="CQ657" s="1"/>
      <c r="CR657" s="1"/>
    </row>
    <row r="658" spans="1:96" x14ac:dyDescent="0.2">
      <c r="A658" s="159">
        <f t="shared" si="275"/>
        <v>43337</v>
      </c>
      <c r="B658" s="9">
        <f t="shared" si="264"/>
        <v>1082.29655669</v>
      </c>
      <c r="C658" s="9">
        <f t="shared" si="276"/>
        <v>1000</v>
      </c>
      <c r="D658" s="66">
        <f t="shared" si="277"/>
        <v>5061.1099999999997</v>
      </c>
      <c r="E658" s="15">
        <f>VLOOKUP(A657,[1]Plan1!$BO$120:$BQ$240,3)</f>
        <v>5056.5600000000004</v>
      </c>
      <c r="F658" s="12">
        <f t="shared" si="278"/>
        <v>43328</v>
      </c>
      <c r="G658" s="13">
        <f t="shared" si="265"/>
        <v>-8.990122720112792E-4</v>
      </c>
      <c r="H658" s="12">
        <f t="shared" si="279"/>
        <v>43360</v>
      </c>
      <c r="I658" s="12">
        <f t="shared" si="266"/>
        <v>43360</v>
      </c>
      <c r="J658" s="1">
        <f t="shared" si="280"/>
        <v>22</v>
      </c>
      <c r="K658" s="1">
        <f t="shared" si="263"/>
        <v>8</v>
      </c>
      <c r="L658" s="9">
        <f t="shared" si="267"/>
        <v>0.99967298999999998</v>
      </c>
      <c r="M658" s="16">
        <f t="shared" si="281"/>
        <v>1.0033006499999999</v>
      </c>
      <c r="N658" s="16">
        <f t="shared" si="260"/>
        <v>1.0636700932103691</v>
      </c>
      <c r="O658" s="9">
        <f t="shared" si="261"/>
        <v>1.0633222600000001</v>
      </c>
      <c r="P658" s="9">
        <f t="shared" si="268"/>
        <v>1063.3222599999999</v>
      </c>
      <c r="Q658" s="14">
        <f t="shared" si="269"/>
        <v>0</v>
      </c>
      <c r="R658" s="44">
        <f t="shared" si="270"/>
        <v>0</v>
      </c>
      <c r="S658" s="9">
        <f t="shared" si="271"/>
        <v>0</v>
      </c>
      <c r="T658" s="10">
        <f t="shared" si="282"/>
        <v>6.2959000000000001E-2</v>
      </c>
      <c r="U658" s="14">
        <f t="shared" si="262"/>
        <v>73</v>
      </c>
      <c r="V658" s="14">
        <v>252</v>
      </c>
      <c r="W658" s="16">
        <f t="shared" si="272"/>
        <v>1.017844352</v>
      </c>
      <c r="X658" s="9">
        <f t="shared" si="273"/>
        <v>18.974296689999999</v>
      </c>
      <c r="Y658" s="9">
        <v>0</v>
      </c>
      <c r="Z658" s="15">
        <f t="shared" si="274"/>
        <v>0</v>
      </c>
      <c r="AA658" s="6" t="s">
        <v>73</v>
      </c>
      <c r="AB658" s="12">
        <f t="shared" si="283"/>
        <v>43420</v>
      </c>
      <c r="AC658" s="6"/>
      <c r="AD658" s="1"/>
      <c r="AE658" s="12"/>
      <c r="AF658" s="7"/>
      <c r="AG658" s="1"/>
      <c r="AH658" s="1"/>
      <c r="AI658" s="1"/>
      <c r="AJ658" s="10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35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8"/>
      <c r="CC658" s="1"/>
      <c r="CD658" s="1"/>
      <c r="CE658" s="1"/>
      <c r="CF658" s="1"/>
      <c r="CG658" s="1"/>
      <c r="CH658" s="1"/>
      <c r="CI658" s="1"/>
      <c r="CJ658" s="1"/>
      <c r="CK658" s="1"/>
      <c r="CL658" s="6"/>
      <c r="CM658" s="1"/>
      <c r="CN658" s="1"/>
      <c r="CO658" s="1"/>
      <c r="CP658" s="1"/>
      <c r="CQ658" s="1"/>
      <c r="CR658" s="1"/>
    </row>
    <row r="659" spans="1:96" x14ac:dyDescent="0.2">
      <c r="A659" s="159">
        <f t="shared" si="275"/>
        <v>43338</v>
      </c>
      <c r="B659" s="9">
        <f t="shared" si="264"/>
        <v>1082.29655669</v>
      </c>
      <c r="C659" s="9">
        <f t="shared" si="276"/>
        <v>1000</v>
      </c>
      <c r="D659" s="66">
        <f t="shared" si="277"/>
        <v>5061.1099999999997</v>
      </c>
      <c r="E659" s="15">
        <f>VLOOKUP(A658,[1]Plan1!$BO$120:$BQ$240,3)</f>
        <v>5056.5600000000004</v>
      </c>
      <c r="F659" s="12">
        <f t="shared" si="278"/>
        <v>43328</v>
      </c>
      <c r="G659" s="13">
        <f t="shared" si="265"/>
        <v>-8.990122720112792E-4</v>
      </c>
      <c r="H659" s="12">
        <f t="shared" si="279"/>
        <v>43360</v>
      </c>
      <c r="I659" s="12">
        <f t="shared" si="266"/>
        <v>43360</v>
      </c>
      <c r="J659" s="1">
        <f t="shared" si="280"/>
        <v>22</v>
      </c>
      <c r="K659" s="1">
        <f t="shared" si="263"/>
        <v>8</v>
      </c>
      <c r="L659" s="9">
        <f t="shared" si="267"/>
        <v>0.99967298999999998</v>
      </c>
      <c r="M659" s="16">
        <f t="shared" si="281"/>
        <v>1.0033006499999999</v>
      </c>
      <c r="N659" s="16">
        <f t="shared" si="260"/>
        <v>1.0636700932103691</v>
      </c>
      <c r="O659" s="9">
        <f t="shared" si="261"/>
        <v>1.0633222600000001</v>
      </c>
      <c r="P659" s="9">
        <f t="shared" si="268"/>
        <v>1063.3222599999999</v>
      </c>
      <c r="Q659" s="14">
        <f t="shared" si="269"/>
        <v>0</v>
      </c>
      <c r="R659" s="44">
        <f t="shared" si="270"/>
        <v>0</v>
      </c>
      <c r="S659" s="9">
        <f t="shared" si="271"/>
        <v>0</v>
      </c>
      <c r="T659" s="10">
        <f t="shared" si="282"/>
        <v>6.2959000000000001E-2</v>
      </c>
      <c r="U659" s="14">
        <f t="shared" si="262"/>
        <v>73</v>
      </c>
      <c r="V659" s="14">
        <v>252</v>
      </c>
      <c r="W659" s="16">
        <f t="shared" si="272"/>
        <v>1.017844352</v>
      </c>
      <c r="X659" s="9">
        <f t="shared" si="273"/>
        <v>18.974296689999999</v>
      </c>
      <c r="Y659" s="9">
        <v>0</v>
      </c>
      <c r="Z659" s="15">
        <f t="shared" si="274"/>
        <v>0</v>
      </c>
      <c r="AA659" s="6" t="s">
        <v>73</v>
      </c>
      <c r="AB659" s="12">
        <f t="shared" si="283"/>
        <v>43420</v>
      </c>
      <c r="AC659" s="6"/>
      <c r="AD659" s="1"/>
      <c r="AE659" s="12"/>
      <c r="AF659" s="7"/>
      <c r="AG659" s="1"/>
      <c r="AH659" s="1"/>
      <c r="AI659" s="1"/>
      <c r="AJ659" s="10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35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8"/>
      <c r="CC659" s="1"/>
      <c r="CD659" s="1"/>
      <c r="CE659" s="1"/>
      <c r="CF659" s="1"/>
      <c r="CG659" s="1"/>
      <c r="CH659" s="1"/>
      <c r="CI659" s="1"/>
      <c r="CJ659" s="1"/>
      <c r="CK659" s="1"/>
      <c r="CL659" s="6"/>
      <c r="CM659" s="1"/>
      <c r="CN659" s="1"/>
      <c r="CO659" s="1"/>
      <c r="CP659" s="1"/>
      <c r="CQ659" s="1"/>
      <c r="CR659" s="1"/>
    </row>
    <row r="660" spans="1:96" x14ac:dyDescent="0.2">
      <c r="A660" s="159">
        <f t="shared" si="275"/>
        <v>43339</v>
      </c>
      <c r="B660" s="9">
        <f t="shared" si="264"/>
        <v>1082.29655669</v>
      </c>
      <c r="C660" s="9">
        <f t="shared" si="276"/>
        <v>1000</v>
      </c>
      <c r="D660" s="66">
        <f t="shared" si="277"/>
        <v>5061.1099999999997</v>
      </c>
      <c r="E660" s="15">
        <f>VLOOKUP(A659,[1]Plan1!$BO$120:$BQ$240,3)</f>
        <v>5056.5600000000004</v>
      </c>
      <c r="F660" s="12">
        <f t="shared" si="278"/>
        <v>43328</v>
      </c>
      <c r="G660" s="13">
        <f t="shared" si="265"/>
        <v>-8.990122720112792E-4</v>
      </c>
      <c r="H660" s="12">
        <f t="shared" si="279"/>
        <v>43360</v>
      </c>
      <c r="I660" s="12">
        <f t="shared" si="266"/>
        <v>43360</v>
      </c>
      <c r="J660" s="1">
        <f t="shared" si="280"/>
        <v>22</v>
      </c>
      <c r="K660" s="1">
        <f t="shared" si="263"/>
        <v>8</v>
      </c>
      <c r="L660" s="9">
        <f t="shared" si="267"/>
        <v>0.99967298999999998</v>
      </c>
      <c r="M660" s="16">
        <f t="shared" si="281"/>
        <v>1.0033006499999999</v>
      </c>
      <c r="N660" s="16">
        <f t="shared" si="260"/>
        <v>1.0636700932103691</v>
      </c>
      <c r="O660" s="9">
        <f t="shared" si="261"/>
        <v>1.0633222600000001</v>
      </c>
      <c r="P660" s="9">
        <f t="shared" si="268"/>
        <v>1063.3222599999999</v>
      </c>
      <c r="Q660" s="14">
        <f t="shared" si="269"/>
        <v>0</v>
      </c>
      <c r="R660" s="44">
        <f t="shared" si="270"/>
        <v>0</v>
      </c>
      <c r="S660" s="9">
        <f t="shared" si="271"/>
        <v>0</v>
      </c>
      <c r="T660" s="10">
        <f t="shared" si="282"/>
        <v>6.2959000000000001E-2</v>
      </c>
      <c r="U660" s="14">
        <f t="shared" si="262"/>
        <v>73</v>
      </c>
      <c r="V660" s="14">
        <v>252</v>
      </c>
      <c r="W660" s="16">
        <f t="shared" si="272"/>
        <v>1.017844352</v>
      </c>
      <c r="X660" s="9">
        <f t="shared" si="273"/>
        <v>18.974296689999999</v>
      </c>
      <c r="Y660" s="9">
        <v>0</v>
      </c>
      <c r="Z660" s="15">
        <f t="shared" si="274"/>
        <v>0</v>
      </c>
      <c r="AA660" s="6" t="s">
        <v>73</v>
      </c>
      <c r="AB660" s="12">
        <f t="shared" si="283"/>
        <v>43420</v>
      </c>
      <c r="AC660" s="6"/>
      <c r="AD660" s="1"/>
      <c r="AE660" s="12"/>
      <c r="AF660" s="7"/>
      <c r="AG660" s="1"/>
      <c r="AH660" s="1"/>
      <c r="AI660" s="1"/>
      <c r="AJ660" s="10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35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8"/>
      <c r="CC660" s="1"/>
      <c r="CD660" s="1"/>
      <c r="CE660" s="1"/>
      <c r="CF660" s="1"/>
      <c r="CG660" s="1"/>
      <c r="CH660" s="1"/>
      <c r="CI660" s="1"/>
      <c r="CJ660" s="1"/>
      <c r="CK660" s="1"/>
      <c r="CL660" s="6"/>
      <c r="CM660" s="1"/>
      <c r="CN660" s="1"/>
      <c r="CO660" s="1"/>
      <c r="CP660" s="1"/>
      <c r="CQ660" s="1"/>
      <c r="CR660" s="1"/>
    </row>
    <row r="661" spans="1:96" x14ac:dyDescent="0.2">
      <c r="A661" s="159">
        <f t="shared" si="275"/>
        <v>43340</v>
      </c>
      <c r="B661" s="9">
        <f t="shared" si="264"/>
        <v>1082.5145591400001</v>
      </c>
      <c r="C661" s="9">
        <f t="shared" si="276"/>
        <v>1000</v>
      </c>
      <c r="D661" s="66">
        <f t="shared" si="277"/>
        <v>5061.1099999999997</v>
      </c>
      <c r="E661" s="15">
        <f>VLOOKUP(A660,[1]Plan1!$BO$120:$BQ$240,3)</f>
        <v>5056.5600000000004</v>
      </c>
      <c r="F661" s="12">
        <f t="shared" si="278"/>
        <v>43328</v>
      </c>
      <c r="G661" s="13">
        <f t="shared" si="265"/>
        <v>-8.990122720112792E-4</v>
      </c>
      <c r="H661" s="12">
        <f t="shared" si="279"/>
        <v>43360</v>
      </c>
      <c r="I661" s="12">
        <f t="shared" si="266"/>
        <v>43360</v>
      </c>
      <c r="J661" s="1">
        <f t="shared" si="280"/>
        <v>22</v>
      </c>
      <c r="K661" s="1">
        <f t="shared" si="263"/>
        <v>9</v>
      </c>
      <c r="L661" s="9">
        <f t="shared" si="267"/>
        <v>0.99963212000000001</v>
      </c>
      <c r="M661" s="16">
        <f t="shared" si="281"/>
        <v>1.0033006499999999</v>
      </c>
      <c r="N661" s="16">
        <f t="shared" si="260"/>
        <v>1.0636700932103691</v>
      </c>
      <c r="O661" s="9">
        <f t="shared" si="261"/>
        <v>1.06327879</v>
      </c>
      <c r="P661" s="9">
        <f t="shared" si="268"/>
        <v>1063.2787900000001</v>
      </c>
      <c r="Q661" s="14">
        <f t="shared" si="269"/>
        <v>0</v>
      </c>
      <c r="R661" s="44">
        <f t="shared" si="270"/>
        <v>0</v>
      </c>
      <c r="S661" s="9">
        <f t="shared" si="271"/>
        <v>0</v>
      </c>
      <c r="T661" s="10">
        <f t="shared" si="282"/>
        <v>6.2959000000000001E-2</v>
      </c>
      <c r="U661" s="14">
        <f t="shared" si="262"/>
        <v>74</v>
      </c>
      <c r="V661" s="14">
        <v>252</v>
      </c>
      <c r="W661" s="16">
        <f t="shared" si="272"/>
        <v>1.0180909929999999</v>
      </c>
      <c r="X661" s="9">
        <f t="shared" si="273"/>
        <v>19.235769139999999</v>
      </c>
      <c r="Y661" s="9">
        <v>0</v>
      </c>
      <c r="Z661" s="15">
        <f t="shared" si="274"/>
        <v>0</v>
      </c>
      <c r="AA661" s="6" t="s">
        <v>73</v>
      </c>
      <c r="AB661" s="12">
        <f t="shared" si="283"/>
        <v>43420</v>
      </c>
      <c r="AC661" s="6"/>
      <c r="AD661" s="1"/>
      <c r="AE661" s="12"/>
      <c r="AF661" s="7"/>
      <c r="AG661" s="1"/>
      <c r="AH661" s="1"/>
      <c r="AI661" s="1"/>
      <c r="AJ661" s="10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35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8"/>
      <c r="CC661" s="1"/>
      <c r="CD661" s="1"/>
      <c r="CE661" s="1"/>
      <c r="CF661" s="1"/>
      <c r="CG661" s="1"/>
      <c r="CH661" s="1"/>
      <c r="CI661" s="1"/>
      <c r="CJ661" s="1"/>
      <c r="CK661" s="1"/>
      <c r="CL661" s="6"/>
      <c r="CM661" s="1"/>
      <c r="CN661" s="1"/>
      <c r="CO661" s="1"/>
      <c r="CP661" s="1"/>
      <c r="CQ661" s="1"/>
      <c r="CR661" s="1"/>
    </row>
    <row r="662" spans="1:96" x14ac:dyDescent="0.2">
      <c r="A662" s="159">
        <f t="shared" si="275"/>
        <v>43341</v>
      </c>
      <c r="B662" s="9">
        <f t="shared" si="264"/>
        <v>1082.7325937600001</v>
      </c>
      <c r="C662" s="9">
        <f t="shared" si="276"/>
        <v>1000</v>
      </c>
      <c r="D662" s="66">
        <f t="shared" si="277"/>
        <v>5061.1099999999997</v>
      </c>
      <c r="E662" s="15">
        <f>VLOOKUP(A661,[1]Plan1!$BO$120:$BQ$240,3)</f>
        <v>5056.5600000000004</v>
      </c>
      <c r="F662" s="12">
        <f t="shared" si="278"/>
        <v>43328</v>
      </c>
      <c r="G662" s="13">
        <f t="shared" si="265"/>
        <v>-8.990122720112792E-4</v>
      </c>
      <c r="H662" s="12">
        <f t="shared" si="279"/>
        <v>43360</v>
      </c>
      <c r="I662" s="12">
        <f t="shared" si="266"/>
        <v>43360</v>
      </c>
      <c r="J662" s="1">
        <f t="shared" si="280"/>
        <v>22</v>
      </c>
      <c r="K662" s="1">
        <f t="shared" si="263"/>
        <v>10</v>
      </c>
      <c r="L662" s="9">
        <f t="shared" si="267"/>
        <v>0.99959125000000004</v>
      </c>
      <c r="M662" s="16">
        <f t="shared" si="281"/>
        <v>1.0033006499999999</v>
      </c>
      <c r="N662" s="16">
        <f t="shared" si="260"/>
        <v>1.0636700932103691</v>
      </c>
      <c r="O662" s="9">
        <f t="shared" si="261"/>
        <v>1.06323531</v>
      </c>
      <c r="P662" s="9">
        <f t="shared" si="268"/>
        <v>1063.23531</v>
      </c>
      <c r="Q662" s="14">
        <f t="shared" si="269"/>
        <v>0</v>
      </c>
      <c r="R662" s="44">
        <f t="shared" si="270"/>
        <v>0</v>
      </c>
      <c r="S662" s="9">
        <f t="shared" si="271"/>
        <v>0</v>
      </c>
      <c r="T662" s="10">
        <f t="shared" si="282"/>
        <v>6.2959000000000001E-2</v>
      </c>
      <c r="U662" s="14">
        <f t="shared" si="262"/>
        <v>75</v>
      </c>
      <c r="V662" s="14">
        <v>252</v>
      </c>
      <c r="W662" s="16">
        <f t="shared" si="272"/>
        <v>1.018337694</v>
      </c>
      <c r="X662" s="9">
        <f t="shared" si="273"/>
        <v>19.497283759999998</v>
      </c>
      <c r="Y662" s="9">
        <v>0</v>
      </c>
      <c r="Z662" s="15">
        <f t="shared" si="274"/>
        <v>0</v>
      </c>
      <c r="AA662" s="6" t="s">
        <v>73</v>
      </c>
      <c r="AB662" s="12">
        <f t="shared" si="283"/>
        <v>43420</v>
      </c>
      <c r="AC662" s="6"/>
      <c r="AD662" s="1"/>
      <c r="AE662" s="12"/>
      <c r="AF662" s="7"/>
      <c r="AG662" s="1"/>
      <c r="AH662" s="1"/>
      <c r="AI662" s="1"/>
      <c r="AJ662" s="10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35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8"/>
      <c r="CC662" s="1"/>
      <c r="CD662" s="1"/>
      <c r="CE662" s="1"/>
      <c r="CF662" s="1"/>
      <c r="CG662" s="1"/>
      <c r="CH662" s="1"/>
      <c r="CI662" s="1"/>
      <c r="CJ662" s="1"/>
      <c r="CK662" s="1"/>
      <c r="CL662" s="6"/>
      <c r="CM662" s="1"/>
      <c r="CN662" s="1"/>
      <c r="CO662" s="1"/>
      <c r="CP662" s="1"/>
      <c r="CQ662" s="1"/>
      <c r="CR662" s="1"/>
    </row>
    <row r="663" spans="1:96" x14ac:dyDescent="0.2">
      <c r="A663" s="159">
        <f t="shared" si="275"/>
        <v>43342</v>
      </c>
      <c r="B663" s="9">
        <f t="shared" si="264"/>
        <v>1082.9506900199999</v>
      </c>
      <c r="C663" s="9">
        <f t="shared" si="276"/>
        <v>1000</v>
      </c>
      <c r="D663" s="66">
        <f t="shared" si="277"/>
        <v>5061.1099999999997</v>
      </c>
      <c r="E663" s="15">
        <f>VLOOKUP(A662,[1]Plan1!$BO$120:$BQ$240,3)</f>
        <v>5056.5600000000004</v>
      </c>
      <c r="F663" s="12">
        <f t="shared" si="278"/>
        <v>43328</v>
      </c>
      <c r="G663" s="13">
        <f t="shared" si="265"/>
        <v>-8.990122720112792E-4</v>
      </c>
      <c r="H663" s="12">
        <f t="shared" si="279"/>
        <v>43360</v>
      </c>
      <c r="I663" s="12">
        <f t="shared" si="266"/>
        <v>43360</v>
      </c>
      <c r="J663" s="1">
        <f t="shared" si="280"/>
        <v>22</v>
      </c>
      <c r="K663" s="1">
        <f t="shared" si="263"/>
        <v>11</v>
      </c>
      <c r="L663" s="9">
        <f t="shared" si="267"/>
        <v>0.99955039000000001</v>
      </c>
      <c r="M663" s="16">
        <f t="shared" si="281"/>
        <v>1.0033006499999999</v>
      </c>
      <c r="N663" s="16">
        <f t="shared" si="260"/>
        <v>1.0636700932103691</v>
      </c>
      <c r="O663" s="9">
        <f t="shared" si="261"/>
        <v>1.0631918499999999</v>
      </c>
      <c r="P663" s="9">
        <f t="shared" si="268"/>
        <v>1063.1918499999999</v>
      </c>
      <c r="Q663" s="14">
        <f t="shared" si="269"/>
        <v>0</v>
      </c>
      <c r="R663" s="44">
        <f t="shared" si="270"/>
        <v>0</v>
      </c>
      <c r="S663" s="9">
        <f t="shared" si="271"/>
        <v>0</v>
      </c>
      <c r="T663" s="10">
        <f t="shared" si="282"/>
        <v>6.2959000000000001E-2</v>
      </c>
      <c r="U663" s="14">
        <f t="shared" si="262"/>
        <v>76</v>
      </c>
      <c r="V663" s="14">
        <v>252</v>
      </c>
      <c r="W663" s="16">
        <f t="shared" si="272"/>
        <v>1.018584454</v>
      </c>
      <c r="X663" s="9">
        <f t="shared" si="273"/>
        <v>19.758840020000001</v>
      </c>
      <c r="Y663" s="9">
        <v>0</v>
      </c>
      <c r="Z663" s="15">
        <f t="shared" si="274"/>
        <v>0</v>
      </c>
      <c r="AA663" s="6" t="s">
        <v>73</v>
      </c>
      <c r="AB663" s="12">
        <f t="shared" si="283"/>
        <v>43420</v>
      </c>
      <c r="AC663" s="6"/>
      <c r="AD663" s="1"/>
      <c r="AE663" s="12"/>
      <c r="AF663" s="7"/>
      <c r="AG663" s="1"/>
      <c r="AH663" s="1"/>
      <c r="AI663" s="1"/>
      <c r="AJ663" s="10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35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8"/>
      <c r="CC663" s="1"/>
      <c r="CD663" s="1"/>
      <c r="CE663" s="1"/>
      <c r="CF663" s="1"/>
      <c r="CG663" s="1"/>
      <c r="CH663" s="1"/>
      <c r="CI663" s="1"/>
      <c r="CJ663" s="1"/>
      <c r="CK663" s="1"/>
      <c r="CL663" s="6"/>
      <c r="CM663" s="1"/>
      <c r="CN663" s="1"/>
      <c r="CO663" s="1"/>
      <c r="CP663" s="1"/>
      <c r="CQ663" s="1"/>
      <c r="CR663" s="1"/>
    </row>
    <row r="664" spans="1:96" x14ac:dyDescent="0.2">
      <c r="A664" s="159">
        <f t="shared" si="275"/>
        <v>43343</v>
      </c>
      <c r="B664" s="9">
        <f t="shared" si="264"/>
        <v>1083.1688195000002</v>
      </c>
      <c r="C664" s="9">
        <f t="shared" si="276"/>
        <v>1000</v>
      </c>
      <c r="D664" s="66">
        <f t="shared" si="277"/>
        <v>5061.1099999999997</v>
      </c>
      <c r="E664" s="15">
        <f>VLOOKUP(A663,[1]Plan1!$BO$120:$BQ$240,3)</f>
        <v>5056.5600000000004</v>
      </c>
      <c r="F664" s="12">
        <f t="shared" si="278"/>
        <v>43328</v>
      </c>
      <c r="G664" s="13">
        <f t="shared" si="265"/>
        <v>-8.990122720112792E-4</v>
      </c>
      <c r="H664" s="12">
        <f t="shared" si="279"/>
        <v>43360</v>
      </c>
      <c r="I664" s="12">
        <f t="shared" si="266"/>
        <v>43360</v>
      </c>
      <c r="J664" s="1">
        <f t="shared" si="280"/>
        <v>22</v>
      </c>
      <c r="K664" s="1">
        <f t="shared" si="263"/>
        <v>12</v>
      </c>
      <c r="L664" s="9">
        <f t="shared" si="267"/>
        <v>0.99950952000000004</v>
      </c>
      <c r="M664" s="16">
        <f t="shared" si="281"/>
        <v>1.0033006499999999</v>
      </c>
      <c r="N664" s="16">
        <f t="shared" si="260"/>
        <v>1.0636700932103691</v>
      </c>
      <c r="O664" s="9">
        <f t="shared" si="261"/>
        <v>1.0631483799999999</v>
      </c>
      <c r="P664" s="9">
        <f t="shared" si="268"/>
        <v>1063.1483800000001</v>
      </c>
      <c r="Q664" s="14">
        <f t="shared" si="269"/>
        <v>0</v>
      </c>
      <c r="R664" s="44">
        <f t="shared" si="270"/>
        <v>0</v>
      </c>
      <c r="S664" s="9">
        <f t="shared" si="271"/>
        <v>0</v>
      </c>
      <c r="T664" s="10">
        <f t="shared" si="282"/>
        <v>6.2959000000000001E-2</v>
      </c>
      <c r="U664" s="14">
        <f t="shared" si="262"/>
        <v>77</v>
      </c>
      <c r="V664" s="14">
        <v>252</v>
      </c>
      <c r="W664" s="16">
        <f t="shared" si="272"/>
        <v>1.0188312749999999</v>
      </c>
      <c r="X664" s="9">
        <f t="shared" si="273"/>
        <v>20.020439499999998</v>
      </c>
      <c r="Y664" s="9">
        <v>0</v>
      </c>
      <c r="Z664" s="15">
        <f t="shared" si="274"/>
        <v>0</v>
      </c>
      <c r="AA664" s="6" t="s">
        <v>73</v>
      </c>
      <c r="AB664" s="12">
        <f t="shared" si="283"/>
        <v>43420</v>
      </c>
      <c r="AC664" s="6"/>
      <c r="AD664" s="1"/>
      <c r="AE664" s="12"/>
      <c r="AF664" s="7"/>
      <c r="AG664" s="1"/>
      <c r="AH664" s="1"/>
      <c r="AI664" s="1"/>
      <c r="AJ664" s="10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35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8"/>
      <c r="CC664" s="1"/>
      <c r="CD664" s="1"/>
      <c r="CE664" s="1"/>
      <c r="CF664" s="1"/>
      <c r="CG664" s="1"/>
      <c r="CH664" s="1"/>
      <c r="CI664" s="1"/>
      <c r="CJ664" s="1"/>
      <c r="CK664" s="1"/>
      <c r="CL664" s="6"/>
      <c r="CM664" s="1"/>
      <c r="CN664" s="1"/>
      <c r="CO664" s="1"/>
      <c r="CP664" s="1"/>
      <c r="CQ664" s="1"/>
      <c r="CR664" s="1"/>
    </row>
    <row r="665" spans="1:96" x14ac:dyDescent="0.2">
      <c r="A665" s="159">
        <f t="shared" si="275"/>
        <v>43344</v>
      </c>
      <c r="B665" s="9">
        <f t="shared" si="264"/>
        <v>1083.3870004400001</v>
      </c>
      <c r="C665" s="9">
        <f t="shared" si="276"/>
        <v>1000</v>
      </c>
      <c r="D665" s="66">
        <f t="shared" si="277"/>
        <v>5061.1099999999997</v>
      </c>
      <c r="E665" s="15">
        <f>VLOOKUP(A664,[1]Plan1!$BO$120:$BQ$240,3)</f>
        <v>5056.5600000000004</v>
      </c>
      <c r="F665" s="12">
        <f t="shared" si="278"/>
        <v>43328</v>
      </c>
      <c r="G665" s="13">
        <f t="shared" si="265"/>
        <v>-8.990122720112792E-4</v>
      </c>
      <c r="H665" s="12">
        <f t="shared" si="279"/>
        <v>43360</v>
      </c>
      <c r="I665" s="12">
        <f t="shared" si="266"/>
        <v>43360</v>
      </c>
      <c r="J665" s="1">
        <f t="shared" si="280"/>
        <v>22</v>
      </c>
      <c r="K665" s="1">
        <f t="shared" si="263"/>
        <v>13</v>
      </c>
      <c r="L665" s="9">
        <f t="shared" si="267"/>
        <v>0.99946866000000001</v>
      </c>
      <c r="M665" s="16">
        <f t="shared" si="281"/>
        <v>1.0033006499999999</v>
      </c>
      <c r="N665" s="16">
        <f t="shared" si="260"/>
        <v>1.0636700932103691</v>
      </c>
      <c r="O665" s="9">
        <f t="shared" si="261"/>
        <v>1.06310492</v>
      </c>
      <c r="P665" s="9">
        <f t="shared" si="268"/>
        <v>1063.10492</v>
      </c>
      <c r="Q665" s="14">
        <f t="shared" si="269"/>
        <v>0</v>
      </c>
      <c r="R665" s="44">
        <f t="shared" si="270"/>
        <v>0</v>
      </c>
      <c r="S665" s="9">
        <f t="shared" si="271"/>
        <v>0</v>
      </c>
      <c r="T665" s="10">
        <f t="shared" si="282"/>
        <v>6.2959000000000001E-2</v>
      </c>
      <c r="U665" s="14">
        <f t="shared" si="262"/>
        <v>78</v>
      </c>
      <c r="V665" s="14">
        <v>252</v>
      </c>
      <c r="W665" s="16">
        <f t="shared" si="272"/>
        <v>1.0190781550000001</v>
      </c>
      <c r="X665" s="9">
        <f t="shared" si="273"/>
        <v>20.282080440000001</v>
      </c>
      <c r="Y665" s="9">
        <v>0</v>
      </c>
      <c r="Z665" s="15">
        <f t="shared" si="274"/>
        <v>0</v>
      </c>
      <c r="AA665" s="6" t="s">
        <v>73</v>
      </c>
      <c r="AB665" s="12">
        <f t="shared" si="283"/>
        <v>43420</v>
      </c>
      <c r="AC665" s="6"/>
      <c r="AD665" s="1"/>
      <c r="AE665" s="12"/>
      <c r="AF665" s="7"/>
      <c r="AG665" s="1"/>
      <c r="AH665" s="1"/>
      <c r="AI665" s="1"/>
      <c r="AJ665" s="10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35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8"/>
      <c r="CC665" s="1"/>
      <c r="CD665" s="1"/>
      <c r="CE665" s="1"/>
      <c r="CF665" s="1"/>
      <c r="CG665" s="1"/>
      <c r="CH665" s="1"/>
      <c r="CI665" s="1"/>
      <c r="CJ665" s="1"/>
      <c r="CK665" s="1"/>
      <c r="CL665" s="6"/>
      <c r="CM665" s="1"/>
      <c r="CN665" s="1"/>
      <c r="CO665" s="1"/>
      <c r="CP665" s="1"/>
      <c r="CQ665" s="1"/>
      <c r="CR665" s="1"/>
    </row>
    <row r="666" spans="1:96" x14ac:dyDescent="0.2">
      <c r="A666" s="159">
        <f t="shared" si="275"/>
        <v>43345</v>
      </c>
      <c r="B666" s="9">
        <f t="shared" si="264"/>
        <v>1083.3870004400001</v>
      </c>
      <c r="C666" s="9">
        <f t="shared" si="276"/>
        <v>1000</v>
      </c>
      <c r="D666" s="66">
        <f t="shared" si="277"/>
        <v>5061.1099999999997</v>
      </c>
      <c r="E666" s="15">
        <f>VLOOKUP(A665,[1]Plan1!$BO$120:$BQ$240,3)</f>
        <v>5056.5600000000004</v>
      </c>
      <c r="F666" s="12">
        <f t="shared" si="278"/>
        <v>43328</v>
      </c>
      <c r="G666" s="13">
        <f t="shared" si="265"/>
        <v>-8.990122720112792E-4</v>
      </c>
      <c r="H666" s="12">
        <f t="shared" si="279"/>
        <v>43360</v>
      </c>
      <c r="I666" s="12">
        <f t="shared" si="266"/>
        <v>43360</v>
      </c>
      <c r="J666" s="1">
        <f t="shared" si="280"/>
        <v>22</v>
      </c>
      <c r="K666" s="1">
        <f t="shared" si="263"/>
        <v>13</v>
      </c>
      <c r="L666" s="9">
        <f t="shared" si="267"/>
        <v>0.99946866000000001</v>
      </c>
      <c r="M666" s="16">
        <f t="shared" si="281"/>
        <v>1.0033006499999999</v>
      </c>
      <c r="N666" s="16">
        <f t="shared" si="260"/>
        <v>1.0636700932103691</v>
      </c>
      <c r="O666" s="9">
        <f t="shared" si="261"/>
        <v>1.06310492</v>
      </c>
      <c r="P666" s="9">
        <f t="shared" si="268"/>
        <v>1063.10492</v>
      </c>
      <c r="Q666" s="14">
        <f t="shared" si="269"/>
        <v>0</v>
      </c>
      <c r="R666" s="44">
        <f t="shared" si="270"/>
        <v>0</v>
      </c>
      <c r="S666" s="9">
        <f t="shared" si="271"/>
        <v>0</v>
      </c>
      <c r="T666" s="10">
        <f t="shared" si="282"/>
        <v>6.2959000000000001E-2</v>
      </c>
      <c r="U666" s="14">
        <f t="shared" si="262"/>
        <v>78</v>
      </c>
      <c r="V666" s="14">
        <v>252</v>
      </c>
      <c r="W666" s="16">
        <f t="shared" si="272"/>
        <v>1.0190781550000001</v>
      </c>
      <c r="X666" s="9">
        <f t="shared" si="273"/>
        <v>20.282080440000001</v>
      </c>
      <c r="Y666" s="9">
        <v>0</v>
      </c>
      <c r="Z666" s="15">
        <f t="shared" si="274"/>
        <v>0</v>
      </c>
      <c r="AA666" s="6" t="s">
        <v>73</v>
      </c>
      <c r="AB666" s="12">
        <f t="shared" si="283"/>
        <v>43420</v>
      </c>
      <c r="AC666" s="6"/>
      <c r="AD666" s="1"/>
      <c r="AE666" s="12"/>
      <c r="AF666" s="7"/>
      <c r="AG666" s="1"/>
      <c r="AH666" s="1"/>
      <c r="AI666" s="1"/>
      <c r="AJ666" s="10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35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8"/>
      <c r="CC666" s="1"/>
      <c r="CD666" s="1"/>
      <c r="CE666" s="1"/>
      <c r="CF666" s="1"/>
      <c r="CG666" s="1"/>
      <c r="CH666" s="1"/>
      <c r="CI666" s="1"/>
      <c r="CJ666" s="1"/>
      <c r="CK666" s="1"/>
      <c r="CL666" s="6"/>
      <c r="CM666" s="1"/>
      <c r="CN666" s="1"/>
      <c r="CO666" s="1"/>
      <c r="CP666" s="1"/>
      <c r="CQ666" s="1"/>
      <c r="CR666" s="1"/>
    </row>
    <row r="667" spans="1:96" x14ac:dyDescent="0.2">
      <c r="A667" s="159">
        <f t="shared" si="275"/>
        <v>43346</v>
      </c>
      <c r="B667" s="9">
        <f t="shared" si="264"/>
        <v>1083.3870004400001</v>
      </c>
      <c r="C667" s="9">
        <f t="shared" si="276"/>
        <v>1000</v>
      </c>
      <c r="D667" s="66">
        <f t="shared" si="277"/>
        <v>5061.1099999999997</v>
      </c>
      <c r="E667" s="15">
        <f>VLOOKUP(A666,[1]Plan1!$BO$120:$BQ$240,3)</f>
        <v>5056.5600000000004</v>
      </c>
      <c r="F667" s="12">
        <f t="shared" si="278"/>
        <v>43328</v>
      </c>
      <c r="G667" s="13">
        <f t="shared" si="265"/>
        <v>-8.990122720112792E-4</v>
      </c>
      <c r="H667" s="12">
        <f t="shared" si="279"/>
        <v>43360</v>
      </c>
      <c r="I667" s="12">
        <f t="shared" si="266"/>
        <v>43360</v>
      </c>
      <c r="J667" s="1">
        <f t="shared" si="280"/>
        <v>22</v>
      </c>
      <c r="K667" s="1">
        <f t="shared" si="263"/>
        <v>13</v>
      </c>
      <c r="L667" s="9">
        <f t="shared" si="267"/>
        <v>0.99946866000000001</v>
      </c>
      <c r="M667" s="16">
        <f t="shared" si="281"/>
        <v>1.0033006499999999</v>
      </c>
      <c r="N667" s="16">
        <f t="shared" si="260"/>
        <v>1.0636700932103691</v>
      </c>
      <c r="O667" s="9">
        <f t="shared" si="261"/>
        <v>1.06310492</v>
      </c>
      <c r="P667" s="9">
        <f t="shared" si="268"/>
        <v>1063.10492</v>
      </c>
      <c r="Q667" s="14">
        <f t="shared" si="269"/>
        <v>0</v>
      </c>
      <c r="R667" s="44">
        <f t="shared" si="270"/>
        <v>0</v>
      </c>
      <c r="S667" s="9">
        <f t="shared" si="271"/>
        <v>0</v>
      </c>
      <c r="T667" s="10">
        <f t="shared" si="282"/>
        <v>6.2959000000000001E-2</v>
      </c>
      <c r="U667" s="14">
        <f t="shared" si="262"/>
        <v>78</v>
      </c>
      <c r="V667" s="14">
        <v>252</v>
      </c>
      <c r="W667" s="16">
        <f t="shared" si="272"/>
        <v>1.0190781550000001</v>
      </c>
      <c r="X667" s="9">
        <f t="shared" si="273"/>
        <v>20.282080440000001</v>
      </c>
      <c r="Y667" s="9">
        <v>0</v>
      </c>
      <c r="Z667" s="15">
        <f t="shared" si="274"/>
        <v>0</v>
      </c>
      <c r="AA667" s="6" t="s">
        <v>73</v>
      </c>
      <c r="AB667" s="12">
        <f t="shared" si="283"/>
        <v>43420</v>
      </c>
      <c r="AC667" s="6"/>
      <c r="AD667" s="1"/>
      <c r="AE667" s="12"/>
      <c r="AF667" s="7"/>
      <c r="AG667" s="1"/>
      <c r="AH667" s="1"/>
      <c r="AI667" s="1"/>
      <c r="AJ667" s="10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35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8"/>
      <c r="CC667" s="1"/>
      <c r="CD667" s="1"/>
      <c r="CE667" s="1"/>
      <c r="CF667" s="1"/>
      <c r="CG667" s="1"/>
      <c r="CH667" s="1"/>
      <c r="CI667" s="1"/>
      <c r="CJ667" s="1"/>
      <c r="CK667" s="1"/>
      <c r="CL667" s="6"/>
      <c r="CM667" s="1"/>
      <c r="CN667" s="1"/>
      <c r="CO667" s="1"/>
      <c r="CP667" s="1"/>
      <c r="CQ667" s="1"/>
      <c r="CR667" s="1"/>
    </row>
    <row r="668" spans="1:96" x14ac:dyDescent="0.2">
      <c r="A668" s="159">
        <f t="shared" si="275"/>
        <v>43347</v>
      </c>
      <c r="B668" s="9">
        <f t="shared" si="264"/>
        <v>1083.6052236999999</v>
      </c>
      <c r="C668" s="9">
        <f t="shared" si="276"/>
        <v>1000</v>
      </c>
      <c r="D668" s="66">
        <f t="shared" si="277"/>
        <v>5061.1099999999997</v>
      </c>
      <c r="E668" s="15">
        <f>VLOOKUP(A667,[1]Plan1!$BO$120:$BQ$240,3)</f>
        <v>5056.5600000000004</v>
      </c>
      <c r="F668" s="12">
        <f t="shared" si="278"/>
        <v>43328</v>
      </c>
      <c r="G668" s="13">
        <f t="shared" si="265"/>
        <v>-8.990122720112792E-4</v>
      </c>
      <c r="H668" s="12">
        <f t="shared" si="279"/>
        <v>43360</v>
      </c>
      <c r="I668" s="12">
        <f t="shared" si="266"/>
        <v>43360</v>
      </c>
      <c r="J668" s="1">
        <f t="shared" si="280"/>
        <v>22</v>
      </c>
      <c r="K668" s="1">
        <f t="shared" si="263"/>
        <v>14</v>
      </c>
      <c r="L668" s="9">
        <f t="shared" si="267"/>
        <v>0.99942779999999998</v>
      </c>
      <c r="M668" s="16">
        <f t="shared" si="281"/>
        <v>1.0033006499999999</v>
      </c>
      <c r="N668" s="16">
        <f t="shared" si="260"/>
        <v>1.0636700932103691</v>
      </c>
      <c r="O668" s="9">
        <f t="shared" si="261"/>
        <v>1.0630614599999999</v>
      </c>
      <c r="P668" s="9">
        <f t="shared" si="268"/>
        <v>1063.0614599999999</v>
      </c>
      <c r="Q668" s="14">
        <f t="shared" si="269"/>
        <v>0</v>
      </c>
      <c r="R668" s="44">
        <f t="shared" si="270"/>
        <v>0</v>
      </c>
      <c r="S668" s="9">
        <f t="shared" si="271"/>
        <v>0</v>
      </c>
      <c r="T668" s="10">
        <f t="shared" si="282"/>
        <v>6.2959000000000001E-2</v>
      </c>
      <c r="U668" s="14">
        <f t="shared" si="262"/>
        <v>79</v>
      </c>
      <c r="V668" s="14">
        <v>252</v>
      </c>
      <c r="W668" s="16">
        <f t="shared" si="272"/>
        <v>1.0193250949999999</v>
      </c>
      <c r="X668" s="9">
        <f t="shared" si="273"/>
        <v>20.5437637</v>
      </c>
      <c r="Y668" s="9">
        <v>0</v>
      </c>
      <c r="Z668" s="15">
        <f t="shared" si="274"/>
        <v>0</v>
      </c>
      <c r="AA668" s="6" t="s">
        <v>73</v>
      </c>
      <c r="AB668" s="12">
        <f t="shared" si="283"/>
        <v>43420</v>
      </c>
      <c r="AC668" s="6"/>
      <c r="AD668" s="1"/>
      <c r="AE668" s="12"/>
      <c r="AF668" s="7"/>
      <c r="AG668" s="1"/>
      <c r="AH668" s="1"/>
      <c r="AI668" s="1"/>
      <c r="AJ668" s="10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35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8"/>
      <c r="CC668" s="1"/>
      <c r="CD668" s="1"/>
      <c r="CE668" s="1"/>
      <c r="CF668" s="1"/>
      <c r="CG668" s="1"/>
      <c r="CH668" s="1"/>
      <c r="CI668" s="1"/>
      <c r="CJ668" s="1"/>
      <c r="CK668" s="1"/>
      <c r="CL668" s="6"/>
      <c r="CM668" s="1"/>
      <c r="CN668" s="1"/>
      <c r="CO668" s="1"/>
      <c r="CP668" s="1"/>
      <c r="CQ668" s="1"/>
      <c r="CR668" s="1"/>
    </row>
    <row r="669" spans="1:96" x14ac:dyDescent="0.2">
      <c r="A669" s="159">
        <f t="shared" si="275"/>
        <v>43348</v>
      </c>
      <c r="B669" s="9">
        <f t="shared" si="264"/>
        <v>1083.82347908</v>
      </c>
      <c r="C669" s="9">
        <f t="shared" si="276"/>
        <v>1000</v>
      </c>
      <c r="D669" s="66">
        <f t="shared" si="277"/>
        <v>5061.1099999999997</v>
      </c>
      <c r="E669" s="15">
        <f>VLOOKUP(A668,[1]Plan1!$BO$120:$BQ$240,3)</f>
        <v>5056.5600000000004</v>
      </c>
      <c r="F669" s="12">
        <f t="shared" si="278"/>
        <v>43328</v>
      </c>
      <c r="G669" s="13">
        <f t="shared" si="265"/>
        <v>-8.990122720112792E-4</v>
      </c>
      <c r="H669" s="12">
        <f t="shared" si="279"/>
        <v>43360</v>
      </c>
      <c r="I669" s="12">
        <f t="shared" si="266"/>
        <v>43360</v>
      </c>
      <c r="J669" s="1">
        <f t="shared" si="280"/>
        <v>22</v>
      </c>
      <c r="K669" s="1">
        <f t="shared" si="263"/>
        <v>15</v>
      </c>
      <c r="L669" s="9">
        <f t="shared" si="267"/>
        <v>0.99938693999999995</v>
      </c>
      <c r="M669" s="16">
        <f t="shared" si="281"/>
        <v>1.0033006499999999</v>
      </c>
      <c r="N669" s="16">
        <f t="shared" si="260"/>
        <v>1.0636700932103691</v>
      </c>
      <c r="O669" s="9">
        <f t="shared" si="261"/>
        <v>1.0630179900000001</v>
      </c>
      <c r="P669" s="9">
        <f t="shared" si="268"/>
        <v>1063.0179900000001</v>
      </c>
      <c r="Q669" s="14">
        <f t="shared" si="269"/>
        <v>0</v>
      </c>
      <c r="R669" s="44">
        <f t="shared" si="270"/>
        <v>0</v>
      </c>
      <c r="S669" s="9">
        <f t="shared" si="271"/>
        <v>0</v>
      </c>
      <c r="T669" s="10">
        <f t="shared" si="282"/>
        <v>6.2959000000000001E-2</v>
      </c>
      <c r="U669" s="14">
        <f t="shared" si="262"/>
        <v>80</v>
      </c>
      <c r="V669" s="14">
        <v>252</v>
      </c>
      <c r="W669" s="16">
        <f t="shared" si="272"/>
        <v>1.019572095</v>
      </c>
      <c r="X669" s="9">
        <f t="shared" si="273"/>
        <v>20.805489080000001</v>
      </c>
      <c r="Y669" s="9">
        <v>0</v>
      </c>
      <c r="Z669" s="15">
        <f t="shared" si="274"/>
        <v>0</v>
      </c>
      <c r="AA669" s="6" t="s">
        <v>73</v>
      </c>
      <c r="AB669" s="12">
        <f t="shared" si="283"/>
        <v>43420</v>
      </c>
      <c r="AC669" s="6"/>
      <c r="AD669" s="1"/>
      <c r="AE669" s="12"/>
      <c r="AF669" s="7"/>
      <c r="AG669" s="1"/>
      <c r="AH669" s="1"/>
      <c r="AI669" s="1"/>
      <c r="AJ669" s="10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35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8"/>
      <c r="CC669" s="1"/>
      <c r="CD669" s="1"/>
      <c r="CE669" s="1"/>
      <c r="CF669" s="1"/>
      <c r="CG669" s="1"/>
      <c r="CH669" s="1"/>
      <c r="CI669" s="1"/>
      <c r="CJ669" s="1"/>
      <c r="CK669" s="1"/>
      <c r="CL669" s="6"/>
      <c r="CM669" s="1"/>
      <c r="CN669" s="1"/>
      <c r="CO669" s="1"/>
      <c r="CP669" s="1"/>
      <c r="CQ669" s="1"/>
      <c r="CR669" s="1"/>
    </row>
    <row r="670" spans="1:96" x14ac:dyDescent="0.2">
      <c r="A670" s="159">
        <f t="shared" si="275"/>
        <v>43349</v>
      </c>
      <c r="B670" s="9">
        <f t="shared" si="264"/>
        <v>1084.04179716</v>
      </c>
      <c r="C670" s="9">
        <f t="shared" si="276"/>
        <v>1000</v>
      </c>
      <c r="D670" s="66">
        <f t="shared" si="277"/>
        <v>5061.1099999999997</v>
      </c>
      <c r="E670" s="15">
        <f>VLOOKUP(A669,[1]Plan1!$BO$120:$BQ$240,3)</f>
        <v>5056.5600000000004</v>
      </c>
      <c r="F670" s="12">
        <f t="shared" si="278"/>
        <v>43328</v>
      </c>
      <c r="G670" s="13">
        <f t="shared" si="265"/>
        <v>-8.990122720112792E-4</v>
      </c>
      <c r="H670" s="12">
        <f t="shared" si="279"/>
        <v>43360</v>
      </c>
      <c r="I670" s="12">
        <f t="shared" si="266"/>
        <v>43360</v>
      </c>
      <c r="J670" s="1">
        <f t="shared" si="280"/>
        <v>22</v>
      </c>
      <c r="K670" s="1">
        <f t="shared" si="263"/>
        <v>16</v>
      </c>
      <c r="L670" s="9">
        <f t="shared" si="267"/>
        <v>0.99934608999999996</v>
      </c>
      <c r="M670" s="16">
        <f t="shared" si="281"/>
        <v>1.0033006499999999</v>
      </c>
      <c r="N670" s="16">
        <f t="shared" si="260"/>
        <v>1.0636700932103691</v>
      </c>
      <c r="O670" s="9">
        <f t="shared" si="261"/>
        <v>1.0629745399999999</v>
      </c>
      <c r="P670" s="9">
        <f t="shared" si="268"/>
        <v>1062.9745399999999</v>
      </c>
      <c r="Q670" s="14">
        <f t="shared" si="269"/>
        <v>0</v>
      </c>
      <c r="R670" s="44">
        <f t="shared" si="270"/>
        <v>0</v>
      </c>
      <c r="S670" s="9">
        <f t="shared" si="271"/>
        <v>0</v>
      </c>
      <c r="T670" s="10">
        <f t="shared" si="282"/>
        <v>6.2959000000000001E-2</v>
      </c>
      <c r="U670" s="14">
        <f t="shared" si="262"/>
        <v>81</v>
      </c>
      <c r="V670" s="14">
        <v>252</v>
      </c>
      <c r="W670" s="16">
        <f t="shared" si="272"/>
        <v>1.019819155</v>
      </c>
      <c r="X670" s="9">
        <f t="shared" si="273"/>
        <v>21.06725716</v>
      </c>
      <c r="Y670" s="9">
        <v>0</v>
      </c>
      <c r="Z670" s="15">
        <f t="shared" si="274"/>
        <v>0</v>
      </c>
      <c r="AA670" s="6" t="s">
        <v>73</v>
      </c>
      <c r="AB670" s="12">
        <f t="shared" si="283"/>
        <v>43420</v>
      </c>
      <c r="AC670" s="6"/>
      <c r="AD670" s="1"/>
      <c r="AE670" s="12"/>
      <c r="AF670" s="7"/>
      <c r="AG670" s="1"/>
      <c r="AH670" s="1"/>
      <c r="AI670" s="1"/>
      <c r="AJ670" s="10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35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8"/>
      <c r="CC670" s="1"/>
      <c r="CD670" s="1"/>
      <c r="CE670" s="1"/>
      <c r="CF670" s="1"/>
      <c r="CG670" s="1"/>
      <c r="CH670" s="1"/>
      <c r="CI670" s="1"/>
      <c r="CJ670" s="1"/>
      <c r="CK670" s="1"/>
      <c r="CL670" s="6"/>
      <c r="CM670" s="1"/>
      <c r="CN670" s="1"/>
      <c r="CO670" s="1"/>
      <c r="CP670" s="1"/>
      <c r="CQ670" s="1"/>
      <c r="CR670" s="1"/>
    </row>
    <row r="671" spans="1:96" x14ac:dyDescent="0.2">
      <c r="A671" s="159">
        <f t="shared" si="275"/>
        <v>43350</v>
      </c>
      <c r="B671" s="9">
        <f t="shared" si="264"/>
        <v>1084.2601473500001</v>
      </c>
      <c r="C671" s="9">
        <f t="shared" si="276"/>
        <v>1000</v>
      </c>
      <c r="D671" s="66">
        <f t="shared" si="277"/>
        <v>5061.1099999999997</v>
      </c>
      <c r="E671" s="15">
        <f>VLOOKUP(A670,[1]Plan1!$BO$120:$BQ$240,3)</f>
        <v>5056.5600000000004</v>
      </c>
      <c r="F671" s="12">
        <f t="shared" si="278"/>
        <v>43328</v>
      </c>
      <c r="G671" s="13">
        <f t="shared" si="265"/>
        <v>-8.990122720112792E-4</v>
      </c>
      <c r="H671" s="12">
        <f t="shared" si="279"/>
        <v>43360</v>
      </c>
      <c r="I671" s="12">
        <f t="shared" si="266"/>
        <v>43360</v>
      </c>
      <c r="J671" s="1">
        <f t="shared" si="280"/>
        <v>22</v>
      </c>
      <c r="K671" s="1">
        <f t="shared" si="263"/>
        <v>17</v>
      </c>
      <c r="L671" s="9">
        <f t="shared" si="267"/>
        <v>0.99930523000000004</v>
      </c>
      <c r="M671" s="16">
        <f t="shared" si="281"/>
        <v>1.0033006499999999</v>
      </c>
      <c r="N671" s="16">
        <f t="shared" ref="N671:N734" si="284">IF(I671&gt;I670,N670*M671,N670)</f>
        <v>1.0636700932103691</v>
      </c>
      <c r="O671" s="9">
        <f t="shared" ref="O671:O734" si="285">TRUNC(TRUNC((L671*N671),15),8)</f>
        <v>1.06293108</v>
      </c>
      <c r="P671" s="9">
        <f t="shared" si="268"/>
        <v>1062.9310800000001</v>
      </c>
      <c r="Q671" s="14">
        <f t="shared" si="269"/>
        <v>0</v>
      </c>
      <c r="R671" s="44">
        <f t="shared" si="270"/>
        <v>0</v>
      </c>
      <c r="S671" s="9">
        <f t="shared" si="271"/>
        <v>0</v>
      </c>
      <c r="T671" s="10">
        <f t="shared" si="282"/>
        <v>6.2959000000000001E-2</v>
      </c>
      <c r="U671" s="14">
        <f t="shared" si="262"/>
        <v>82</v>
      </c>
      <c r="V671" s="14">
        <v>252</v>
      </c>
      <c r="W671" s="16">
        <f t="shared" si="272"/>
        <v>1.020066275</v>
      </c>
      <c r="X671" s="9">
        <f t="shared" si="273"/>
        <v>21.329067349999999</v>
      </c>
      <c r="Y671" s="9">
        <v>0</v>
      </c>
      <c r="Z671" s="15">
        <f t="shared" si="274"/>
        <v>0</v>
      </c>
      <c r="AA671" s="6" t="s">
        <v>73</v>
      </c>
      <c r="AB671" s="12">
        <f t="shared" si="283"/>
        <v>43420</v>
      </c>
      <c r="AC671" s="6"/>
      <c r="AD671" s="1"/>
      <c r="AE671" s="12"/>
      <c r="AF671" s="7"/>
      <c r="AG671" s="1"/>
      <c r="AH671" s="1"/>
      <c r="AI671" s="1"/>
      <c r="AJ671" s="10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35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8"/>
      <c r="CC671" s="1"/>
      <c r="CD671" s="1"/>
      <c r="CE671" s="1"/>
      <c r="CF671" s="1"/>
      <c r="CG671" s="1"/>
      <c r="CH671" s="1"/>
      <c r="CI671" s="1"/>
      <c r="CJ671" s="1"/>
      <c r="CK671" s="1"/>
      <c r="CL671" s="6"/>
      <c r="CM671" s="1"/>
      <c r="CN671" s="1"/>
      <c r="CO671" s="1"/>
      <c r="CP671" s="1"/>
      <c r="CQ671" s="1"/>
      <c r="CR671" s="1"/>
    </row>
    <row r="672" spans="1:96" x14ac:dyDescent="0.2">
      <c r="A672" s="159">
        <f t="shared" si="275"/>
        <v>43351</v>
      </c>
      <c r="B672" s="9">
        <f t="shared" si="264"/>
        <v>1084.2601473500001</v>
      </c>
      <c r="C672" s="9">
        <f t="shared" si="276"/>
        <v>1000</v>
      </c>
      <c r="D672" s="66">
        <f t="shared" si="277"/>
        <v>5061.1099999999997</v>
      </c>
      <c r="E672" s="15">
        <f>VLOOKUP(A671,[1]Plan1!$BO$120:$BQ$240,3)</f>
        <v>5056.5600000000004</v>
      </c>
      <c r="F672" s="12">
        <f t="shared" si="278"/>
        <v>43328</v>
      </c>
      <c r="G672" s="13">
        <f t="shared" si="265"/>
        <v>-8.990122720112792E-4</v>
      </c>
      <c r="H672" s="12">
        <f t="shared" si="279"/>
        <v>43360</v>
      </c>
      <c r="I672" s="12">
        <f t="shared" si="266"/>
        <v>43360</v>
      </c>
      <c r="J672" s="1">
        <f t="shared" si="280"/>
        <v>22</v>
      </c>
      <c r="K672" s="1">
        <f t="shared" si="263"/>
        <v>17</v>
      </c>
      <c r="L672" s="9">
        <f t="shared" si="267"/>
        <v>0.99930523000000004</v>
      </c>
      <c r="M672" s="16">
        <f t="shared" si="281"/>
        <v>1.0033006499999999</v>
      </c>
      <c r="N672" s="16">
        <f t="shared" si="284"/>
        <v>1.0636700932103691</v>
      </c>
      <c r="O672" s="9">
        <f t="shared" si="285"/>
        <v>1.06293108</v>
      </c>
      <c r="P672" s="9">
        <f t="shared" si="268"/>
        <v>1062.9310800000001</v>
      </c>
      <c r="Q672" s="14">
        <f t="shared" si="269"/>
        <v>0</v>
      </c>
      <c r="R672" s="44">
        <f t="shared" si="270"/>
        <v>0</v>
      </c>
      <c r="S672" s="9">
        <f t="shared" si="271"/>
        <v>0</v>
      </c>
      <c r="T672" s="10">
        <f t="shared" si="282"/>
        <v>6.2959000000000001E-2</v>
      </c>
      <c r="U672" s="14">
        <f t="shared" si="262"/>
        <v>82</v>
      </c>
      <c r="V672" s="14">
        <v>252</v>
      </c>
      <c r="W672" s="16">
        <f t="shared" si="272"/>
        <v>1.020066275</v>
      </c>
      <c r="X672" s="9">
        <f t="shared" si="273"/>
        <v>21.329067349999999</v>
      </c>
      <c r="Y672" s="9">
        <v>0</v>
      </c>
      <c r="Z672" s="15">
        <f t="shared" si="274"/>
        <v>0</v>
      </c>
      <c r="AA672" s="6" t="s">
        <v>73</v>
      </c>
      <c r="AB672" s="12">
        <f t="shared" si="283"/>
        <v>43420</v>
      </c>
      <c r="AC672" s="6"/>
      <c r="AD672" s="1"/>
      <c r="AE672" s="12"/>
      <c r="AF672" s="7"/>
      <c r="AG672" s="1"/>
      <c r="AH672" s="1"/>
      <c r="AI672" s="1"/>
      <c r="AJ672" s="10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35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8"/>
      <c r="CC672" s="1"/>
      <c r="CD672" s="1"/>
      <c r="CE672" s="1"/>
      <c r="CF672" s="1"/>
      <c r="CG672" s="1"/>
      <c r="CH672" s="1"/>
      <c r="CI672" s="1"/>
      <c r="CJ672" s="1"/>
      <c r="CK672" s="1"/>
      <c r="CL672" s="6"/>
      <c r="CM672" s="1"/>
      <c r="CN672" s="1"/>
      <c r="CO672" s="1"/>
      <c r="CP672" s="1"/>
      <c r="CQ672" s="1"/>
      <c r="CR672" s="1"/>
    </row>
    <row r="673" spans="1:96" x14ac:dyDescent="0.2">
      <c r="A673" s="159">
        <f t="shared" si="275"/>
        <v>43352</v>
      </c>
      <c r="B673" s="9">
        <f t="shared" si="264"/>
        <v>1084.2601473500001</v>
      </c>
      <c r="C673" s="9">
        <f t="shared" si="276"/>
        <v>1000</v>
      </c>
      <c r="D673" s="66">
        <f t="shared" si="277"/>
        <v>5061.1099999999997</v>
      </c>
      <c r="E673" s="15">
        <f>VLOOKUP(A672,[1]Plan1!$BO$120:$BQ$240,3)</f>
        <v>5056.5600000000004</v>
      </c>
      <c r="F673" s="12">
        <f t="shared" si="278"/>
        <v>43328</v>
      </c>
      <c r="G673" s="13">
        <f t="shared" si="265"/>
        <v>-8.990122720112792E-4</v>
      </c>
      <c r="H673" s="12">
        <f t="shared" si="279"/>
        <v>43360</v>
      </c>
      <c r="I673" s="12">
        <f t="shared" si="266"/>
        <v>43360</v>
      </c>
      <c r="J673" s="1">
        <f t="shared" si="280"/>
        <v>22</v>
      </c>
      <c r="K673" s="1">
        <f t="shared" si="263"/>
        <v>17</v>
      </c>
      <c r="L673" s="9">
        <f t="shared" si="267"/>
        <v>0.99930523000000004</v>
      </c>
      <c r="M673" s="16">
        <f t="shared" si="281"/>
        <v>1.0033006499999999</v>
      </c>
      <c r="N673" s="16">
        <f t="shared" si="284"/>
        <v>1.0636700932103691</v>
      </c>
      <c r="O673" s="9">
        <f t="shared" si="285"/>
        <v>1.06293108</v>
      </c>
      <c r="P673" s="9">
        <f t="shared" si="268"/>
        <v>1062.9310800000001</v>
      </c>
      <c r="Q673" s="14">
        <f t="shared" si="269"/>
        <v>0</v>
      </c>
      <c r="R673" s="44">
        <f t="shared" si="270"/>
        <v>0</v>
      </c>
      <c r="S673" s="9">
        <f t="shared" si="271"/>
        <v>0</v>
      </c>
      <c r="T673" s="10">
        <f t="shared" si="282"/>
        <v>6.2959000000000001E-2</v>
      </c>
      <c r="U673" s="14">
        <f t="shared" si="262"/>
        <v>82</v>
      </c>
      <c r="V673" s="14">
        <v>252</v>
      </c>
      <c r="W673" s="16">
        <f t="shared" si="272"/>
        <v>1.020066275</v>
      </c>
      <c r="X673" s="9">
        <f t="shared" si="273"/>
        <v>21.329067349999999</v>
      </c>
      <c r="Y673" s="9">
        <v>0</v>
      </c>
      <c r="Z673" s="15">
        <f t="shared" si="274"/>
        <v>0</v>
      </c>
      <c r="AA673" s="6" t="s">
        <v>73</v>
      </c>
      <c r="AB673" s="12">
        <f t="shared" si="283"/>
        <v>43420</v>
      </c>
      <c r="AC673" s="6"/>
      <c r="AD673" s="1"/>
      <c r="AE673" s="12"/>
      <c r="AF673" s="7"/>
      <c r="AG673" s="1"/>
      <c r="AH673" s="1"/>
      <c r="AI673" s="1"/>
      <c r="AJ673" s="10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35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8"/>
      <c r="CC673" s="1"/>
      <c r="CD673" s="1"/>
      <c r="CE673" s="1"/>
      <c r="CF673" s="1"/>
      <c r="CG673" s="1"/>
      <c r="CH673" s="1"/>
      <c r="CI673" s="1"/>
      <c r="CJ673" s="1"/>
      <c r="CK673" s="1"/>
      <c r="CL673" s="6"/>
      <c r="CM673" s="1"/>
      <c r="CN673" s="1"/>
      <c r="CO673" s="1"/>
      <c r="CP673" s="1"/>
      <c r="CQ673" s="1"/>
      <c r="CR673" s="1"/>
    </row>
    <row r="674" spans="1:96" x14ac:dyDescent="0.2">
      <c r="A674" s="159">
        <f t="shared" si="275"/>
        <v>43353</v>
      </c>
      <c r="B674" s="9">
        <f t="shared" si="264"/>
        <v>1084.2601473500001</v>
      </c>
      <c r="C674" s="9">
        <f t="shared" si="276"/>
        <v>1000</v>
      </c>
      <c r="D674" s="66">
        <f t="shared" si="277"/>
        <v>5061.1099999999997</v>
      </c>
      <c r="E674" s="15">
        <f>VLOOKUP(A673,[1]Plan1!$BO$120:$BQ$240,3)</f>
        <v>5056.5600000000004</v>
      </c>
      <c r="F674" s="12">
        <f t="shared" si="278"/>
        <v>43328</v>
      </c>
      <c r="G674" s="13">
        <f t="shared" si="265"/>
        <v>-8.990122720112792E-4</v>
      </c>
      <c r="H674" s="12">
        <f t="shared" si="279"/>
        <v>43360</v>
      </c>
      <c r="I674" s="12">
        <f t="shared" si="266"/>
        <v>43360</v>
      </c>
      <c r="J674" s="1">
        <f t="shared" si="280"/>
        <v>22</v>
      </c>
      <c r="K674" s="1">
        <f t="shared" si="263"/>
        <v>17</v>
      </c>
      <c r="L674" s="9">
        <f t="shared" si="267"/>
        <v>0.99930523000000004</v>
      </c>
      <c r="M674" s="16">
        <f t="shared" si="281"/>
        <v>1.0033006499999999</v>
      </c>
      <c r="N674" s="16">
        <f t="shared" si="284"/>
        <v>1.0636700932103691</v>
      </c>
      <c r="O674" s="9">
        <f t="shared" si="285"/>
        <v>1.06293108</v>
      </c>
      <c r="P674" s="9">
        <f t="shared" si="268"/>
        <v>1062.9310800000001</v>
      </c>
      <c r="Q674" s="14">
        <f t="shared" si="269"/>
        <v>0</v>
      </c>
      <c r="R674" s="44">
        <f t="shared" si="270"/>
        <v>0</v>
      </c>
      <c r="S674" s="9">
        <f t="shared" si="271"/>
        <v>0</v>
      </c>
      <c r="T674" s="10">
        <f t="shared" si="282"/>
        <v>6.2959000000000001E-2</v>
      </c>
      <c r="U674" s="14">
        <f t="shared" si="262"/>
        <v>82</v>
      </c>
      <c r="V674" s="14">
        <v>252</v>
      </c>
      <c r="W674" s="16">
        <f t="shared" si="272"/>
        <v>1.020066275</v>
      </c>
      <c r="X674" s="9">
        <f t="shared" si="273"/>
        <v>21.329067349999999</v>
      </c>
      <c r="Y674" s="9">
        <v>0</v>
      </c>
      <c r="Z674" s="15">
        <f t="shared" si="274"/>
        <v>0</v>
      </c>
      <c r="AA674" s="6" t="s">
        <v>73</v>
      </c>
      <c r="AB674" s="12">
        <f t="shared" si="283"/>
        <v>43420</v>
      </c>
      <c r="AC674" s="6"/>
      <c r="AD674" s="1"/>
      <c r="AE674" s="12"/>
      <c r="AF674" s="7"/>
      <c r="AG674" s="1"/>
      <c r="AH674" s="1"/>
      <c r="AI674" s="1"/>
      <c r="AJ674" s="10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35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8"/>
      <c r="CC674" s="1"/>
      <c r="CD674" s="1"/>
      <c r="CE674" s="1"/>
      <c r="CF674" s="1"/>
      <c r="CG674" s="1"/>
      <c r="CH674" s="1"/>
      <c r="CI674" s="1"/>
      <c r="CJ674" s="1"/>
      <c r="CK674" s="1"/>
      <c r="CL674" s="6"/>
      <c r="CM674" s="1"/>
      <c r="CN674" s="1"/>
      <c r="CO674" s="1"/>
      <c r="CP674" s="1"/>
      <c r="CQ674" s="1"/>
      <c r="CR674" s="1"/>
    </row>
    <row r="675" spans="1:96" x14ac:dyDescent="0.2">
      <c r="A675" s="159">
        <f t="shared" si="275"/>
        <v>43354</v>
      </c>
      <c r="B675" s="9">
        <f t="shared" si="264"/>
        <v>1084.47854897</v>
      </c>
      <c r="C675" s="9">
        <f t="shared" si="276"/>
        <v>1000</v>
      </c>
      <c r="D675" s="66">
        <f t="shared" si="277"/>
        <v>5061.1099999999997</v>
      </c>
      <c r="E675" s="15">
        <f>VLOOKUP(A674,[1]Plan1!$BO$120:$BQ$240,3)</f>
        <v>5056.5600000000004</v>
      </c>
      <c r="F675" s="12">
        <f t="shared" si="278"/>
        <v>43328</v>
      </c>
      <c r="G675" s="13">
        <f t="shared" si="265"/>
        <v>-8.990122720112792E-4</v>
      </c>
      <c r="H675" s="12">
        <f t="shared" si="279"/>
        <v>43360</v>
      </c>
      <c r="I675" s="12">
        <f t="shared" si="266"/>
        <v>43360</v>
      </c>
      <c r="J675" s="1">
        <f t="shared" si="280"/>
        <v>22</v>
      </c>
      <c r="K675" s="1">
        <f t="shared" si="263"/>
        <v>18</v>
      </c>
      <c r="L675" s="9">
        <f t="shared" si="267"/>
        <v>0.99926437999999995</v>
      </c>
      <c r="M675" s="16">
        <f t="shared" si="281"/>
        <v>1.0033006499999999</v>
      </c>
      <c r="N675" s="16">
        <f t="shared" si="284"/>
        <v>1.0636700932103691</v>
      </c>
      <c r="O675" s="9">
        <f t="shared" si="285"/>
        <v>1.0628876300000001</v>
      </c>
      <c r="P675" s="9">
        <f t="shared" si="268"/>
        <v>1062.8876299999999</v>
      </c>
      <c r="Q675" s="14">
        <f t="shared" si="269"/>
        <v>0</v>
      </c>
      <c r="R675" s="44">
        <f t="shared" si="270"/>
        <v>0</v>
      </c>
      <c r="S675" s="9">
        <f t="shared" si="271"/>
        <v>0</v>
      </c>
      <c r="T675" s="10">
        <f t="shared" si="282"/>
        <v>6.2959000000000001E-2</v>
      </c>
      <c r="U675" s="14">
        <f t="shared" si="262"/>
        <v>83</v>
      </c>
      <c r="V675" s="14">
        <v>252</v>
      </c>
      <c r="W675" s="16">
        <f t="shared" si="272"/>
        <v>1.0203134540000001</v>
      </c>
      <c r="X675" s="9">
        <f t="shared" si="273"/>
        <v>21.590918970000001</v>
      </c>
      <c r="Y675" s="9">
        <v>0</v>
      </c>
      <c r="Z675" s="15">
        <f t="shared" si="274"/>
        <v>0</v>
      </c>
      <c r="AA675" s="6" t="s">
        <v>73</v>
      </c>
      <c r="AB675" s="12">
        <f t="shared" si="283"/>
        <v>43420</v>
      </c>
      <c r="AC675" s="6"/>
      <c r="AD675" s="1"/>
      <c r="AE675" s="12"/>
      <c r="AF675" s="7"/>
      <c r="AG675" s="1"/>
      <c r="AH675" s="1"/>
      <c r="AI675" s="1"/>
      <c r="AJ675" s="10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35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8"/>
      <c r="CC675" s="1"/>
      <c r="CD675" s="1"/>
      <c r="CE675" s="1"/>
      <c r="CF675" s="1"/>
      <c r="CG675" s="1"/>
      <c r="CH675" s="1"/>
      <c r="CI675" s="1"/>
      <c r="CJ675" s="1"/>
      <c r="CK675" s="1"/>
      <c r="CL675" s="6"/>
      <c r="CM675" s="1"/>
      <c r="CN675" s="1"/>
      <c r="CO675" s="1"/>
      <c r="CP675" s="1"/>
      <c r="CQ675" s="1"/>
      <c r="CR675" s="1"/>
    </row>
    <row r="676" spans="1:96" x14ac:dyDescent="0.2">
      <c r="A676" s="159">
        <f t="shared" si="275"/>
        <v>43355</v>
      </c>
      <c r="B676" s="9">
        <f t="shared" si="264"/>
        <v>1084.69699395</v>
      </c>
      <c r="C676" s="9">
        <f t="shared" si="276"/>
        <v>1000</v>
      </c>
      <c r="D676" s="66">
        <f t="shared" si="277"/>
        <v>5061.1099999999997</v>
      </c>
      <c r="E676" s="15">
        <f>VLOOKUP(A675,[1]Plan1!$BO$120:$BQ$240,3)</f>
        <v>5056.5600000000004</v>
      </c>
      <c r="F676" s="12">
        <f t="shared" si="278"/>
        <v>43328</v>
      </c>
      <c r="G676" s="13">
        <f t="shared" si="265"/>
        <v>-8.990122720112792E-4</v>
      </c>
      <c r="H676" s="12">
        <f t="shared" si="279"/>
        <v>43360</v>
      </c>
      <c r="I676" s="12">
        <f t="shared" si="266"/>
        <v>43360</v>
      </c>
      <c r="J676" s="1">
        <f t="shared" si="280"/>
        <v>22</v>
      </c>
      <c r="K676" s="1">
        <f t="shared" si="263"/>
        <v>19</v>
      </c>
      <c r="L676" s="9">
        <f t="shared" si="267"/>
        <v>0.99922352999999997</v>
      </c>
      <c r="M676" s="16">
        <f t="shared" si="281"/>
        <v>1.0033006499999999</v>
      </c>
      <c r="N676" s="16">
        <f t="shared" si="284"/>
        <v>1.0636700932103691</v>
      </c>
      <c r="O676" s="9">
        <f t="shared" si="285"/>
        <v>1.0628441799999999</v>
      </c>
      <c r="P676" s="9">
        <f t="shared" si="268"/>
        <v>1062.8441800000001</v>
      </c>
      <c r="Q676" s="14">
        <f t="shared" si="269"/>
        <v>0</v>
      </c>
      <c r="R676" s="44">
        <f t="shared" si="270"/>
        <v>0</v>
      </c>
      <c r="S676" s="9">
        <f t="shared" si="271"/>
        <v>0</v>
      </c>
      <c r="T676" s="10">
        <f t="shared" si="282"/>
        <v>6.2959000000000001E-2</v>
      </c>
      <c r="U676" s="14">
        <f t="shared" si="262"/>
        <v>84</v>
      </c>
      <c r="V676" s="14">
        <v>252</v>
      </c>
      <c r="W676" s="16">
        <f t="shared" si="272"/>
        <v>1.020560694</v>
      </c>
      <c r="X676" s="9">
        <f t="shared" si="273"/>
        <v>21.852813950000002</v>
      </c>
      <c r="Y676" s="9">
        <v>0</v>
      </c>
      <c r="Z676" s="15">
        <f t="shared" si="274"/>
        <v>0</v>
      </c>
      <c r="AA676" s="6" t="s">
        <v>73</v>
      </c>
      <c r="AB676" s="12">
        <f t="shared" si="283"/>
        <v>43420</v>
      </c>
      <c r="AC676" s="6"/>
      <c r="AD676" s="1"/>
      <c r="AE676" s="12"/>
      <c r="AF676" s="7"/>
      <c r="AG676" s="1"/>
      <c r="AH676" s="1"/>
      <c r="AI676" s="1"/>
      <c r="AJ676" s="10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35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8"/>
      <c r="CC676" s="1"/>
      <c r="CD676" s="1"/>
      <c r="CE676" s="1"/>
      <c r="CF676" s="1"/>
      <c r="CG676" s="1"/>
      <c r="CH676" s="1"/>
      <c r="CI676" s="1"/>
      <c r="CJ676" s="1"/>
      <c r="CK676" s="1"/>
      <c r="CL676" s="6"/>
      <c r="CM676" s="1"/>
      <c r="CN676" s="1"/>
      <c r="CO676" s="1"/>
      <c r="CP676" s="1"/>
      <c r="CQ676" s="1"/>
      <c r="CR676" s="1"/>
    </row>
    <row r="677" spans="1:96" x14ac:dyDescent="0.2">
      <c r="A677" s="159">
        <f t="shared" si="275"/>
        <v>43356</v>
      </c>
      <c r="B677" s="9">
        <f t="shared" si="264"/>
        <v>1084.9154801499999</v>
      </c>
      <c r="C677" s="9">
        <f t="shared" si="276"/>
        <v>1000</v>
      </c>
      <c r="D677" s="66">
        <f t="shared" si="277"/>
        <v>5061.1099999999997</v>
      </c>
      <c r="E677" s="15">
        <f>VLOOKUP(A676,[1]Plan1!$BO$120:$BQ$240,3)</f>
        <v>5056.5600000000004</v>
      </c>
      <c r="F677" s="12">
        <f t="shared" si="278"/>
        <v>43328</v>
      </c>
      <c r="G677" s="13">
        <f t="shared" si="265"/>
        <v>-8.990122720112792E-4</v>
      </c>
      <c r="H677" s="12">
        <f t="shared" si="279"/>
        <v>43360</v>
      </c>
      <c r="I677" s="12">
        <f t="shared" si="266"/>
        <v>43360</v>
      </c>
      <c r="J677" s="1">
        <f t="shared" si="280"/>
        <v>22</v>
      </c>
      <c r="K677" s="1">
        <f t="shared" si="263"/>
        <v>20</v>
      </c>
      <c r="L677" s="9">
        <f t="shared" si="267"/>
        <v>0.99918267999999999</v>
      </c>
      <c r="M677" s="16">
        <f t="shared" si="281"/>
        <v>1.0033006499999999</v>
      </c>
      <c r="N677" s="16">
        <f t="shared" si="284"/>
        <v>1.0636700932103691</v>
      </c>
      <c r="O677" s="9">
        <f t="shared" si="285"/>
        <v>1.06280073</v>
      </c>
      <c r="P677" s="9">
        <f t="shared" si="268"/>
        <v>1062.8007299999999</v>
      </c>
      <c r="Q677" s="14">
        <f t="shared" si="269"/>
        <v>0</v>
      </c>
      <c r="R677" s="44">
        <f t="shared" si="270"/>
        <v>0</v>
      </c>
      <c r="S677" s="9">
        <f t="shared" si="271"/>
        <v>0</v>
      </c>
      <c r="T677" s="10">
        <f t="shared" si="282"/>
        <v>6.2959000000000001E-2</v>
      </c>
      <c r="U677" s="14">
        <f t="shared" ref="U677:U740" si="286">IF(Q676&gt;0,1,IF(K677=K676,U676,U676+1))</f>
        <v>85</v>
      </c>
      <c r="V677" s="14">
        <v>252</v>
      </c>
      <c r="W677" s="16">
        <f t="shared" si="272"/>
        <v>1.020807993</v>
      </c>
      <c r="X677" s="9">
        <f t="shared" si="273"/>
        <v>22.114750149999999</v>
      </c>
      <c r="Y677" s="9">
        <v>0</v>
      </c>
      <c r="Z677" s="15">
        <f t="shared" si="274"/>
        <v>0</v>
      </c>
      <c r="AA677" s="6" t="s">
        <v>73</v>
      </c>
      <c r="AB677" s="12">
        <f t="shared" si="283"/>
        <v>43420</v>
      </c>
      <c r="AC677" s="6"/>
      <c r="AD677" s="1"/>
      <c r="AE677" s="12"/>
      <c r="AF677" s="7"/>
      <c r="AG677" s="1"/>
      <c r="AH677" s="1"/>
      <c r="AI677" s="1"/>
      <c r="AJ677" s="10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35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8"/>
      <c r="CC677" s="1"/>
      <c r="CD677" s="1"/>
      <c r="CE677" s="1"/>
      <c r="CF677" s="1"/>
      <c r="CG677" s="1"/>
      <c r="CH677" s="1"/>
      <c r="CI677" s="1"/>
      <c r="CJ677" s="1"/>
      <c r="CK677" s="1"/>
      <c r="CL677" s="6"/>
      <c r="CM677" s="1"/>
      <c r="CN677" s="1"/>
      <c r="CO677" s="1"/>
      <c r="CP677" s="1"/>
      <c r="CQ677" s="1"/>
      <c r="CR677" s="1"/>
    </row>
    <row r="678" spans="1:96" x14ac:dyDescent="0.2">
      <c r="A678" s="159">
        <f t="shared" si="275"/>
        <v>43357</v>
      </c>
      <c r="B678" s="9">
        <f t="shared" si="264"/>
        <v>1085.13400968</v>
      </c>
      <c r="C678" s="9">
        <f t="shared" si="276"/>
        <v>1000</v>
      </c>
      <c r="D678" s="66">
        <f t="shared" si="277"/>
        <v>5061.1099999999997</v>
      </c>
      <c r="E678" s="15">
        <f>VLOOKUP(A677,[1]Plan1!$BO$120:$BQ$240,3)</f>
        <v>5056.5600000000004</v>
      </c>
      <c r="F678" s="12">
        <f t="shared" si="278"/>
        <v>43328</v>
      </c>
      <c r="G678" s="13">
        <f t="shared" si="265"/>
        <v>-8.990122720112792E-4</v>
      </c>
      <c r="H678" s="12">
        <f t="shared" si="279"/>
        <v>43360</v>
      </c>
      <c r="I678" s="12">
        <f t="shared" si="266"/>
        <v>43360</v>
      </c>
      <c r="J678" s="1">
        <f t="shared" si="280"/>
        <v>22</v>
      </c>
      <c r="K678" s="1">
        <f t="shared" si="263"/>
        <v>21</v>
      </c>
      <c r="L678" s="9">
        <f t="shared" si="267"/>
        <v>0.99914183000000001</v>
      </c>
      <c r="M678" s="16">
        <f t="shared" si="281"/>
        <v>1.0033006499999999</v>
      </c>
      <c r="N678" s="16">
        <f t="shared" si="284"/>
        <v>1.0636700932103691</v>
      </c>
      <c r="O678" s="9">
        <f t="shared" si="285"/>
        <v>1.06275728</v>
      </c>
      <c r="P678" s="9">
        <f t="shared" si="268"/>
        <v>1062.75728</v>
      </c>
      <c r="Q678" s="14">
        <f t="shared" si="269"/>
        <v>0</v>
      </c>
      <c r="R678" s="44">
        <f t="shared" si="270"/>
        <v>0</v>
      </c>
      <c r="S678" s="9">
        <f t="shared" si="271"/>
        <v>0</v>
      </c>
      <c r="T678" s="10">
        <f t="shared" si="282"/>
        <v>6.2959000000000001E-2</v>
      </c>
      <c r="U678" s="14">
        <f t="shared" si="286"/>
        <v>86</v>
      </c>
      <c r="V678" s="14">
        <v>252</v>
      </c>
      <c r="W678" s="16">
        <f t="shared" si="272"/>
        <v>1.0210553529999999</v>
      </c>
      <c r="X678" s="9">
        <f t="shared" si="273"/>
        <v>22.37672968</v>
      </c>
      <c r="Y678" s="9">
        <v>0</v>
      </c>
      <c r="Z678" s="15">
        <f t="shared" si="274"/>
        <v>0</v>
      </c>
      <c r="AA678" s="6" t="s">
        <v>73</v>
      </c>
      <c r="AB678" s="12">
        <f t="shared" si="283"/>
        <v>43420</v>
      </c>
      <c r="AC678" s="6"/>
      <c r="AD678" s="1"/>
      <c r="AE678" s="12"/>
      <c r="AF678" s="7"/>
      <c r="AG678" s="1"/>
      <c r="AH678" s="1"/>
      <c r="AI678" s="1"/>
      <c r="AJ678" s="10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35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8"/>
      <c r="CC678" s="1"/>
      <c r="CD678" s="1"/>
      <c r="CE678" s="1"/>
      <c r="CF678" s="1"/>
      <c r="CG678" s="1"/>
      <c r="CH678" s="1"/>
      <c r="CI678" s="1"/>
      <c r="CJ678" s="1"/>
      <c r="CK678" s="1"/>
      <c r="CL678" s="6"/>
      <c r="CM678" s="1"/>
      <c r="CN678" s="1"/>
      <c r="CO678" s="1"/>
      <c r="CP678" s="1"/>
      <c r="CQ678" s="1"/>
      <c r="CR678" s="1"/>
    </row>
    <row r="679" spans="1:96" x14ac:dyDescent="0.2">
      <c r="A679" s="159">
        <f t="shared" si="275"/>
        <v>43358</v>
      </c>
      <c r="B679" s="9">
        <f t="shared" si="264"/>
        <v>1085.3525804199999</v>
      </c>
      <c r="C679" s="9">
        <f t="shared" si="276"/>
        <v>1000</v>
      </c>
      <c r="D679" s="66">
        <f t="shared" si="277"/>
        <v>5061.1099999999997</v>
      </c>
      <c r="E679" s="15">
        <f>VLOOKUP(A678,[1]Plan1!$BO$120:$BQ$240,3)</f>
        <v>5056.5600000000004</v>
      </c>
      <c r="F679" s="12">
        <f t="shared" si="278"/>
        <v>43328</v>
      </c>
      <c r="G679" s="13">
        <f t="shared" si="265"/>
        <v>-8.990122720112792E-4</v>
      </c>
      <c r="H679" s="12">
        <f t="shared" si="279"/>
        <v>43388</v>
      </c>
      <c r="I679" s="12">
        <f t="shared" si="266"/>
        <v>43360</v>
      </c>
      <c r="J679" s="1">
        <f t="shared" si="280"/>
        <v>22</v>
      </c>
      <c r="K679" s="1">
        <f t="shared" si="263"/>
        <v>22</v>
      </c>
      <c r="L679" s="9">
        <f t="shared" si="267"/>
        <v>0.99910098000000003</v>
      </c>
      <c r="M679" s="16">
        <f t="shared" si="281"/>
        <v>1.0033006499999999</v>
      </c>
      <c r="N679" s="16">
        <f t="shared" si="284"/>
        <v>1.0636700932103691</v>
      </c>
      <c r="O679" s="9">
        <f t="shared" si="285"/>
        <v>1.0627138300000001</v>
      </c>
      <c r="P679" s="9">
        <f t="shared" si="268"/>
        <v>1062.7138299999999</v>
      </c>
      <c r="Q679" s="14">
        <f t="shared" si="269"/>
        <v>0</v>
      </c>
      <c r="R679" s="44">
        <f t="shared" si="270"/>
        <v>0</v>
      </c>
      <c r="S679" s="9">
        <f t="shared" si="271"/>
        <v>0</v>
      </c>
      <c r="T679" s="10">
        <f t="shared" si="282"/>
        <v>6.2959000000000001E-2</v>
      </c>
      <c r="U679" s="14">
        <f t="shared" si="286"/>
        <v>87</v>
      </c>
      <c r="V679" s="14">
        <v>252</v>
      </c>
      <c r="W679" s="16">
        <f t="shared" si="272"/>
        <v>1.0213027720000001</v>
      </c>
      <c r="X679" s="9">
        <f t="shared" si="273"/>
        <v>22.638750420000001</v>
      </c>
      <c r="Y679" s="9">
        <v>0</v>
      </c>
      <c r="Z679" s="15">
        <f t="shared" si="274"/>
        <v>0</v>
      </c>
      <c r="AA679" s="6" t="s">
        <v>73</v>
      </c>
      <c r="AB679" s="12">
        <f t="shared" si="283"/>
        <v>43420</v>
      </c>
      <c r="AC679" s="6"/>
      <c r="AD679" s="1"/>
      <c r="AE679" s="12"/>
      <c r="AF679" s="7"/>
      <c r="AG679" s="1"/>
      <c r="AH679" s="1"/>
      <c r="AI679" s="1"/>
      <c r="AJ679" s="10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35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8"/>
      <c r="CC679" s="1"/>
      <c r="CD679" s="1"/>
      <c r="CE679" s="1"/>
      <c r="CF679" s="1"/>
      <c r="CG679" s="1"/>
      <c r="CH679" s="1"/>
      <c r="CI679" s="1"/>
      <c r="CJ679" s="1"/>
      <c r="CK679" s="1"/>
      <c r="CL679" s="6"/>
      <c r="CM679" s="1"/>
      <c r="CN679" s="1"/>
      <c r="CO679" s="1"/>
      <c r="CP679" s="1"/>
      <c r="CQ679" s="1"/>
      <c r="CR679" s="1"/>
    </row>
    <row r="680" spans="1:96" x14ac:dyDescent="0.2">
      <c r="A680" s="159">
        <f t="shared" si="275"/>
        <v>43359</v>
      </c>
      <c r="B680" s="9">
        <f t="shared" si="264"/>
        <v>1085.3525804199999</v>
      </c>
      <c r="C680" s="9">
        <f t="shared" si="276"/>
        <v>1000</v>
      </c>
      <c r="D680" s="66">
        <f t="shared" si="277"/>
        <v>5061.1099999999997</v>
      </c>
      <c r="E680" s="15">
        <f>VLOOKUP(A679,[1]Plan1!$BO$120:$BQ$240,3)</f>
        <v>5056.5600000000004</v>
      </c>
      <c r="F680" s="12">
        <f t="shared" si="278"/>
        <v>43328</v>
      </c>
      <c r="G680" s="13">
        <f t="shared" si="265"/>
        <v>-8.990122720112792E-4</v>
      </c>
      <c r="H680" s="12">
        <f t="shared" si="279"/>
        <v>43388</v>
      </c>
      <c r="I680" s="12">
        <f t="shared" si="266"/>
        <v>43360</v>
      </c>
      <c r="J680" s="1">
        <f t="shared" si="280"/>
        <v>22</v>
      </c>
      <c r="K680" s="1">
        <f t="shared" si="263"/>
        <v>22</v>
      </c>
      <c r="L680" s="9">
        <f t="shared" si="267"/>
        <v>0.99910098000000003</v>
      </c>
      <c r="M680" s="16">
        <f t="shared" si="281"/>
        <v>1.0033006499999999</v>
      </c>
      <c r="N680" s="16">
        <f t="shared" si="284"/>
        <v>1.0636700932103691</v>
      </c>
      <c r="O680" s="9">
        <f t="shared" si="285"/>
        <v>1.0627138300000001</v>
      </c>
      <c r="P680" s="9">
        <f t="shared" si="268"/>
        <v>1062.7138299999999</v>
      </c>
      <c r="Q680" s="14">
        <f t="shared" si="269"/>
        <v>0</v>
      </c>
      <c r="R680" s="44">
        <f t="shared" si="270"/>
        <v>0</v>
      </c>
      <c r="S680" s="9">
        <f t="shared" si="271"/>
        <v>0</v>
      </c>
      <c r="T680" s="10">
        <f t="shared" si="282"/>
        <v>6.2959000000000001E-2</v>
      </c>
      <c r="U680" s="14">
        <f t="shared" si="286"/>
        <v>87</v>
      </c>
      <c r="V680" s="14">
        <v>252</v>
      </c>
      <c r="W680" s="16">
        <f t="shared" si="272"/>
        <v>1.0213027720000001</v>
      </c>
      <c r="X680" s="9">
        <f t="shared" si="273"/>
        <v>22.638750420000001</v>
      </c>
      <c r="Y680" s="9">
        <v>0</v>
      </c>
      <c r="Z680" s="15">
        <f t="shared" si="274"/>
        <v>0</v>
      </c>
      <c r="AA680" s="6" t="s">
        <v>73</v>
      </c>
      <c r="AB680" s="12">
        <f t="shared" si="283"/>
        <v>43420</v>
      </c>
      <c r="AC680" s="6"/>
      <c r="AD680" s="1"/>
      <c r="AE680" s="12"/>
      <c r="AF680" s="7"/>
      <c r="AG680" s="1"/>
      <c r="AH680" s="1"/>
      <c r="AI680" s="1"/>
      <c r="AJ680" s="10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35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8"/>
      <c r="CC680" s="1"/>
      <c r="CD680" s="1"/>
      <c r="CE680" s="1"/>
      <c r="CF680" s="1"/>
      <c r="CG680" s="1"/>
      <c r="CH680" s="1"/>
      <c r="CI680" s="1"/>
      <c r="CJ680" s="1"/>
      <c r="CK680" s="1"/>
      <c r="CL680" s="6"/>
      <c r="CM680" s="1"/>
      <c r="CN680" s="1"/>
      <c r="CO680" s="1"/>
      <c r="CP680" s="1"/>
      <c r="CQ680" s="1"/>
      <c r="CR680" s="1"/>
    </row>
    <row r="681" spans="1:96" x14ac:dyDescent="0.2">
      <c r="A681" s="159">
        <f t="shared" si="275"/>
        <v>43360</v>
      </c>
      <c r="B681" s="9">
        <f t="shared" si="264"/>
        <v>1085.3525804199999</v>
      </c>
      <c r="C681" s="9">
        <f t="shared" si="276"/>
        <v>1000</v>
      </c>
      <c r="D681" s="66">
        <f t="shared" si="277"/>
        <v>5061.1099999999997</v>
      </c>
      <c r="E681" s="15">
        <f>VLOOKUP(A680,[1]Plan1!$BO$120:$BQ$240,3)</f>
        <v>5056.5600000000004</v>
      </c>
      <c r="F681" s="12">
        <f t="shared" si="278"/>
        <v>43328</v>
      </c>
      <c r="G681" s="13">
        <f t="shared" si="265"/>
        <v>-8.990122720112792E-4</v>
      </c>
      <c r="H681" s="12">
        <f t="shared" si="279"/>
        <v>43388</v>
      </c>
      <c r="I681" s="12">
        <f t="shared" si="266"/>
        <v>43360</v>
      </c>
      <c r="J681" s="1">
        <f t="shared" si="280"/>
        <v>22</v>
      </c>
      <c r="K681" s="1">
        <f t="shared" ref="K681:K744" si="287">(J681-(NETWORKDAYS(A681,I681,AE$118:AE$502)-1))</f>
        <v>22</v>
      </c>
      <c r="L681" s="9">
        <f t="shared" si="267"/>
        <v>0.99910098000000003</v>
      </c>
      <c r="M681" s="16">
        <f t="shared" si="281"/>
        <v>1.0033006499999999</v>
      </c>
      <c r="N681" s="16">
        <f t="shared" si="284"/>
        <v>1.0636700932103691</v>
      </c>
      <c r="O681" s="9">
        <f t="shared" si="285"/>
        <v>1.0627138300000001</v>
      </c>
      <c r="P681" s="9">
        <f t="shared" si="268"/>
        <v>1062.7138299999999</v>
      </c>
      <c r="Q681" s="14">
        <f t="shared" si="269"/>
        <v>0</v>
      </c>
      <c r="R681" s="44">
        <f t="shared" si="270"/>
        <v>0</v>
      </c>
      <c r="S681" s="9">
        <f t="shared" si="271"/>
        <v>0</v>
      </c>
      <c r="T681" s="10">
        <f t="shared" si="282"/>
        <v>6.2959000000000001E-2</v>
      </c>
      <c r="U681" s="14">
        <f t="shared" si="286"/>
        <v>87</v>
      </c>
      <c r="V681" s="14">
        <v>252</v>
      </c>
      <c r="W681" s="16">
        <f t="shared" si="272"/>
        <v>1.0213027720000001</v>
      </c>
      <c r="X681" s="9">
        <f t="shared" si="273"/>
        <v>22.638750420000001</v>
      </c>
      <c r="Y681" s="9">
        <v>0</v>
      </c>
      <c r="Z681" s="15">
        <f t="shared" si="274"/>
        <v>0</v>
      </c>
      <c r="AA681" s="6" t="s">
        <v>73</v>
      </c>
      <c r="AB681" s="12">
        <f t="shared" si="283"/>
        <v>43420</v>
      </c>
      <c r="AC681" s="6"/>
      <c r="AD681" s="1"/>
      <c r="AE681" s="12"/>
      <c r="AF681" s="7"/>
      <c r="AG681" s="1"/>
      <c r="AH681" s="1"/>
      <c r="AI681" s="1"/>
      <c r="AJ681" s="10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35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8"/>
      <c r="CC681" s="1"/>
      <c r="CD681" s="1"/>
      <c r="CE681" s="1"/>
      <c r="CF681" s="1"/>
      <c r="CG681" s="1"/>
      <c r="CH681" s="1"/>
      <c r="CI681" s="1"/>
      <c r="CJ681" s="1"/>
      <c r="CK681" s="1"/>
      <c r="CL681" s="6"/>
      <c r="CM681" s="1"/>
      <c r="CN681" s="1"/>
      <c r="CO681" s="1"/>
      <c r="CP681" s="1"/>
      <c r="CQ681" s="1"/>
      <c r="CR681" s="1"/>
    </row>
    <row r="682" spans="1:96" x14ac:dyDescent="0.2">
      <c r="A682" s="159">
        <f t="shared" si="275"/>
        <v>43361</v>
      </c>
      <c r="B682" s="9">
        <f t="shared" si="264"/>
        <v>1085.8891917899998</v>
      </c>
      <c r="C682" s="9">
        <f t="shared" si="276"/>
        <v>1000</v>
      </c>
      <c r="D682" s="66">
        <f t="shared" si="277"/>
        <v>5056.5600000000004</v>
      </c>
      <c r="E682" s="15">
        <f>VLOOKUP(A681,[1]Plan1!$BO$120:$BQ$240,3)</f>
        <v>5080.83</v>
      </c>
      <c r="F682" s="12">
        <f t="shared" si="278"/>
        <v>43361</v>
      </c>
      <c r="G682" s="13">
        <f t="shared" si="265"/>
        <v>4.7997057287958445E-3</v>
      </c>
      <c r="H682" s="12">
        <f t="shared" si="279"/>
        <v>43388</v>
      </c>
      <c r="I682" s="12">
        <f t="shared" si="266"/>
        <v>43388</v>
      </c>
      <c r="J682" s="1">
        <f t="shared" si="280"/>
        <v>19</v>
      </c>
      <c r="K682" s="1">
        <f t="shared" si="287"/>
        <v>1</v>
      </c>
      <c r="L682" s="9">
        <f t="shared" si="267"/>
        <v>1.0002520399999999</v>
      </c>
      <c r="M682" s="16">
        <f t="shared" si="281"/>
        <v>0.99910098000000003</v>
      </c>
      <c r="N682" s="16">
        <f t="shared" si="284"/>
        <v>1.0627138325231711</v>
      </c>
      <c r="O682" s="9">
        <f t="shared" si="285"/>
        <v>1.0629816700000001</v>
      </c>
      <c r="P682" s="9">
        <f t="shared" si="268"/>
        <v>1062.9816699999999</v>
      </c>
      <c r="Q682" s="14">
        <f t="shared" si="269"/>
        <v>0</v>
      </c>
      <c r="R682" s="44">
        <f t="shared" si="270"/>
        <v>0</v>
      </c>
      <c r="S682" s="9">
        <f t="shared" si="271"/>
        <v>0</v>
      </c>
      <c r="T682" s="10">
        <f t="shared" si="282"/>
        <v>6.2959000000000001E-2</v>
      </c>
      <c r="U682" s="14">
        <f t="shared" si="286"/>
        <v>88</v>
      </c>
      <c r="V682" s="14">
        <v>252</v>
      </c>
      <c r="W682" s="16">
        <f t="shared" si="272"/>
        <v>1.0215502510000001</v>
      </c>
      <c r="X682" s="9">
        <f t="shared" si="273"/>
        <v>22.907521790000001</v>
      </c>
      <c r="Y682" s="9">
        <v>0</v>
      </c>
      <c r="Z682" s="15">
        <f t="shared" si="274"/>
        <v>0</v>
      </c>
      <c r="AA682" s="6" t="s">
        <v>73</v>
      </c>
      <c r="AB682" s="12">
        <f t="shared" si="283"/>
        <v>43420</v>
      </c>
      <c r="AC682" s="6"/>
      <c r="AD682" s="1"/>
      <c r="AE682" s="12"/>
      <c r="AF682" s="7"/>
      <c r="AG682" s="1"/>
      <c r="AH682" s="1"/>
      <c r="AI682" s="1"/>
      <c r="AJ682" s="10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35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8"/>
      <c r="CC682" s="1"/>
      <c r="CD682" s="1"/>
      <c r="CE682" s="1"/>
      <c r="CF682" s="1"/>
      <c r="CG682" s="1"/>
      <c r="CH682" s="1"/>
      <c r="CI682" s="1"/>
      <c r="CJ682" s="1"/>
      <c r="CK682" s="1"/>
      <c r="CL682" s="6"/>
      <c r="CM682" s="1"/>
      <c r="CN682" s="1"/>
      <c r="CO682" s="1"/>
      <c r="CP682" s="1"/>
      <c r="CQ682" s="1"/>
      <c r="CR682" s="1"/>
    </row>
    <row r="683" spans="1:96" x14ac:dyDescent="0.2">
      <c r="A683" s="159">
        <f t="shared" si="275"/>
        <v>43362</v>
      </c>
      <c r="B683" s="9">
        <f t="shared" si="264"/>
        <v>1086.4260812799998</v>
      </c>
      <c r="C683" s="9">
        <f t="shared" si="276"/>
        <v>1000</v>
      </c>
      <c r="D683" s="66">
        <f t="shared" si="277"/>
        <v>5056.5600000000004</v>
      </c>
      <c r="E683" s="15">
        <f>VLOOKUP(A682,[1]Plan1!$BO$120:$BQ$240,3)</f>
        <v>5080.83</v>
      </c>
      <c r="F683" s="12">
        <f t="shared" si="278"/>
        <v>43361</v>
      </c>
      <c r="G683" s="13">
        <f t="shared" si="265"/>
        <v>4.7997057287958445E-3</v>
      </c>
      <c r="H683" s="12">
        <f t="shared" si="279"/>
        <v>43388</v>
      </c>
      <c r="I683" s="12">
        <f t="shared" si="266"/>
        <v>43388</v>
      </c>
      <c r="J683" s="1">
        <f t="shared" si="280"/>
        <v>19</v>
      </c>
      <c r="K683" s="1">
        <f t="shared" si="287"/>
        <v>2</v>
      </c>
      <c r="L683" s="9">
        <f t="shared" si="267"/>
        <v>1.00050415</v>
      </c>
      <c r="M683" s="16">
        <f t="shared" si="281"/>
        <v>0.99910098000000003</v>
      </c>
      <c r="N683" s="16">
        <f t="shared" si="284"/>
        <v>1.0627138325231711</v>
      </c>
      <c r="O683" s="9">
        <f t="shared" si="285"/>
        <v>1.0632495900000001</v>
      </c>
      <c r="P683" s="9">
        <f t="shared" si="268"/>
        <v>1063.2495899999999</v>
      </c>
      <c r="Q683" s="14">
        <f t="shared" si="269"/>
        <v>0</v>
      </c>
      <c r="R683" s="44">
        <f t="shared" si="270"/>
        <v>0</v>
      </c>
      <c r="S683" s="9">
        <f t="shared" si="271"/>
        <v>0</v>
      </c>
      <c r="T683" s="10">
        <f t="shared" si="282"/>
        <v>6.2959000000000001E-2</v>
      </c>
      <c r="U683" s="14">
        <f t="shared" si="286"/>
        <v>89</v>
      </c>
      <c r="V683" s="14">
        <v>252</v>
      </c>
      <c r="W683" s="16">
        <f t="shared" si="272"/>
        <v>1.0217977899999999</v>
      </c>
      <c r="X683" s="9">
        <f t="shared" si="273"/>
        <v>23.17649128</v>
      </c>
      <c r="Y683" s="9">
        <v>0</v>
      </c>
      <c r="Z683" s="15">
        <f t="shared" si="274"/>
        <v>0</v>
      </c>
      <c r="AA683" s="6" t="s">
        <v>73</v>
      </c>
      <c r="AB683" s="12">
        <f t="shared" si="283"/>
        <v>43420</v>
      </c>
      <c r="AC683" s="6"/>
      <c r="AD683" s="1"/>
      <c r="AE683" s="12"/>
      <c r="AF683" s="7"/>
      <c r="AG683" s="1"/>
      <c r="AH683" s="1"/>
      <c r="AI683" s="1"/>
      <c r="AJ683" s="10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35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8"/>
      <c r="CC683" s="1"/>
      <c r="CD683" s="1"/>
      <c r="CE683" s="1"/>
      <c r="CF683" s="1"/>
      <c r="CG683" s="1"/>
      <c r="CH683" s="1"/>
      <c r="CI683" s="1"/>
      <c r="CJ683" s="1"/>
      <c r="CK683" s="1"/>
      <c r="CL683" s="6"/>
      <c r="CM683" s="1"/>
      <c r="CN683" s="1"/>
      <c r="CO683" s="1"/>
      <c r="CP683" s="1"/>
      <c r="CQ683" s="1"/>
      <c r="CR683" s="1"/>
    </row>
    <row r="684" spans="1:96" x14ac:dyDescent="0.2">
      <c r="A684" s="159">
        <f t="shared" si="275"/>
        <v>43363</v>
      </c>
      <c r="B684" s="9">
        <f t="shared" si="264"/>
        <v>1086.9632387499998</v>
      </c>
      <c r="C684" s="9">
        <f t="shared" si="276"/>
        <v>1000</v>
      </c>
      <c r="D684" s="66">
        <f t="shared" si="277"/>
        <v>5056.5600000000004</v>
      </c>
      <c r="E684" s="15">
        <f>VLOOKUP(A683,[1]Plan1!$BO$120:$BQ$240,3)</f>
        <v>5080.83</v>
      </c>
      <c r="F684" s="12">
        <f t="shared" si="278"/>
        <v>43361</v>
      </c>
      <c r="G684" s="13">
        <f t="shared" si="265"/>
        <v>4.7997057287958445E-3</v>
      </c>
      <c r="H684" s="12">
        <f t="shared" si="279"/>
        <v>43388</v>
      </c>
      <c r="I684" s="12">
        <f t="shared" si="266"/>
        <v>43388</v>
      </c>
      <c r="J684" s="1">
        <f t="shared" si="280"/>
        <v>19</v>
      </c>
      <c r="K684" s="1">
        <f t="shared" si="287"/>
        <v>3</v>
      </c>
      <c r="L684" s="9">
        <f t="shared" si="267"/>
        <v>1.00075632</v>
      </c>
      <c r="M684" s="16">
        <f t="shared" si="281"/>
        <v>0.99910098000000003</v>
      </c>
      <c r="N684" s="16">
        <f t="shared" si="284"/>
        <v>1.0627138325231711</v>
      </c>
      <c r="O684" s="9">
        <f t="shared" si="285"/>
        <v>1.0635175800000001</v>
      </c>
      <c r="P684" s="9">
        <f t="shared" si="268"/>
        <v>1063.51758</v>
      </c>
      <c r="Q684" s="14">
        <f t="shared" si="269"/>
        <v>0</v>
      </c>
      <c r="R684" s="44">
        <f t="shared" si="270"/>
        <v>0</v>
      </c>
      <c r="S684" s="9">
        <f t="shared" si="271"/>
        <v>0</v>
      </c>
      <c r="T684" s="10">
        <f t="shared" si="282"/>
        <v>6.2959000000000001E-2</v>
      </c>
      <c r="U684" s="14">
        <f t="shared" si="286"/>
        <v>90</v>
      </c>
      <c r="V684" s="14">
        <v>252</v>
      </c>
      <c r="W684" s="16">
        <f t="shared" si="272"/>
        <v>1.0220453890000001</v>
      </c>
      <c r="X684" s="9">
        <f t="shared" si="273"/>
        <v>23.44565875</v>
      </c>
      <c r="Y684" s="9">
        <v>0</v>
      </c>
      <c r="Z684" s="15">
        <f t="shared" si="274"/>
        <v>0</v>
      </c>
      <c r="AA684" s="6" t="s">
        <v>73</v>
      </c>
      <c r="AB684" s="12">
        <f t="shared" si="283"/>
        <v>43420</v>
      </c>
      <c r="AC684" s="6"/>
      <c r="AD684" s="1"/>
      <c r="AE684" s="12"/>
      <c r="AF684" s="7"/>
      <c r="AG684" s="1"/>
      <c r="AH684" s="1"/>
      <c r="AI684" s="1"/>
      <c r="AJ684" s="10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35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8"/>
      <c r="CC684" s="1"/>
      <c r="CD684" s="1"/>
      <c r="CE684" s="1"/>
      <c r="CF684" s="1"/>
      <c r="CG684" s="1"/>
      <c r="CH684" s="1"/>
      <c r="CI684" s="1"/>
      <c r="CJ684" s="1"/>
      <c r="CK684" s="1"/>
      <c r="CL684" s="6"/>
      <c r="CM684" s="1"/>
      <c r="CN684" s="1"/>
      <c r="CO684" s="1"/>
      <c r="CP684" s="1"/>
      <c r="CQ684" s="1"/>
      <c r="CR684" s="1"/>
    </row>
    <row r="685" spans="1:96" x14ac:dyDescent="0.2">
      <c r="A685" s="159">
        <f t="shared" si="275"/>
        <v>43364</v>
      </c>
      <c r="B685" s="9">
        <f t="shared" si="264"/>
        <v>1087.5006541100001</v>
      </c>
      <c r="C685" s="9">
        <f t="shared" si="276"/>
        <v>1000</v>
      </c>
      <c r="D685" s="66">
        <f t="shared" si="277"/>
        <v>5056.5600000000004</v>
      </c>
      <c r="E685" s="15">
        <f>VLOOKUP(A684,[1]Plan1!$BO$120:$BQ$240,3)</f>
        <v>5080.83</v>
      </c>
      <c r="F685" s="12">
        <f t="shared" si="278"/>
        <v>43361</v>
      </c>
      <c r="G685" s="13">
        <f t="shared" si="265"/>
        <v>4.7997057287958445E-3</v>
      </c>
      <c r="H685" s="12">
        <f t="shared" si="279"/>
        <v>43388</v>
      </c>
      <c r="I685" s="12">
        <f t="shared" si="266"/>
        <v>43388</v>
      </c>
      <c r="J685" s="1">
        <f t="shared" si="280"/>
        <v>19</v>
      </c>
      <c r="K685" s="1">
        <f t="shared" si="287"/>
        <v>4</v>
      </c>
      <c r="L685" s="9">
        <f t="shared" si="267"/>
        <v>1.0010085500000001</v>
      </c>
      <c r="M685" s="16">
        <f t="shared" si="281"/>
        <v>0.99910098000000003</v>
      </c>
      <c r="N685" s="16">
        <f t="shared" si="284"/>
        <v>1.0627138325231711</v>
      </c>
      <c r="O685" s="9">
        <f t="shared" si="285"/>
        <v>1.0637856299999999</v>
      </c>
      <c r="P685" s="9">
        <f t="shared" si="268"/>
        <v>1063.7856300000001</v>
      </c>
      <c r="Q685" s="14">
        <f t="shared" si="269"/>
        <v>0</v>
      </c>
      <c r="R685" s="44">
        <f t="shared" si="270"/>
        <v>0</v>
      </c>
      <c r="S685" s="9">
        <f t="shared" si="271"/>
        <v>0</v>
      </c>
      <c r="T685" s="10">
        <f t="shared" si="282"/>
        <v>6.2959000000000001E-2</v>
      </c>
      <c r="U685" s="14">
        <f t="shared" si="286"/>
        <v>91</v>
      </c>
      <c r="V685" s="14">
        <v>252</v>
      </c>
      <c r="W685" s="16">
        <f t="shared" si="272"/>
        <v>1.0222930480000001</v>
      </c>
      <c r="X685" s="9">
        <f t="shared" si="273"/>
        <v>23.715024110000002</v>
      </c>
      <c r="Y685" s="9">
        <v>0</v>
      </c>
      <c r="Z685" s="15">
        <f t="shared" si="274"/>
        <v>0</v>
      </c>
      <c r="AA685" s="6" t="s">
        <v>73</v>
      </c>
      <c r="AB685" s="12">
        <f t="shared" si="283"/>
        <v>43420</v>
      </c>
      <c r="AC685" s="6"/>
      <c r="AD685" s="1"/>
      <c r="AE685" s="12"/>
      <c r="AF685" s="7"/>
      <c r="AG685" s="1"/>
      <c r="AH685" s="1"/>
      <c r="AI685" s="1"/>
      <c r="AJ685" s="10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35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8"/>
      <c r="CC685" s="1"/>
      <c r="CD685" s="1"/>
      <c r="CE685" s="1"/>
      <c r="CF685" s="1"/>
      <c r="CG685" s="1"/>
      <c r="CH685" s="1"/>
      <c r="CI685" s="1"/>
      <c r="CJ685" s="1"/>
      <c r="CK685" s="1"/>
      <c r="CL685" s="6"/>
      <c r="CM685" s="1"/>
      <c r="CN685" s="1"/>
      <c r="CO685" s="1"/>
      <c r="CP685" s="1"/>
      <c r="CQ685" s="1"/>
      <c r="CR685" s="1"/>
    </row>
    <row r="686" spans="1:96" x14ac:dyDescent="0.2">
      <c r="A686" s="159">
        <f t="shared" si="275"/>
        <v>43365</v>
      </c>
      <c r="B686" s="9">
        <f t="shared" si="264"/>
        <v>1088.0383387100001</v>
      </c>
      <c r="C686" s="9">
        <f t="shared" si="276"/>
        <v>1000</v>
      </c>
      <c r="D686" s="66">
        <f t="shared" si="277"/>
        <v>5056.5600000000004</v>
      </c>
      <c r="E686" s="15">
        <f>VLOOKUP(A685,[1]Plan1!$BO$120:$BQ$240,3)</f>
        <v>5080.83</v>
      </c>
      <c r="F686" s="12">
        <f t="shared" si="278"/>
        <v>43361</v>
      </c>
      <c r="G686" s="13">
        <f t="shared" si="265"/>
        <v>4.7997057287958445E-3</v>
      </c>
      <c r="H686" s="12">
        <f t="shared" si="279"/>
        <v>43388</v>
      </c>
      <c r="I686" s="12">
        <f t="shared" si="266"/>
        <v>43388</v>
      </c>
      <c r="J686" s="1">
        <f t="shared" si="280"/>
        <v>19</v>
      </c>
      <c r="K686" s="1">
        <f t="shared" si="287"/>
        <v>5</v>
      </c>
      <c r="L686" s="9">
        <f t="shared" si="267"/>
        <v>1.00126085</v>
      </c>
      <c r="M686" s="16">
        <f t="shared" si="281"/>
        <v>0.99910098000000003</v>
      </c>
      <c r="N686" s="16">
        <f t="shared" si="284"/>
        <v>1.0627138325231711</v>
      </c>
      <c r="O686" s="9">
        <f t="shared" si="285"/>
        <v>1.06405375</v>
      </c>
      <c r="P686" s="9">
        <f t="shared" si="268"/>
        <v>1064.05375</v>
      </c>
      <c r="Q686" s="14">
        <f t="shared" si="269"/>
        <v>0</v>
      </c>
      <c r="R686" s="44">
        <f t="shared" si="270"/>
        <v>0</v>
      </c>
      <c r="S686" s="9">
        <f t="shared" si="271"/>
        <v>0</v>
      </c>
      <c r="T686" s="10">
        <f t="shared" si="282"/>
        <v>6.2959000000000001E-2</v>
      </c>
      <c r="U686" s="14">
        <f t="shared" si="286"/>
        <v>92</v>
      </c>
      <c r="V686" s="14">
        <v>252</v>
      </c>
      <c r="W686" s="16">
        <f t="shared" si="272"/>
        <v>1.022540768</v>
      </c>
      <c r="X686" s="9">
        <f t="shared" si="273"/>
        <v>23.984588710000001</v>
      </c>
      <c r="Y686" s="9">
        <v>0</v>
      </c>
      <c r="Z686" s="15">
        <f t="shared" si="274"/>
        <v>0</v>
      </c>
      <c r="AA686" s="6" t="s">
        <v>73</v>
      </c>
      <c r="AB686" s="12">
        <f t="shared" si="283"/>
        <v>43420</v>
      </c>
      <c r="AC686" s="6"/>
      <c r="AD686" s="1"/>
      <c r="AE686" s="12"/>
      <c r="AF686" s="7"/>
      <c r="AG686" s="1"/>
      <c r="AH686" s="1"/>
      <c r="AI686" s="1"/>
      <c r="AJ686" s="10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35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8"/>
      <c r="CC686" s="1"/>
      <c r="CD686" s="1"/>
      <c r="CE686" s="1"/>
      <c r="CF686" s="1"/>
      <c r="CG686" s="1"/>
      <c r="CH686" s="1"/>
      <c r="CI686" s="1"/>
      <c r="CJ686" s="1"/>
      <c r="CK686" s="1"/>
      <c r="CL686" s="6"/>
      <c r="CM686" s="1"/>
      <c r="CN686" s="1"/>
      <c r="CO686" s="1"/>
      <c r="CP686" s="1"/>
      <c r="CQ686" s="1"/>
      <c r="CR686" s="1"/>
    </row>
    <row r="687" spans="1:96" x14ac:dyDescent="0.2">
      <c r="A687" s="159">
        <f t="shared" si="275"/>
        <v>43366</v>
      </c>
      <c r="B687" s="9">
        <f t="shared" si="264"/>
        <v>1088.0383387100001</v>
      </c>
      <c r="C687" s="9">
        <f t="shared" si="276"/>
        <v>1000</v>
      </c>
      <c r="D687" s="66">
        <f t="shared" si="277"/>
        <v>5056.5600000000004</v>
      </c>
      <c r="E687" s="15">
        <f>VLOOKUP(A686,[1]Plan1!$BO$120:$BQ$240,3)</f>
        <v>5080.83</v>
      </c>
      <c r="F687" s="12">
        <f t="shared" si="278"/>
        <v>43361</v>
      </c>
      <c r="G687" s="13">
        <f t="shared" si="265"/>
        <v>4.7997057287958445E-3</v>
      </c>
      <c r="H687" s="12">
        <f t="shared" si="279"/>
        <v>43388</v>
      </c>
      <c r="I687" s="12">
        <f t="shared" si="266"/>
        <v>43388</v>
      </c>
      <c r="J687" s="1">
        <f t="shared" si="280"/>
        <v>19</v>
      </c>
      <c r="K687" s="1">
        <f t="shared" si="287"/>
        <v>5</v>
      </c>
      <c r="L687" s="9">
        <f t="shared" si="267"/>
        <v>1.00126085</v>
      </c>
      <c r="M687" s="16">
        <f t="shared" si="281"/>
        <v>0.99910098000000003</v>
      </c>
      <c r="N687" s="16">
        <f t="shared" si="284"/>
        <v>1.0627138325231711</v>
      </c>
      <c r="O687" s="9">
        <f t="shared" si="285"/>
        <v>1.06405375</v>
      </c>
      <c r="P687" s="9">
        <f t="shared" si="268"/>
        <v>1064.05375</v>
      </c>
      <c r="Q687" s="14">
        <f t="shared" si="269"/>
        <v>0</v>
      </c>
      <c r="R687" s="44">
        <f t="shared" si="270"/>
        <v>0</v>
      </c>
      <c r="S687" s="9">
        <f t="shared" si="271"/>
        <v>0</v>
      </c>
      <c r="T687" s="10">
        <f t="shared" si="282"/>
        <v>6.2959000000000001E-2</v>
      </c>
      <c r="U687" s="14">
        <f t="shared" si="286"/>
        <v>92</v>
      </c>
      <c r="V687" s="14">
        <v>252</v>
      </c>
      <c r="W687" s="16">
        <f t="shared" si="272"/>
        <v>1.022540768</v>
      </c>
      <c r="X687" s="9">
        <f t="shared" si="273"/>
        <v>23.984588710000001</v>
      </c>
      <c r="Y687" s="9">
        <v>0</v>
      </c>
      <c r="Z687" s="15">
        <f t="shared" si="274"/>
        <v>0</v>
      </c>
      <c r="AA687" s="6" t="s">
        <v>73</v>
      </c>
      <c r="AB687" s="12">
        <f t="shared" si="283"/>
        <v>43420</v>
      </c>
      <c r="AC687" s="6"/>
      <c r="AD687" s="1"/>
      <c r="AE687" s="12"/>
      <c r="AF687" s="7"/>
      <c r="AG687" s="1"/>
      <c r="AH687" s="1"/>
      <c r="AI687" s="1"/>
      <c r="AJ687" s="10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35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8"/>
      <c r="CC687" s="1"/>
      <c r="CD687" s="1"/>
      <c r="CE687" s="1"/>
      <c r="CF687" s="1"/>
      <c r="CG687" s="1"/>
      <c r="CH687" s="1"/>
      <c r="CI687" s="1"/>
      <c r="CJ687" s="1"/>
      <c r="CK687" s="1"/>
      <c r="CL687" s="6"/>
      <c r="CM687" s="1"/>
      <c r="CN687" s="1"/>
      <c r="CO687" s="1"/>
      <c r="CP687" s="1"/>
      <c r="CQ687" s="1"/>
      <c r="CR687" s="1"/>
    </row>
    <row r="688" spans="1:96" x14ac:dyDescent="0.2">
      <c r="A688" s="159">
        <f t="shared" si="275"/>
        <v>43367</v>
      </c>
      <c r="B688" s="9">
        <f t="shared" si="264"/>
        <v>1088.0383387100001</v>
      </c>
      <c r="C688" s="9">
        <f t="shared" si="276"/>
        <v>1000</v>
      </c>
      <c r="D688" s="66">
        <f t="shared" si="277"/>
        <v>5056.5600000000004</v>
      </c>
      <c r="E688" s="15">
        <f>VLOOKUP(A687,[1]Plan1!$BO$120:$BQ$240,3)</f>
        <v>5080.83</v>
      </c>
      <c r="F688" s="12">
        <f t="shared" si="278"/>
        <v>43361</v>
      </c>
      <c r="G688" s="13">
        <f t="shared" si="265"/>
        <v>4.7997057287958445E-3</v>
      </c>
      <c r="H688" s="12">
        <f t="shared" si="279"/>
        <v>43388</v>
      </c>
      <c r="I688" s="12">
        <f t="shared" si="266"/>
        <v>43388</v>
      </c>
      <c r="J688" s="1">
        <f t="shared" si="280"/>
        <v>19</v>
      </c>
      <c r="K688" s="1">
        <f t="shared" si="287"/>
        <v>5</v>
      </c>
      <c r="L688" s="9">
        <f t="shared" si="267"/>
        <v>1.00126085</v>
      </c>
      <c r="M688" s="16">
        <f t="shared" si="281"/>
        <v>0.99910098000000003</v>
      </c>
      <c r="N688" s="16">
        <f t="shared" si="284"/>
        <v>1.0627138325231711</v>
      </c>
      <c r="O688" s="9">
        <f t="shared" si="285"/>
        <v>1.06405375</v>
      </c>
      <c r="P688" s="9">
        <f t="shared" si="268"/>
        <v>1064.05375</v>
      </c>
      <c r="Q688" s="14">
        <f t="shared" si="269"/>
        <v>0</v>
      </c>
      <c r="R688" s="44">
        <f t="shared" si="270"/>
        <v>0</v>
      </c>
      <c r="S688" s="9">
        <f t="shared" si="271"/>
        <v>0</v>
      </c>
      <c r="T688" s="10">
        <f t="shared" si="282"/>
        <v>6.2959000000000001E-2</v>
      </c>
      <c r="U688" s="14">
        <f t="shared" si="286"/>
        <v>92</v>
      </c>
      <c r="V688" s="14">
        <v>252</v>
      </c>
      <c r="W688" s="16">
        <f t="shared" si="272"/>
        <v>1.022540768</v>
      </c>
      <c r="X688" s="9">
        <f t="shared" si="273"/>
        <v>23.984588710000001</v>
      </c>
      <c r="Y688" s="9">
        <v>0</v>
      </c>
      <c r="Z688" s="15">
        <f t="shared" si="274"/>
        <v>0</v>
      </c>
      <c r="AA688" s="6" t="s">
        <v>73</v>
      </c>
      <c r="AB688" s="12">
        <f t="shared" si="283"/>
        <v>43420</v>
      </c>
      <c r="AC688" s="6"/>
      <c r="AD688" s="1"/>
      <c r="AE688" s="12"/>
      <c r="AF688" s="7"/>
      <c r="AG688" s="1"/>
      <c r="AH688" s="1"/>
      <c r="AI688" s="1"/>
      <c r="AJ688" s="10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35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8"/>
      <c r="CC688" s="1"/>
      <c r="CD688" s="1"/>
      <c r="CE688" s="1"/>
      <c r="CF688" s="1"/>
      <c r="CG688" s="1"/>
      <c r="CH688" s="1"/>
      <c r="CI688" s="1"/>
      <c r="CJ688" s="1"/>
      <c r="CK688" s="1"/>
      <c r="CL688" s="6"/>
      <c r="CM688" s="1"/>
      <c r="CN688" s="1"/>
      <c r="CO688" s="1"/>
      <c r="CP688" s="1"/>
      <c r="CQ688" s="1"/>
      <c r="CR688" s="1"/>
    </row>
    <row r="689" spans="1:96" x14ac:dyDescent="0.2">
      <c r="A689" s="159">
        <f t="shared" si="275"/>
        <v>43368</v>
      </c>
      <c r="B689" s="9">
        <f t="shared" si="264"/>
        <v>1088.5762905500001</v>
      </c>
      <c r="C689" s="9">
        <f t="shared" si="276"/>
        <v>1000</v>
      </c>
      <c r="D689" s="66">
        <f t="shared" si="277"/>
        <v>5056.5600000000004</v>
      </c>
      <c r="E689" s="15">
        <f>VLOOKUP(A688,[1]Plan1!$BO$120:$BQ$240,3)</f>
        <v>5080.83</v>
      </c>
      <c r="F689" s="12">
        <f t="shared" si="278"/>
        <v>43361</v>
      </c>
      <c r="G689" s="13">
        <f t="shared" si="265"/>
        <v>4.7997057287958445E-3</v>
      </c>
      <c r="H689" s="12">
        <f t="shared" si="279"/>
        <v>43388</v>
      </c>
      <c r="I689" s="12">
        <f t="shared" si="266"/>
        <v>43388</v>
      </c>
      <c r="J689" s="1">
        <f t="shared" si="280"/>
        <v>19</v>
      </c>
      <c r="K689" s="1">
        <f t="shared" si="287"/>
        <v>6</v>
      </c>
      <c r="L689" s="9">
        <f t="shared" si="267"/>
        <v>1.0015132099999999</v>
      </c>
      <c r="M689" s="16">
        <f t="shared" si="281"/>
        <v>0.99910098000000003</v>
      </c>
      <c r="N689" s="16">
        <f t="shared" si="284"/>
        <v>1.0627138325231711</v>
      </c>
      <c r="O689" s="9">
        <f t="shared" si="285"/>
        <v>1.0643219399999999</v>
      </c>
      <c r="P689" s="9">
        <f t="shared" si="268"/>
        <v>1064.32194</v>
      </c>
      <c r="Q689" s="14">
        <f t="shared" si="269"/>
        <v>0</v>
      </c>
      <c r="R689" s="44">
        <f t="shared" si="270"/>
        <v>0</v>
      </c>
      <c r="S689" s="9">
        <f t="shared" si="271"/>
        <v>0</v>
      </c>
      <c r="T689" s="10">
        <f t="shared" si="282"/>
        <v>6.2959000000000001E-2</v>
      </c>
      <c r="U689" s="14">
        <f t="shared" si="286"/>
        <v>93</v>
      </c>
      <c r="V689" s="14">
        <v>252</v>
      </c>
      <c r="W689" s="16">
        <f t="shared" si="272"/>
        <v>1.022788547</v>
      </c>
      <c r="X689" s="9">
        <f t="shared" si="273"/>
        <v>24.254350550000002</v>
      </c>
      <c r="Y689" s="9">
        <v>0</v>
      </c>
      <c r="Z689" s="15">
        <f t="shared" si="274"/>
        <v>0</v>
      </c>
      <c r="AA689" s="6" t="s">
        <v>73</v>
      </c>
      <c r="AB689" s="12">
        <f t="shared" si="283"/>
        <v>43420</v>
      </c>
      <c r="AC689" s="6"/>
      <c r="AD689" s="1"/>
      <c r="AE689" s="12"/>
      <c r="AF689" s="7"/>
      <c r="AG689" s="1"/>
      <c r="AH689" s="1"/>
      <c r="AI689" s="1"/>
      <c r="AJ689" s="10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35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8"/>
      <c r="CC689" s="1"/>
      <c r="CD689" s="1"/>
      <c r="CE689" s="1"/>
      <c r="CF689" s="1"/>
      <c r="CG689" s="1"/>
      <c r="CH689" s="1"/>
      <c r="CI689" s="1"/>
      <c r="CJ689" s="1"/>
      <c r="CK689" s="1"/>
      <c r="CL689" s="6"/>
      <c r="CM689" s="1"/>
      <c r="CN689" s="1"/>
      <c r="CO689" s="1"/>
      <c r="CP689" s="1"/>
      <c r="CQ689" s="1"/>
      <c r="CR689" s="1"/>
    </row>
    <row r="690" spans="1:96" x14ac:dyDescent="0.2">
      <c r="A690" s="159">
        <f t="shared" si="275"/>
        <v>43369</v>
      </c>
      <c r="B690" s="9">
        <f t="shared" si="264"/>
        <v>1089.1145005399999</v>
      </c>
      <c r="C690" s="9">
        <f t="shared" si="276"/>
        <v>1000</v>
      </c>
      <c r="D690" s="66">
        <f t="shared" si="277"/>
        <v>5056.5600000000004</v>
      </c>
      <c r="E690" s="15">
        <f>VLOOKUP(A689,[1]Plan1!$BO$120:$BQ$240,3)</f>
        <v>5080.83</v>
      </c>
      <c r="F690" s="12">
        <f t="shared" si="278"/>
        <v>43361</v>
      </c>
      <c r="G690" s="13">
        <f t="shared" si="265"/>
        <v>4.7997057287958445E-3</v>
      </c>
      <c r="H690" s="12">
        <f t="shared" si="279"/>
        <v>43388</v>
      </c>
      <c r="I690" s="12">
        <f t="shared" si="266"/>
        <v>43388</v>
      </c>
      <c r="J690" s="1">
        <f t="shared" si="280"/>
        <v>19</v>
      </c>
      <c r="K690" s="1">
        <f t="shared" si="287"/>
        <v>7</v>
      </c>
      <c r="L690" s="9">
        <f t="shared" si="267"/>
        <v>1.00176563</v>
      </c>
      <c r="M690" s="16">
        <f t="shared" si="281"/>
        <v>0.99910098000000003</v>
      </c>
      <c r="N690" s="16">
        <f t="shared" si="284"/>
        <v>1.0627138325231711</v>
      </c>
      <c r="O690" s="9">
        <f t="shared" si="285"/>
        <v>1.0645901900000001</v>
      </c>
      <c r="P690" s="9">
        <f t="shared" si="268"/>
        <v>1064.5901899999999</v>
      </c>
      <c r="Q690" s="14">
        <f t="shared" si="269"/>
        <v>0</v>
      </c>
      <c r="R690" s="44">
        <f t="shared" si="270"/>
        <v>0</v>
      </c>
      <c r="S690" s="9">
        <f t="shared" si="271"/>
        <v>0</v>
      </c>
      <c r="T690" s="10">
        <f t="shared" si="282"/>
        <v>6.2959000000000001E-2</v>
      </c>
      <c r="U690" s="14">
        <f t="shared" si="286"/>
        <v>94</v>
      </c>
      <c r="V690" s="14">
        <v>252</v>
      </c>
      <c r="W690" s="16">
        <f t="shared" si="272"/>
        <v>1.023036386</v>
      </c>
      <c r="X690" s="9">
        <f t="shared" si="273"/>
        <v>24.524310539999998</v>
      </c>
      <c r="Y690" s="9">
        <v>0</v>
      </c>
      <c r="Z690" s="15">
        <f t="shared" si="274"/>
        <v>0</v>
      </c>
      <c r="AA690" s="6" t="s">
        <v>73</v>
      </c>
      <c r="AB690" s="12">
        <f t="shared" si="283"/>
        <v>43420</v>
      </c>
      <c r="AC690" s="6"/>
      <c r="AD690" s="1"/>
      <c r="AE690" s="12"/>
      <c r="AF690" s="7"/>
      <c r="AG690" s="1"/>
      <c r="AH690" s="1"/>
      <c r="AI690" s="1"/>
      <c r="AJ690" s="10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35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8"/>
      <c r="CC690" s="1"/>
      <c r="CD690" s="1"/>
      <c r="CE690" s="1"/>
      <c r="CF690" s="1"/>
      <c r="CG690" s="1"/>
      <c r="CH690" s="1"/>
      <c r="CI690" s="1"/>
      <c r="CJ690" s="1"/>
      <c r="CK690" s="1"/>
      <c r="CL690" s="6"/>
      <c r="CM690" s="1"/>
      <c r="CN690" s="1"/>
      <c r="CO690" s="1"/>
      <c r="CP690" s="1"/>
      <c r="CQ690" s="1"/>
      <c r="CR690" s="1"/>
    </row>
    <row r="691" spans="1:96" x14ac:dyDescent="0.2">
      <c r="A691" s="159">
        <f t="shared" si="275"/>
        <v>43370</v>
      </c>
      <c r="B691" s="9">
        <f t="shared" si="264"/>
        <v>1089.6529790300001</v>
      </c>
      <c r="C691" s="9">
        <f t="shared" si="276"/>
        <v>1000</v>
      </c>
      <c r="D691" s="66">
        <f t="shared" si="277"/>
        <v>5056.5600000000004</v>
      </c>
      <c r="E691" s="15">
        <f>VLOOKUP(A690,[1]Plan1!$BO$120:$BQ$240,3)</f>
        <v>5080.83</v>
      </c>
      <c r="F691" s="12">
        <f t="shared" si="278"/>
        <v>43361</v>
      </c>
      <c r="G691" s="13">
        <f t="shared" si="265"/>
        <v>4.7997057287958445E-3</v>
      </c>
      <c r="H691" s="12">
        <f t="shared" si="279"/>
        <v>43388</v>
      </c>
      <c r="I691" s="12">
        <f t="shared" si="266"/>
        <v>43388</v>
      </c>
      <c r="J691" s="1">
        <f t="shared" si="280"/>
        <v>19</v>
      </c>
      <c r="K691" s="1">
        <f t="shared" si="287"/>
        <v>8</v>
      </c>
      <c r="L691" s="9">
        <f t="shared" si="267"/>
        <v>1.00201812</v>
      </c>
      <c r="M691" s="16">
        <f t="shared" si="281"/>
        <v>0.99910098000000003</v>
      </c>
      <c r="N691" s="16">
        <f t="shared" si="284"/>
        <v>1.0627138325231711</v>
      </c>
      <c r="O691" s="9">
        <f t="shared" si="285"/>
        <v>1.0648585100000001</v>
      </c>
      <c r="P691" s="9">
        <f t="shared" si="268"/>
        <v>1064.85851</v>
      </c>
      <c r="Q691" s="14">
        <f t="shared" si="269"/>
        <v>0</v>
      </c>
      <c r="R691" s="44">
        <f t="shared" si="270"/>
        <v>0</v>
      </c>
      <c r="S691" s="9">
        <f t="shared" si="271"/>
        <v>0</v>
      </c>
      <c r="T691" s="10">
        <f t="shared" si="282"/>
        <v>6.2959000000000001E-2</v>
      </c>
      <c r="U691" s="14">
        <f t="shared" si="286"/>
        <v>95</v>
      </c>
      <c r="V691" s="14">
        <v>252</v>
      </c>
      <c r="W691" s="16">
        <f t="shared" si="272"/>
        <v>1.0232842849999999</v>
      </c>
      <c r="X691" s="9">
        <f t="shared" si="273"/>
        <v>24.794469029999998</v>
      </c>
      <c r="Y691" s="9">
        <v>0</v>
      </c>
      <c r="Z691" s="15">
        <f t="shared" si="274"/>
        <v>0</v>
      </c>
      <c r="AA691" s="6" t="s">
        <v>73</v>
      </c>
      <c r="AB691" s="12">
        <f t="shared" si="283"/>
        <v>43420</v>
      </c>
      <c r="AC691" s="6"/>
      <c r="AD691" s="1"/>
      <c r="AE691" s="12"/>
      <c r="AF691" s="7"/>
      <c r="AG691" s="1"/>
      <c r="AH691" s="1"/>
      <c r="AI691" s="1"/>
      <c r="AJ691" s="10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35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8"/>
      <c r="CC691" s="1"/>
      <c r="CD691" s="1"/>
      <c r="CE691" s="1"/>
      <c r="CF691" s="1"/>
      <c r="CG691" s="1"/>
      <c r="CH691" s="1"/>
      <c r="CI691" s="1"/>
      <c r="CJ691" s="1"/>
      <c r="CK691" s="1"/>
      <c r="CL691" s="6"/>
      <c r="CM691" s="1"/>
      <c r="CN691" s="1"/>
      <c r="CO691" s="1"/>
      <c r="CP691" s="1"/>
      <c r="CQ691" s="1"/>
      <c r="CR691" s="1"/>
    </row>
    <row r="692" spans="1:96" x14ac:dyDescent="0.2">
      <c r="A692" s="159">
        <f t="shared" si="275"/>
        <v>43371</v>
      </c>
      <c r="B692" s="9">
        <f t="shared" si="264"/>
        <v>1090.1917374</v>
      </c>
      <c r="C692" s="9">
        <f t="shared" si="276"/>
        <v>1000</v>
      </c>
      <c r="D692" s="66">
        <f t="shared" si="277"/>
        <v>5056.5600000000004</v>
      </c>
      <c r="E692" s="15">
        <f>VLOOKUP(A691,[1]Plan1!$BO$120:$BQ$240,3)</f>
        <v>5080.83</v>
      </c>
      <c r="F692" s="12">
        <f t="shared" si="278"/>
        <v>43361</v>
      </c>
      <c r="G692" s="13">
        <f t="shared" si="265"/>
        <v>4.7997057287958445E-3</v>
      </c>
      <c r="H692" s="12">
        <f t="shared" si="279"/>
        <v>43388</v>
      </c>
      <c r="I692" s="12">
        <f t="shared" si="266"/>
        <v>43388</v>
      </c>
      <c r="J692" s="1">
        <f t="shared" si="280"/>
        <v>19</v>
      </c>
      <c r="K692" s="1">
        <f t="shared" si="287"/>
        <v>9</v>
      </c>
      <c r="L692" s="9">
        <f t="shared" si="267"/>
        <v>1.0022706800000001</v>
      </c>
      <c r="M692" s="16">
        <f t="shared" si="281"/>
        <v>0.99910098000000003</v>
      </c>
      <c r="N692" s="16">
        <f t="shared" si="284"/>
        <v>1.0627138325231711</v>
      </c>
      <c r="O692" s="9">
        <f t="shared" si="285"/>
        <v>1.06512691</v>
      </c>
      <c r="P692" s="9">
        <f t="shared" si="268"/>
        <v>1065.12691</v>
      </c>
      <c r="Q692" s="14">
        <f t="shared" si="269"/>
        <v>0</v>
      </c>
      <c r="R692" s="44">
        <f t="shared" si="270"/>
        <v>0</v>
      </c>
      <c r="S692" s="9">
        <f t="shared" si="271"/>
        <v>0</v>
      </c>
      <c r="T692" s="10">
        <f t="shared" si="282"/>
        <v>6.2959000000000001E-2</v>
      </c>
      <c r="U692" s="14">
        <f t="shared" si="286"/>
        <v>96</v>
      </c>
      <c r="V692" s="14">
        <v>252</v>
      </c>
      <c r="W692" s="16">
        <f t="shared" si="272"/>
        <v>1.023532245</v>
      </c>
      <c r="X692" s="9">
        <f t="shared" si="273"/>
        <v>25.064827399999999</v>
      </c>
      <c r="Y692" s="9">
        <v>0</v>
      </c>
      <c r="Z692" s="15">
        <f t="shared" si="274"/>
        <v>0</v>
      </c>
      <c r="AA692" s="6" t="s">
        <v>73</v>
      </c>
      <c r="AB692" s="12">
        <f t="shared" si="283"/>
        <v>43420</v>
      </c>
      <c r="AC692" s="6"/>
      <c r="AD692" s="1"/>
      <c r="AE692" s="12"/>
      <c r="AF692" s="7"/>
      <c r="AG692" s="1"/>
      <c r="AH692" s="1"/>
      <c r="AI692" s="1"/>
      <c r="AJ692" s="10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35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8"/>
      <c r="CC692" s="1"/>
      <c r="CD692" s="1"/>
      <c r="CE692" s="1"/>
      <c r="CF692" s="1"/>
      <c r="CG692" s="1"/>
      <c r="CH692" s="1"/>
      <c r="CI692" s="1"/>
      <c r="CJ692" s="1"/>
      <c r="CK692" s="1"/>
      <c r="CL692" s="6"/>
      <c r="CM692" s="1"/>
      <c r="CN692" s="1"/>
      <c r="CO692" s="1"/>
      <c r="CP692" s="1"/>
      <c r="CQ692" s="1"/>
      <c r="CR692" s="1"/>
    </row>
    <row r="693" spans="1:96" x14ac:dyDescent="0.2">
      <c r="A693" s="159">
        <f t="shared" si="275"/>
        <v>43372</v>
      </c>
      <c r="B693" s="9">
        <f t="shared" si="264"/>
        <v>1090.73074292</v>
      </c>
      <c r="C693" s="9">
        <f t="shared" si="276"/>
        <v>1000</v>
      </c>
      <c r="D693" s="66">
        <f t="shared" si="277"/>
        <v>5056.5600000000004</v>
      </c>
      <c r="E693" s="15">
        <f>VLOOKUP(A692,[1]Plan1!$BO$120:$BQ$240,3)</f>
        <v>5080.83</v>
      </c>
      <c r="F693" s="12">
        <f t="shared" si="278"/>
        <v>43361</v>
      </c>
      <c r="G693" s="13">
        <f t="shared" si="265"/>
        <v>4.7997057287958445E-3</v>
      </c>
      <c r="H693" s="12">
        <f t="shared" si="279"/>
        <v>43388</v>
      </c>
      <c r="I693" s="12">
        <f t="shared" si="266"/>
        <v>43388</v>
      </c>
      <c r="J693" s="1">
        <f t="shared" si="280"/>
        <v>19</v>
      </c>
      <c r="K693" s="1">
        <f t="shared" si="287"/>
        <v>10</v>
      </c>
      <c r="L693" s="9">
        <f t="shared" si="267"/>
        <v>1.0025232900000001</v>
      </c>
      <c r="M693" s="16">
        <f t="shared" si="281"/>
        <v>0.99910098000000003</v>
      </c>
      <c r="N693" s="16">
        <f t="shared" si="284"/>
        <v>1.0627138325231711</v>
      </c>
      <c r="O693" s="9">
        <f t="shared" si="285"/>
        <v>1.0653953599999999</v>
      </c>
      <c r="P693" s="9">
        <f t="shared" si="268"/>
        <v>1065.39536</v>
      </c>
      <c r="Q693" s="14">
        <f t="shared" si="269"/>
        <v>0</v>
      </c>
      <c r="R693" s="44">
        <f t="shared" si="270"/>
        <v>0</v>
      </c>
      <c r="S693" s="9">
        <f t="shared" si="271"/>
        <v>0</v>
      </c>
      <c r="T693" s="10">
        <f t="shared" si="282"/>
        <v>6.2959000000000001E-2</v>
      </c>
      <c r="U693" s="14">
        <f t="shared" si="286"/>
        <v>97</v>
      </c>
      <c r="V693" s="14">
        <v>252</v>
      </c>
      <c r="W693" s="16">
        <f t="shared" si="272"/>
        <v>1.023780264</v>
      </c>
      <c r="X693" s="9">
        <f t="shared" si="273"/>
        <v>25.335382920000001</v>
      </c>
      <c r="Y693" s="9">
        <v>0</v>
      </c>
      <c r="Z693" s="15">
        <f t="shared" si="274"/>
        <v>0</v>
      </c>
      <c r="AA693" s="6" t="s">
        <v>73</v>
      </c>
      <c r="AB693" s="12">
        <f t="shared" si="283"/>
        <v>43420</v>
      </c>
      <c r="AC693" s="6"/>
      <c r="AD693" s="1"/>
      <c r="AE693" s="12"/>
      <c r="AF693" s="7"/>
      <c r="AG693" s="1"/>
      <c r="AH693" s="1"/>
      <c r="AI693" s="1"/>
      <c r="AJ693" s="10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35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8"/>
      <c r="CC693" s="1"/>
      <c r="CD693" s="1"/>
      <c r="CE693" s="1"/>
      <c r="CF693" s="1"/>
      <c r="CG693" s="1"/>
      <c r="CH693" s="1"/>
      <c r="CI693" s="1"/>
      <c r="CJ693" s="1"/>
      <c r="CK693" s="1"/>
      <c r="CL693" s="6"/>
      <c r="CM693" s="1"/>
      <c r="CN693" s="1"/>
      <c r="CO693" s="1"/>
      <c r="CP693" s="1"/>
      <c r="CQ693" s="1"/>
      <c r="CR693" s="1"/>
    </row>
    <row r="694" spans="1:96" x14ac:dyDescent="0.2">
      <c r="A694" s="159">
        <f t="shared" si="275"/>
        <v>43373</v>
      </c>
      <c r="B694" s="9">
        <f t="shared" si="264"/>
        <v>1090.73074292</v>
      </c>
      <c r="C694" s="9">
        <f t="shared" si="276"/>
        <v>1000</v>
      </c>
      <c r="D694" s="66">
        <f t="shared" si="277"/>
        <v>5056.5600000000004</v>
      </c>
      <c r="E694" s="15">
        <f>VLOOKUP(A693,[1]Plan1!$BO$120:$BQ$240,3)</f>
        <v>5080.83</v>
      </c>
      <c r="F694" s="12">
        <f t="shared" si="278"/>
        <v>43361</v>
      </c>
      <c r="G694" s="13">
        <f t="shared" si="265"/>
        <v>4.7997057287958445E-3</v>
      </c>
      <c r="H694" s="12">
        <f t="shared" si="279"/>
        <v>43388</v>
      </c>
      <c r="I694" s="12">
        <f t="shared" si="266"/>
        <v>43388</v>
      </c>
      <c r="J694" s="1">
        <f t="shared" si="280"/>
        <v>19</v>
      </c>
      <c r="K694" s="1">
        <f t="shared" si="287"/>
        <v>10</v>
      </c>
      <c r="L694" s="9">
        <f t="shared" si="267"/>
        <v>1.0025232900000001</v>
      </c>
      <c r="M694" s="16">
        <f t="shared" si="281"/>
        <v>0.99910098000000003</v>
      </c>
      <c r="N694" s="16">
        <f t="shared" si="284"/>
        <v>1.0627138325231711</v>
      </c>
      <c r="O694" s="9">
        <f t="shared" si="285"/>
        <v>1.0653953599999999</v>
      </c>
      <c r="P694" s="9">
        <f t="shared" si="268"/>
        <v>1065.39536</v>
      </c>
      <c r="Q694" s="14">
        <f t="shared" si="269"/>
        <v>0</v>
      </c>
      <c r="R694" s="44">
        <f t="shared" si="270"/>
        <v>0</v>
      </c>
      <c r="S694" s="9">
        <f t="shared" si="271"/>
        <v>0</v>
      </c>
      <c r="T694" s="10">
        <f t="shared" si="282"/>
        <v>6.2959000000000001E-2</v>
      </c>
      <c r="U694" s="14">
        <f t="shared" si="286"/>
        <v>97</v>
      </c>
      <c r="V694" s="14">
        <v>252</v>
      </c>
      <c r="W694" s="16">
        <f t="shared" si="272"/>
        <v>1.023780264</v>
      </c>
      <c r="X694" s="9">
        <f t="shared" si="273"/>
        <v>25.335382920000001</v>
      </c>
      <c r="Y694" s="9">
        <v>0</v>
      </c>
      <c r="Z694" s="15">
        <f t="shared" si="274"/>
        <v>0</v>
      </c>
      <c r="AA694" s="6" t="s">
        <v>73</v>
      </c>
      <c r="AB694" s="12">
        <f t="shared" si="283"/>
        <v>43420</v>
      </c>
      <c r="AC694" s="6"/>
      <c r="AD694" s="1"/>
      <c r="AE694" s="12"/>
      <c r="AF694" s="7"/>
      <c r="AG694" s="1"/>
      <c r="AH694" s="1"/>
      <c r="AI694" s="1"/>
      <c r="AJ694" s="10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35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8"/>
      <c r="CC694" s="1"/>
      <c r="CD694" s="1"/>
      <c r="CE694" s="1"/>
      <c r="CF694" s="1"/>
      <c r="CG694" s="1"/>
      <c r="CH694" s="1"/>
      <c r="CI694" s="1"/>
      <c r="CJ694" s="1"/>
      <c r="CK694" s="1"/>
      <c r="CL694" s="6"/>
      <c r="CM694" s="1"/>
      <c r="CN694" s="1"/>
      <c r="CO694" s="1"/>
      <c r="CP694" s="1"/>
      <c r="CQ694" s="1"/>
      <c r="CR694" s="1"/>
    </row>
    <row r="695" spans="1:96" x14ac:dyDescent="0.2">
      <c r="A695" s="159">
        <f t="shared" si="275"/>
        <v>43374</v>
      </c>
      <c r="B695" s="9">
        <f t="shared" si="264"/>
        <v>1090.73074292</v>
      </c>
      <c r="C695" s="9">
        <f t="shared" si="276"/>
        <v>1000</v>
      </c>
      <c r="D695" s="66">
        <f t="shared" si="277"/>
        <v>5056.5600000000004</v>
      </c>
      <c r="E695" s="15">
        <f>VLOOKUP(A694,[1]Plan1!$BO$120:$BQ$240,3)</f>
        <v>5080.83</v>
      </c>
      <c r="F695" s="12">
        <f t="shared" si="278"/>
        <v>43361</v>
      </c>
      <c r="G695" s="13">
        <f t="shared" si="265"/>
        <v>4.7997057287958445E-3</v>
      </c>
      <c r="H695" s="12">
        <f t="shared" si="279"/>
        <v>43388</v>
      </c>
      <c r="I695" s="12">
        <f t="shared" si="266"/>
        <v>43388</v>
      </c>
      <c r="J695" s="1">
        <f t="shared" si="280"/>
        <v>19</v>
      </c>
      <c r="K695" s="1">
        <f t="shared" si="287"/>
        <v>10</v>
      </c>
      <c r="L695" s="9">
        <f t="shared" si="267"/>
        <v>1.0025232900000001</v>
      </c>
      <c r="M695" s="16">
        <f t="shared" si="281"/>
        <v>0.99910098000000003</v>
      </c>
      <c r="N695" s="16">
        <f t="shared" si="284"/>
        <v>1.0627138325231711</v>
      </c>
      <c r="O695" s="9">
        <f t="shared" si="285"/>
        <v>1.0653953599999999</v>
      </c>
      <c r="P695" s="9">
        <f t="shared" si="268"/>
        <v>1065.39536</v>
      </c>
      <c r="Q695" s="14">
        <f t="shared" si="269"/>
        <v>0</v>
      </c>
      <c r="R695" s="44">
        <f t="shared" si="270"/>
        <v>0</v>
      </c>
      <c r="S695" s="9">
        <f t="shared" si="271"/>
        <v>0</v>
      </c>
      <c r="T695" s="10">
        <f t="shared" si="282"/>
        <v>6.2959000000000001E-2</v>
      </c>
      <c r="U695" s="14">
        <f t="shared" si="286"/>
        <v>97</v>
      </c>
      <c r="V695" s="14">
        <v>252</v>
      </c>
      <c r="W695" s="16">
        <f t="shared" si="272"/>
        <v>1.023780264</v>
      </c>
      <c r="X695" s="9">
        <f t="shared" si="273"/>
        <v>25.335382920000001</v>
      </c>
      <c r="Y695" s="9">
        <v>0</v>
      </c>
      <c r="Z695" s="15">
        <f t="shared" si="274"/>
        <v>0</v>
      </c>
      <c r="AA695" s="6" t="s">
        <v>73</v>
      </c>
      <c r="AB695" s="12">
        <f t="shared" si="283"/>
        <v>43420</v>
      </c>
      <c r="AC695" s="6"/>
      <c r="AD695" s="1"/>
      <c r="AE695" s="12"/>
      <c r="AF695" s="7"/>
      <c r="AG695" s="1"/>
      <c r="AH695" s="1"/>
      <c r="AI695" s="1"/>
      <c r="AJ695" s="10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35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8"/>
      <c r="CC695" s="1"/>
      <c r="CD695" s="1"/>
      <c r="CE695" s="1"/>
      <c r="CF695" s="1"/>
      <c r="CG695" s="1"/>
      <c r="CH695" s="1"/>
      <c r="CI695" s="1"/>
      <c r="CJ695" s="1"/>
      <c r="CK695" s="1"/>
      <c r="CL695" s="6"/>
      <c r="CM695" s="1"/>
      <c r="CN695" s="1"/>
      <c r="CO695" s="1"/>
      <c r="CP695" s="1"/>
      <c r="CQ695" s="1"/>
      <c r="CR695" s="1"/>
    </row>
    <row r="696" spans="1:96" x14ac:dyDescent="0.2">
      <c r="A696" s="159">
        <f t="shared" si="275"/>
        <v>43375</v>
      </c>
      <c r="B696" s="9">
        <f t="shared" si="264"/>
        <v>1091.27002853</v>
      </c>
      <c r="C696" s="9">
        <f t="shared" si="276"/>
        <v>1000</v>
      </c>
      <c r="D696" s="66">
        <f t="shared" si="277"/>
        <v>5056.5600000000004</v>
      </c>
      <c r="E696" s="15">
        <f>VLOOKUP(A695,[1]Plan1!$BO$120:$BQ$240,3)</f>
        <v>5080.83</v>
      </c>
      <c r="F696" s="12">
        <f t="shared" si="278"/>
        <v>43361</v>
      </c>
      <c r="G696" s="13">
        <f t="shared" si="265"/>
        <v>4.7997057287958445E-3</v>
      </c>
      <c r="H696" s="12">
        <f t="shared" si="279"/>
        <v>43388</v>
      </c>
      <c r="I696" s="12">
        <f t="shared" si="266"/>
        <v>43388</v>
      </c>
      <c r="J696" s="1">
        <f t="shared" si="280"/>
        <v>19</v>
      </c>
      <c r="K696" s="1">
        <f t="shared" si="287"/>
        <v>11</v>
      </c>
      <c r="L696" s="9">
        <f t="shared" si="267"/>
        <v>1.0027759700000001</v>
      </c>
      <c r="M696" s="16">
        <f t="shared" si="281"/>
        <v>0.99910098000000003</v>
      </c>
      <c r="N696" s="16">
        <f t="shared" si="284"/>
        <v>1.0627138325231711</v>
      </c>
      <c r="O696" s="9">
        <f t="shared" si="285"/>
        <v>1.0656638899999999</v>
      </c>
      <c r="P696" s="9">
        <f t="shared" si="268"/>
        <v>1065.66389</v>
      </c>
      <c r="Q696" s="14">
        <f t="shared" si="269"/>
        <v>0</v>
      </c>
      <c r="R696" s="44">
        <f t="shared" si="270"/>
        <v>0</v>
      </c>
      <c r="S696" s="9">
        <f t="shared" si="271"/>
        <v>0</v>
      </c>
      <c r="T696" s="10">
        <f t="shared" si="282"/>
        <v>6.2959000000000001E-2</v>
      </c>
      <c r="U696" s="14">
        <f t="shared" si="286"/>
        <v>98</v>
      </c>
      <c r="V696" s="14">
        <v>252</v>
      </c>
      <c r="W696" s="16">
        <f t="shared" si="272"/>
        <v>1.024028344</v>
      </c>
      <c r="X696" s="9">
        <f t="shared" si="273"/>
        <v>25.606138529999999</v>
      </c>
      <c r="Y696" s="9">
        <v>0</v>
      </c>
      <c r="Z696" s="15">
        <f t="shared" si="274"/>
        <v>0</v>
      </c>
      <c r="AA696" s="6" t="s">
        <v>73</v>
      </c>
      <c r="AB696" s="12">
        <f t="shared" si="283"/>
        <v>43420</v>
      </c>
      <c r="AC696" s="6"/>
      <c r="AD696" s="1"/>
      <c r="AE696" s="12"/>
      <c r="AF696" s="7"/>
      <c r="AG696" s="1"/>
      <c r="AH696" s="1"/>
      <c r="AI696" s="1"/>
      <c r="AJ696" s="10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35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8"/>
      <c r="CC696" s="1"/>
      <c r="CD696" s="1"/>
      <c r="CE696" s="1"/>
      <c r="CF696" s="1"/>
      <c r="CG696" s="1"/>
      <c r="CH696" s="1"/>
      <c r="CI696" s="1"/>
      <c r="CJ696" s="1"/>
      <c r="CK696" s="1"/>
      <c r="CL696" s="6"/>
      <c r="CM696" s="1"/>
      <c r="CN696" s="1"/>
      <c r="CO696" s="1"/>
      <c r="CP696" s="1"/>
      <c r="CQ696" s="1"/>
      <c r="CR696" s="1"/>
    </row>
    <row r="697" spans="1:96" x14ac:dyDescent="0.2">
      <c r="A697" s="159">
        <f t="shared" si="275"/>
        <v>43376</v>
      </c>
      <c r="B697" s="9">
        <f t="shared" si="264"/>
        <v>1091.8095717199999</v>
      </c>
      <c r="C697" s="9">
        <f t="shared" si="276"/>
        <v>1000</v>
      </c>
      <c r="D697" s="66">
        <f t="shared" si="277"/>
        <v>5056.5600000000004</v>
      </c>
      <c r="E697" s="15">
        <f>VLOOKUP(A696,[1]Plan1!$BO$120:$BQ$240,3)</f>
        <v>5080.83</v>
      </c>
      <c r="F697" s="12">
        <f t="shared" si="278"/>
        <v>43361</v>
      </c>
      <c r="G697" s="13">
        <f t="shared" si="265"/>
        <v>4.7997057287958445E-3</v>
      </c>
      <c r="H697" s="12">
        <f t="shared" si="279"/>
        <v>43388</v>
      </c>
      <c r="I697" s="12">
        <f t="shared" si="266"/>
        <v>43388</v>
      </c>
      <c r="J697" s="1">
        <f t="shared" si="280"/>
        <v>19</v>
      </c>
      <c r="K697" s="1">
        <f t="shared" si="287"/>
        <v>12</v>
      </c>
      <c r="L697" s="9">
        <f t="shared" si="267"/>
        <v>1.0030287099999999</v>
      </c>
      <c r="M697" s="16">
        <f t="shared" si="281"/>
        <v>0.99910098000000003</v>
      </c>
      <c r="N697" s="16">
        <f t="shared" si="284"/>
        <v>1.0627138325231711</v>
      </c>
      <c r="O697" s="9">
        <f t="shared" si="285"/>
        <v>1.0659324800000001</v>
      </c>
      <c r="P697" s="9">
        <f t="shared" si="268"/>
        <v>1065.9324799999999</v>
      </c>
      <c r="Q697" s="14">
        <f t="shared" si="269"/>
        <v>0</v>
      </c>
      <c r="R697" s="44">
        <f t="shared" si="270"/>
        <v>0</v>
      </c>
      <c r="S697" s="9">
        <f t="shared" si="271"/>
        <v>0</v>
      </c>
      <c r="T697" s="10">
        <f t="shared" si="282"/>
        <v>6.2959000000000001E-2</v>
      </c>
      <c r="U697" s="14">
        <f t="shared" si="286"/>
        <v>99</v>
      </c>
      <c r="V697" s="14">
        <v>252</v>
      </c>
      <c r="W697" s="16">
        <f t="shared" si="272"/>
        <v>1.024276483</v>
      </c>
      <c r="X697" s="9">
        <f t="shared" si="273"/>
        <v>25.877091719999999</v>
      </c>
      <c r="Y697" s="9">
        <v>0</v>
      </c>
      <c r="Z697" s="15">
        <f t="shared" si="274"/>
        <v>0</v>
      </c>
      <c r="AA697" s="6" t="s">
        <v>73</v>
      </c>
      <c r="AB697" s="12">
        <f t="shared" si="283"/>
        <v>43420</v>
      </c>
      <c r="AC697" s="6"/>
      <c r="AD697" s="1"/>
      <c r="AE697" s="12"/>
      <c r="AF697" s="7"/>
      <c r="AG697" s="1"/>
      <c r="AH697" s="1"/>
      <c r="AI697" s="1"/>
      <c r="AJ697" s="10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35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8"/>
      <c r="CC697" s="1"/>
      <c r="CD697" s="1"/>
      <c r="CE697" s="1"/>
      <c r="CF697" s="1"/>
      <c r="CG697" s="1"/>
      <c r="CH697" s="1"/>
      <c r="CI697" s="1"/>
      <c r="CJ697" s="1"/>
      <c r="CK697" s="1"/>
      <c r="CL697" s="6"/>
      <c r="CM697" s="1"/>
      <c r="CN697" s="1"/>
      <c r="CO697" s="1"/>
      <c r="CP697" s="1"/>
      <c r="CQ697" s="1"/>
      <c r="CR697" s="1"/>
    </row>
    <row r="698" spans="1:96" x14ac:dyDescent="0.2">
      <c r="A698" s="159">
        <f t="shared" si="275"/>
        <v>43377</v>
      </c>
      <c r="B698" s="9">
        <f t="shared" si="264"/>
        <v>1092.3493849699998</v>
      </c>
      <c r="C698" s="9">
        <f t="shared" si="276"/>
        <v>1000</v>
      </c>
      <c r="D698" s="66">
        <f t="shared" si="277"/>
        <v>5056.5600000000004</v>
      </c>
      <c r="E698" s="15">
        <f>VLOOKUP(A697,[1]Plan1!$BO$120:$BQ$240,3)</f>
        <v>5080.83</v>
      </c>
      <c r="F698" s="12">
        <f t="shared" si="278"/>
        <v>43361</v>
      </c>
      <c r="G698" s="13">
        <f t="shared" si="265"/>
        <v>4.7997057287958445E-3</v>
      </c>
      <c r="H698" s="12">
        <f t="shared" si="279"/>
        <v>43388</v>
      </c>
      <c r="I698" s="12">
        <f t="shared" si="266"/>
        <v>43388</v>
      </c>
      <c r="J698" s="1">
        <f t="shared" si="280"/>
        <v>19</v>
      </c>
      <c r="K698" s="1">
        <f t="shared" si="287"/>
        <v>13</v>
      </c>
      <c r="L698" s="9">
        <f t="shared" si="267"/>
        <v>1.00328152</v>
      </c>
      <c r="M698" s="16">
        <f t="shared" si="281"/>
        <v>0.99910098000000003</v>
      </c>
      <c r="N698" s="16">
        <f t="shared" si="284"/>
        <v>1.0627138325231711</v>
      </c>
      <c r="O698" s="9">
        <f t="shared" si="285"/>
        <v>1.06620114</v>
      </c>
      <c r="P698" s="9">
        <f t="shared" si="268"/>
        <v>1066.2011399999999</v>
      </c>
      <c r="Q698" s="14">
        <f t="shared" si="269"/>
        <v>0</v>
      </c>
      <c r="R698" s="44">
        <f t="shared" si="270"/>
        <v>0</v>
      </c>
      <c r="S698" s="9">
        <f t="shared" si="271"/>
        <v>0</v>
      </c>
      <c r="T698" s="10">
        <f t="shared" si="282"/>
        <v>6.2959000000000001E-2</v>
      </c>
      <c r="U698" s="14">
        <f t="shared" si="286"/>
        <v>100</v>
      </c>
      <c r="V698" s="14">
        <v>252</v>
      </c>
      <c r="W698" s="16">
        <f t="shared" si="272"/>
        <v>1.0245246830000001</v>
      </c>
      <c r="X698" s="9">
        <f t="shared" si="273"/>
        <v>26.14824497</v>
      </c>
      <c r="Y698" s="9">
        <v>0</v>
      </c>
      <c r="Z698" s="15">
        <f t="shared" si="274"/>
        <v>0</v>
      </c>
      <c r="AA698" s="6" t="s">
        <v>73</v>
      </c>
      <c r="AB698" s="12">
        <f t="shared" si="283"/>
        <v>43420</v>
      </c>
      <c r="AC698" s="6"/>
      <c r="AD698" s="1"/>
      <c r="AE698" s="12"/>
      <c r="AF698" s="7"/>
      <c r="AG698" s="1"/>
      <c r="AH698" s="1"/>
      <c r="AI698" s="1"/>
      <c r="AJ698" s="10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35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8"/>
      <c r="CC698" s="1"/>
      <c r="CD698" s="1"/>
      <c r="CE698" s="1"/>
      <c r="CF698" s="1"/>
      <c r="CG698" s="1"/>
      <c r="CH698" s="1"/>
      <c r="CI698" s="1"/>
      <c r="CJ698" s="1"/>
      <c r="CK698" s="1"/>
      <c r="CL698" s="6"/>
      <c r="CM698" s="1"/>
      <c r="CN698" s="1"/>
      <c r="CO698" s="1"/>
      <c r="CP698" s="1"/>
      <c r="CQ698" s="1"/>
      <c r="CR698" s="1"/>
    </row>
    <row r="699" spans="1:96" x14ac:dyDescent="0.2">
      <c r="A699" s="159">
        <f t="shared" si="275"/>
        <v>43378</v>
      </c>
      <c r="B699" s="9">
        <f t="shared" si="264"/>
        <v>1092.8894673</v>
      </c>
      <c r="C699" s="9">
        <f t="shared" si="276"/>
        <v>1000</v>
      </c>
      <c r="D699" s="66">
        <f t="shared" si="277"/>
        <v>5056.5600000000004</v>
      </c>
      <c r="E699" s="15">
        <f>VLOOKUP(A698,[1]Plan1!$BO$120:$BQ$240,3)</f>
        <v>5080.83</v>
      </c>
      <c r="F699" s="12">
        <f t="shared" si="278"/>
        <v>43361</v>
      </c>
      <c r="G699" s="13">
        <f t="shared" si="265"/>
        <v>4.7997057287958445E-3</v>
      </c>
      <c r="H699" s="12">
        <f t="shared" si="279"/>
        <v>43388</v>
      </c>
      <c r="I699" s="12">
        <f t="shared" si="266"/>
        <v>43388</v>
      </c>
      <c r="J699" s="1">
        <f t="shared" si="280"/>
        <v>19</v>
      </c>
      <c r="K699" s="1">
        <f t="shared" si="287"/>
        <v>14</v>
      </c>
      <c r="L699" s="9">
        <f t="shared" si="267"/>
        <v>1.00353439</v>
      </c>
      <c r="M699" s="16">
        <f t="shared" si="281"/>
        <v>0.99910098000000003</v>
      </c>
      <c r="N699" s="16">
        <f t="shared" si="284"/>
        <v>1.0627138325231711</v>
      </c>
      <c r="O699" s="9">
        <f t="shared" si="285"/>
        <v>1.0664698699999999</v>
      </c>
      <c r="P699" s="9">
        <f t="shared" si="268"/>
        <v>1066.4698699999999</v>
      </c>
      <c r="Q699" s="14">
        <f t="shared" si="269"/>
        <v>0</v>
      </c>
      <c r="R699" s="44">
        <f t="shared" si="270"/>
        <v>0</v>
      </c>
      <c r="S699" s="9">
        <f t="shared" si="271"/>
        <v>0</v>
      </c>
      <c r="T699" s="10">
        <f t="shared" si="282"/>
        <v>6.2959000000000001E-2</v>
      </c>
      <c r="U699" s="14">
        <f t="shared" si="286"/>
        <v>101</v>
      </c>
      <c r="V699" s="14">
        <v>252</v>
      </c>
      <c r="W699" s="16">
        <f t="shared" si="272"/>
        <v>1.0247729430000001</v>
      </c>
      <c r="X699" s="9">
        <f t="shared" si="273"/>
        <v>26.4195973</v>
      </c>
      <c r="Y699" s="9">
        <v>0</v>
      </c>
      <c r="Z699" s="15">
        <f t="shared" si="274"/>
        <v>0</v>
      </c>
      <c r="AA699" s="6" t="s">
        <v>73</v>
      </c>
      <c r="AB699" s="12">
        <f t="shared" si="283"/>
        <v>43420</v>
      </c>
      <c r="AC699" s="6"/>
      <c r="AD699" s="1"/>
      <c r="AE699" s="12"/>
      <c r="AF699" s="7"/>
      <c r="AG699" s="1"/>
      <c r="AH699" s="1"/>
      <c r="AI699" s="1"/>
      <c r="AJ699" s="10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35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8"/>
      <c r="CC699" s="1"/>
      <c r="CD699" s="1"/>
      <c r="CE699" s="1"/>
      <c r="CF699" s="1"/>
      <c r="CG699" s="1"/>
      <c r="CH699" s="1"/>
      <c r="CI699" s="1"/>
      <c r="CJ699" s="1"/>
      <c r="CK699" s="1"/>
      <c r="CL699" s="6"/>
      <c r="CM699" s="1"/>
      <c r="CN699" s="1"/>
      <c r="CO699" s="1"/>
      <c r="CP699" s="1"/>
      <c r="CQ699" s="1"/>
      <c r="CR699" s="1"/>
    </row>
    <row r="700" spans="1:96" x14ac:dyDescent="0.2">
      <c r="A700" s="159">
        <f t="shared" si="275"/>
        <v>43379</v>
      </c>
      <c r="B700" s="9">
        <f t="shared" si="264"/>
        <v>1093.42982906</v>
      </c>
      <c r="C700" s="9">
        <f t="shared" si="276"/>
        <v>1000</v>
      </c>
      <c r="D700" s="66">
        <f t="shared" si="277"/>
        <v>5056.5600000000004</v>
      </c>
      <c r="E700" s="15">
        <f>VLOOKUP(A699,[1]Plan1!$BO$120:$BQ$240,3)</f>
        <v>5080.83</v>
      </c>
      <c r="F700" s="12">
        <f t="shared" si="278"/>
        <v>43361</v>
      </c>
      <c r="G700" s="13">
        <f t="shared" si="265"/>
        <v>4.7997057287958445E-3</v>
      </c>
      <c r="H700" s="12">
        <f t="shared" si="279"/>
        <v>43388</v>
      </c>
      <c r="I700" s="12">
        <f t="shared" si="266"/>
        <v>43388</v>
      </c>
      <c r="J700" s="1">
        <f t="shared" si="280"/>
        <v>19</v>
      </c>
      <c r="K700" s="1">
        <f t="shared" si="287"/>
        <v>15</v>
      </c>
      <c r="L700" s="9">
        <f t="shared" si="267"/>
        <v>1.00378733</v>
      </c>
      <c r="M700" s="16">
        <f t="shared" si="281"/>
        <v>0.99910098000000003</v>
      </c>
      <c r="N700" s="16">
        <f t="shared" si="284"/>
        <v>1.0627138325231711</v>
      </c>
      <c r="O700" s="9">
        <f t="shared" si="285"/>
        <v>1.0667386800000001</v>
      </c>
      <c r="P700" s="9">
        <f t="shared" si="268"/>
        <v>1066.7386799999999</v>
      </c>
      <c r="Q700" s="14">
        <f t="shared" si="269"/>
        <v>0</v>
      </c>
      <c r="R700" s="44">
        <f t="shared" si="270"/>
        <v>0</v>
      </c>
      <c r="S700" s="9">
        <f t="shared" si="271"/>
        <v>0</v>
      </c>
      <c r="T700" s="10">
        <f t="shared" si="282"/>
        <v>6.2959000000000001E-2</v>
      </c>
      <c r="U700" s="14">
        <f t="shared" si="286"/>
        <v>102</v>
      </c>
      <c r="V700" s="14">
        <v>252</v>
      </c>
      <c r="W700" s="16">
        <f t="shared" si="272"/>
        <v>1.025021263</v>
      </c>
      <c r="X700" s="9">
        <f t="shared" si="273"/>
        <v>26.691149060000001</v>
      </c>
      <c r="Y700" s="9">
        <v>0</v>
      </c>
      <c r="Z700" s="15">
        <f t="shared" si="274"/>
        <v>0</v>
      </c>
      <c r="AA700" s="6" t="s">
        <v>73</v>
      </c>
      <c r="AB700" s="12">
        <f t="shared" si="283"/>
        <v>43420</v>
      </c>
      <c r="AC700" s="6"/>
      <c r="AD700" s="1"/>
      <c r="AE700" s="12"/>
      <c r="AF700" s="7"/>
      <c r="AG700" s="1"/>
      <c r="AH700" s="1"/>
      <c r="AI700" s="1"/>
      <c r="AJ700" s="10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35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8"/>
      <c r="CC700" s="1"/>
      <c r="CD700" s="1"/>
      <c r="CE700" s="1"/>
      <c r="CF700" s="1"/>
      <c r="CG700" s="1"/>
      <c r="CH700" s="1"/>
      <c r="CI700" s="1"/>
      <c r="CJ700" s="1"/>
      <c r="CK700" s="1"/>
      <c r="CL700" s="6"/>
      <c r="CM700" s="1"/>
      <c r="CN700" s="1"/>
      <c r="CO700" s="1"/>
      <c r="CP700" s="1"/>
      <c r="CQ700" s="1"/>
      <c r="CR700" s="1"/>
    </row>
    <row r="701" spans="1:96" x14ac:dyDescent="0.2">
      <c r="A701" s="159">
        <f t="shared" si="275"/>
        <v>43380</v>
      </c>
      <c r="B701" s="9">
        <f t="shared" si="264"/>
        <v>1093.42982906</v>
      </c>
      <c r="C701" s="9">
        <f t="shared" si="276"/>
        <v>1000</v>
      </c>
      <c r="D701" s="66">
        <f t="shared" si="277"/>
        <v>5056.5600000000004</v>
      </c>
      <c r="E701" s="15">
        <f>VLOOKUP(A700,[1]Plan1!$BO$120:$BQ$240,3)</f>
        <v>5080.83</v>
      </c>
      <c r="F701" s="12">
        <f t="shared" si="278"/>
        <v>43361</v>
      </c>
      <c r="G701" s="13">
        <f t="shared" si="265"/>
        <v>4.7997057287958445E-3</v>
      </c>
      <c r="H701" s="12">
        <f t="shared" si="279"/>
        <v>43388</v>
      </c>
      <c r="I701" s="12">
        <f t="shared" si="266"/>
        <v>43388</v>
      </c>
      <c r="J701" s="1">
        <f t="shared" si="280"/>
        <v>19</v>
      </c>
      <c r="K701" s="1">
        <f t="shared" si="287"/>
        <v>15</v>
      </c>
      <c r="L701" s="9">
        <f t="shared" si="267"/>
        <v>1.00378733</v>
      </c>
      <c r="M701" s="16">
        <f t="shared" si="281"/>
        <v>0.99910098000000003</v>
      </c>
      <c r="N701" s="16">
        <f t="shared" si="284"/>
        <v>1.0627138325231711</v>
      </c>
      <c r="O701" s="9">
        <f t="shared" si="285"/>
        <v>1.0667386800000001</v>
      </c>
      <c r="P701" s="9">
        <f t="shared" si="268"/>
        <v>1066.7386799999999</v>
      </c>
      <c r="Q701" s="14">
        <f t="shared" si="269"/>
        <v>0</v>
      </c>
      <c r="R701" s="44">
        <f t="shared" si="270"/>
        <v>0</v>
      </c>
      <c r="S701" s="9">
        <f t="shared" si="271"/>
        <v>0</v>
      </c>
      <c r="T701" s="10">
        <f t="shared" si="282"/>
        <v>6.2959000000000001E-2</v>
      </c>
      <c r="U701" s="14">
        <f t="shared" si="286"/>
        <v>102</v>
      </c>
      <c r="V701" s="14">
        <v>252</v>
      </c>
      <c r="W701" s="16">
        <f t="shared" si="272"/>
        <v>1.025021263</v>
      </c>
      <c r="X701" s="9">
        <f t="shared" si="273"/>
        <v>26.691149060000001</v>
      </c>
      <c r="Y701" s="9">
        <v>0</v>
      </c>
      <c r="Z701" s="15">
        <f t="shared" si="274"/>
        <v>0</v>
      </c>
      <c r="AA701" s="6" t="s">
        <v>73</v>
      </c>
      <c r="AB701" s="12">
        <f t="shared" si="283"/>
        <v>43420</v>
      </c>
      <c r="AC701" s="6"/>
      <c r="AD701" s="1"/>
      <c r="AE701" s="12"/>
      <c r="AF701" s="7"/>
      <c r="AG701" s="1"/>
      <c r="AH701" s="1"/>
      <c r="AI701" s="1"/>
      <c r="AJ701" s="10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35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8"/>
      <c r="CC701" s="1"/>
      <c r="CD701" s="1"/>
      <c r="CE701" s="1"/>
      <c r="CF701" s="1"/>
      <c r="CG701" s="1"/>
      <c r="CH701" s="1"/>
      <c r="CI701" s="1"/>
      <c r="CJ701" s="1"/>
      <c r="CK701" s="1"/>
      <c r="CL701" s="6"/>
      <c r="CM701" s="1"/>
      <c r="CN701" s="1"/>
      <c r="CO701" s="1"/>
      <c r="CP701" s="1"/>
      <c r="CQ701" s="1"/>
      <c r="CR701" s="1"/>
    </row>
    <row r="702" spans="1:96" x14ac:dyDescent="0.2">
      <c r="A702" s="159">
        <f t="shared" si="275"/>
        <v>43381</v>
      </c>
      <c r="B702" s="9">
        <f t="shared" si="264"/>
        <v>1093.42982906</v>
      </c>
      <c r="C702" s="9">
        <f t="shared" si="276"/>
        <v>1000</v>
      </c>
      <c r="D702" s="66">
        <f t="shared" si="277"/>
        <v>5056.5600000000004</v>
      </c>
      <c r="E702" s="15">
        <f>VLOOKUP(A701,[1]Plan1!$BO$120:$BQ$240,3)</f>
        <v>5080.83</v>
      </c>
      <c r="F702" s="12">
        <f t="shared" si="278"/>
        <v>43361</v>
      </c>
      <c r="G702" s="13">
        <f t="shared" si="265"/>
        <v>4.7997057287958445E-3</v>
      </c>
      <c r="H702" s="12">
        <f t="shared" si="279"/>
        <v>43388</v>
      </c>
      <c r="I702" s="12">
        <f t="shared" si="266"/>
        <v>43388</v>
      </c>
      <c r="J702" s="1">
        <f t="shared" si="280"/>
        <v>19</v>
      </c>
      <c r="K702" s="1">
        <f t="shared" si="287"/>
        <v>15</v>
      </c>
      <c r="L702" s="9">
        <f t="shared" si="267"/>
        <v>1.00378733</v>
      </c>
      <c r="M702" s="16">
        <f t="shared" si="281"/>
        <v>0.99910098000000003</v>
      </c>
      <c r="N702" s="16">
        <f t="shared" si="284"/>
        <v>1.0627138325231711</v>
      </c>
      <c r="O702" s="9">
        <f t="shared" si="285"/>
        <v>1.0667386800000001</v>
      </c>
      <c r="P702" s="9">
        <f t="shared" si="268"/>
        <v>1066.7386799999999</v>
      </c>
      <c r="Q702" s="14">
        <f t="shared" si="269"/>
        <v>0</v>
      </c>
      <c r="R702" s="44">
        <f t="shared" si="270"/>
        <v>0</v>
      </c>
      <c r="S702" s="9">
        <f t="shared" si="271"/>
        <v>0</v>
      </c>
      <c r="T702" s="10">
        <f t="shared" si="282"/>
        <v>6.2959000000000001E-2</v>
      </c>
      <c r="U702" s="14">
        <f t="shared" si="286"/>
        <v>102</v>
      </c>
      <c r="V702" s="14">
        <v>252</v>
      </c>
      <c r="W702" s="16">
        <f t="shared" si="272"/>
        <v>1.025021263</v>
      </c>
      <c r="X702" s="9">
        <f t="shared" si="273"/>
        <v>26.691149060000001</v>
      </c>
      <c r="Y702" s="9">
        <v>0</v>
      </c>
      <c r="Z702" s="15">
        <f t="shared" si="274"/>
        <v>0</v>
      </c>
      <c r="AA702" s="6" t="s">
        <v>73</v>
      </c>
      <c r="AB702" s="12">
        <f t="shared" si="283"/>
        <v>43420</v>
      </c>
      <c r="AC702" s="6"/>
      <c r="AD702" s="1"/>
      <c r="AE702" s="12"/>
      <c r="AF702" s="7"/>
      <c r="AG702" s="1"/>
      <c r="AH702" s="1"/>
      <c r="AI702" s="1"/>
      <c r="AJ702" s="10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35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8"/>
      <c r="CC702" s="1"/>
      <c r="CD702" s="1"/>
      <c r="CE702" s="1"/>
      <c r="CF702" s="1"/>
      <c r="CG702" s="1"/>
      <c r="CH702" s="1"/>
      <c r="CI702" s="1"/>
      <c r="CJ702" s="1"/>
      <c r="CK702" s="1"/>
      <c r="CL702" s="6"/>
      <c r="CM702" s="1"/>
      <c r="CN702" s="1"/>
      <c r="CO702" s="1"/>
      <c r="CP702" s="1"/>
      <c r="CQ702" s="1"/>
      <c r="CR702" s="1"/>
    </row>
    <row r="703" spans="1:96" x14ac:dyDescent="0.2">
      <c r="A703" s="159">
        <f t="shared" si="275"/>
        <v>43382</v>
      </c>
      <c r="B703" s="9">
        <f t="shared" si="264"/>
        <v>1093.97042936</v>
      </c>
      <c r="C703" s="9">
        <f t="shared" si="276"/>
        <v>1000</v>
      </c>
      <c r="D703" s="66">
        <f t="shared" si="277"/>
        <v>5056.5600000000004</v>
      </c>
      <c r="E703" s="15">
        <f>VLOOKUP(A702,[1]Plan1!$BO$120:$BQ$240,3)</f>
        <v>5080.83</v>
      </c>
      <c r="F703" s="12">
        <f t="shared" si="278"/>
        <v>43361</v>
      </c>
      <c r="G703" s="13">
        <f t="shared" si="265"/>
        <v>4.7997057287958445E-3</v>
      </c>
      <c r="H703" s="12">
        <f t="shared" si="279"/>
        <v>43388</v>
      </c>
      <c r="I703" s="12">
        <f t="shared" si="266"/>
        <v>43388</v>
      </c>
      <c r="J703" s="1">
        <f t="shared" si="280"/>
        <v>19</v>
      </c>
      <c r="K703" s="1">
        <f t="shared" si="287"/>
        <v>16</v>
      </c>
      <c r="L703" s="9">
        <f t="shared" si="267"/>
        <v>1.0040403200000001</v>
      </c>
      <c r="M703" s="16">
        <f t="shared" si="281"/>
        <v>0.99910098000000003</v>
      </c>
      <c r="N703" s="16">
        <f t="shared" si="284"/>
        <v>1.0627138325231711</v>
      </c>
      <c r="O703" s="9">
        <f t="shared" si="285"/>
        <v>1.0670075299999999</v>
      </c>
      <c r="P703" s="9">
        <f t="shared" si="268"/>
        <v>1067.0075300000001</v>
      </c>
      <c r="Q703" s="14">
        <f t="shared" si="269"/>
        <v>0</v>
      </c>
      <c r="R703" s="44">
        <f t="shared" si="270"/>
        <v>0</v>
      </c>
      <c r="S703" s="9">
        <f t="shared" si="271"/>
        <v>0</v>
      </c>
      <c r="T703" s="10">
        <f t="shared" si="282"/>
        <v>6.2959000000000001E-2</v>
      </c>
      <c r="U703" s="14">
        <f t="shared" si="286"/>
        <v>103</v>
      </c>
      <c r="V703" s="14">
        <v>252</v>
      </c>
      <c r="W703" s="16">
        <f t="shared" si="272"/>
        <v>1.0252696429999999</v>
      </c>
      <c r="X703" s="9">
        <f t="shared" si="273"/>
        <v>26.962899360000002</v>
      </c>
      <c r="Y703" s="9">
        <v>0</v>
      </c>
      <c r="Z703" s="15">
        <f t="shared" si="274"/>
        <v>0</v>
      </c>
      <c r="AA703" s="6" t="s">
        <v>73</v>
      </c>
      <c r="AB703" s="12">
        <f t="shared" si="283"/>
        <v>43420</v>
      </c>
      <c r="AC703" s="6"/>
      <c r="AD703" s="1"/>
      <c r="AE703" s="12"/>
      <c r="AF703" s="7"/>
      <c r="AG703" s="1"/>
      <c r="AH703" s="1"/>
      <c r="AI703" s="1"/>
      <c r="AJ703" s="10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35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8"/>
      <c r="CC703" s="1"/>
      <c r="CD703" s="1"/>
      <c r="CE703" s="1"/>
      <c r="CF703" s="1"/>
      <c r="CG703" s="1"/>
      <c r="CH703" s="1"/>
      <c r="CI703" s="1"/>
      <c r="CJ703" s="1"/>
      <c r="CK703" s="1"/>
      <c r="CL703" s="6"/>
      <c r="CM703" s="1"/>
      <c r="CN703" s="1"/>
      <c r="CO703" s="1"/>
      <c r="CP703" s="1"/>
      <c r="CQ703" s="1"/>
      <c r="CR703" s="1"/>
    </row>
    <row r="704" spans="1:96" x14ac:dyDescent="0.2">
      <c r="A704" s="159">
        <f t="shared" si="275"/>
        <v>43383</v>
      </c>
      <c r="B704" s="9">
        <f t="shared" si="264"/>
        <v>1094.51132061</v>
      </c>
      <c r="C704" s="9">
        <f t="shared" si="276"/>
        <v>1000</v>
      </c>
      <c r="D704" s="66">
        <f t="shared" si="277"/>
        <v>5056.5600000000004</v>
      </c>
      <c r="E704" s="15">
        <f>VLOOKUP(A703,[1]Plan1!$BO$120:$BQ$240,3)</f>
        <v>5080.83</v>
      </c>
      <c r="F704" s="12">
        <f t="shared" si="278"/>
        <v>43361</v>
      </c>
      <c r="G704" s="13">
        <f t="shared" si="265"/>
        <v>4.7997057287958445E-3</v>
      </c>
      <c r="H704" s="12">
        <f t="shared" si="279"/>
        <v>43388</v>
      </c>
      <c r="I704" s="12">
        <f t="shared" si="266"/>
        <v>43388</v>
      </c>
      <c r="J704" s="1">
        <f t="shared" si="280"/>
        <v>19</v>
      </c>
      <c r="K704" s="1">
        <f t="shared" si="287"/>
        <v>17</v>
      </c>
      <c r="L704" s="9">
        <f t="shared" si="267"/>
        <v>1.00429339</v>
      </c>
      <c r="M704" s="16">
        <f t="shared" si="281"/>
        <v>0.99910098000000003</v>
      </c>
      <c r="N704" s="16">
        <f t="shared" si="284"/>
        <v>1.0627138325231711</v>
      </c>
      <c r="O704" s="9">
        <f t="shared" si="285"/>
        <v>1.0672764699999999</v>
      </c>
      <c r="P704" s="9">
        <f t="shared" si="268"/>
        <v>1067.27647</v>
      </c>
      <c r="Q704" s="14">
        <f t="shared" si="269"/>
        <v>0</v>
      </c>
      <c r="R704" s="44">
        <f t="shared" si="270"/>
        <v>0</v>
      </c>
      <c r="S704" s="9">
        <f t="shared" si="271"/>
        <v>0</v>
      </c>
      <c r="T704" s="10">
        <f t="shared" si="282"/>
        <v>6.2959000000000001E-2</v>
      </c>
      <c r="U704" s="14">
        <f t="shared" si="286"/>
        <v>104</v>
      </c>
      <c r="V704" s="14">
        <v>252</v>
      </c>
      <c r="W704" s="16">
        <f t="shared" si="272"/>
        <v>1.025518084</v>
      </c>
      <c r="X704" s="9">
        <f t="shared" si="273"/>
        <v>27.234850609999999</v>
      </c>
      <c r="Y704" s="9">
        <v>0</v>
      </c>
      <c r="Z704" s="15">
        <f t="shared" si="274"/>
        <v>0</v>
      </c>
      <c r="AA704" s="6" t="s">
        <v>73</v>
      </c>
      <c r="AB704" s="12">
        <f t="shared" si="283"/>
        <v>43420</v>
      </c>
      <c r="AC704" s="6"/>
      <c r="AD704" s="1"/>
      <c r="AE704" s="12"/>
      <c r="AF704" s="7"/>
      <c r="AG704" s="1"/>
      <c r="AH704" s="1"/>
      <c r="AI704" s="1"/>
      <c r="AJ704" s="10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35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8"/>
      <c r="CC704" s="1"/>
      <c r="CD704" s="1"/>
      <c r="CE704" s="1"/>
      <c r="CF704" s="1"/>
      <c r="CG704" s="1"/>
      <c r="CH704" s="1"/>
      <c r="CI704" s="1"/>
      <c r="CJ704" s="1"/>
      <c r="CK704" s="1"/>
      <c r="CL704" s="6"/>
      <c r="CM704" s="1"/>
      <c r="CN704" s="1"/>
      <c r="CO704" s="1"/>
      <c r="CP704" s="1"/>
      <c r="CQ704" s="1"/>
      <c r="CR704" s="1"/>
    </row>
    <row r="705" spans="1:96" x14ac:dyDescent="0.2">
      <c r="A705" s="159">
        <f t="shared" si="275"/>
        <v>43384</v>
      </c>
      <c r="B705" s="9">
        <f t="shared" si="264"/>
        <v>1095.0524700200001</v>
      </c>
      <c r="C705" s="9">
        <f t="shared" si="276"/>
        <v>1000</v>
      </c>
      <c r="D705" s="66">
        <f t="shared" si="277"/>
        <v>5056.5600000000004</v>
      </c>
      <c r="E705" s="15">
        <f>VLOOKUP(A704,[1]Plan1!$BO$120:$BQ$240,3)</f>
        <v>5080.83</v>
      </c>
      <c r="F705" s="12">
        <f t="shared" si="278"/>
        <v>43361</v>
      </c>
      <c r="G705" s="13">
        <f t="shared" si="265"/>
        <v>4.7997057287958445E-3</v>
      </c>
      <c r="H705" s="12">
        <f t="shared" si="279"/>
        <v>43388</v>
      </c>
      <c r="I705" s="12">
        <f t="shared" si="266"/>
        <v>43388</v>
      </c>
      <c r="J705" s="1">
        <f t="shared" si="280"/>
        <v>19</v>
      </c>
      <c r="K705" s="1">
        <f t="shared" si="287"/>
        <v>18</v>
      </c>
      <c r="L705" s="9">
        <f t="shared" si="267"/>
        <v>1.0045465099999999</v>
      </c>
      <c r="M705" s="16">
        <f t="shared" si="281"/>
        <v>0.99910098000000003</v>
      </c>
      <c r="N705" s="16">
        <f t="shared" si="284"/>
        <v>1.0627138325231711</v>
      </c>
      <c r="O705" s="9">
        <f t="shared" si="285"/>
        <v>1.06754547</v>
      </c>
      <c r="P705" s="9">
        <f t="shared" si="268"/>
        <v>1067.54547</v>
      </c>
      <c r="Q705" s="14">
        <f t="shared" si="269"/>
        <v>0</v>
      </c>
      <c r="R705" s="44">
        <f t="shared" si="270"/>
        <v>0</v>
      </c>
      <c r="S705" s="9">
        <f t="shared" si="271"/>
        <v>0</v>
      </c>
      <c r="T705" s="10">
        <f t="shared" si="282"/>
        <v>6.2959000000000001E-2</v>
      </c>
      <c r="U705" s="14">
        <f t="shared" si="286"/>
        <v>105</v>
      </c>
      <c r="V705" s="14">
        <v>252</v>
      </c>
      <c r="W705" s="16">
        <f t="shared" si="272"/>
        <v>1.0257665840000001</v>
      </c>
      <c r="X705" s="9">
        <f t="shared" si="273"/>
        <v>27.50700002</v>
      </c>
      <c r="Y705" s="9">
        <v>0</v>
      </c>
      <c r="Z705" s="15">
        <f t="shared" si="274"/>
        <v>0</v>
      </c>
      <c r="AA705" s="6" t="s">
        <v>73</v>
      </c>
      <c r="AB705" s="12">
        <f t="shared" si="283"/>
        <v>43420</v>
      </c>
      <c r="AC705" s="6"/>
      <c r="AD705" s="1"/>
      <c r="AE705" s="12"/>
      <c r="AF705" s="7"/>
      <c r="AG705" s="1"/>
      <c r="AH705" s="1"/>
      <c r="AI705" s="1"/>
      <c r="AJ705" s="10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35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8"/>
      <c r="CC705" s="1"/>
      <c r="CD705" s="1"/>
      <c r="CE705" s="1"/>
      <c r="CF705" s="1"/>
      <c r="CG705" s="1"/>
      <c r="CH705" s="1"/>
      <c r="CI705" s="1"/>
      <c r="CJ705" s="1"/>
      <c r="CK705" s="1"/>
      <c r="CL705" s="6"/>
      <c r="CM705" s="1"/>
      <c r="CN705" s="1"/>
      <c r="CO705" s="1"/>
      <c r="CP705" s="1"/>
      <c r="CQ705" s="1"/>
      <c r="CR705" s="1"/>
    </row>
    <row r="706" spans="1:96" x14ac:dyDescent="0.2">
      <c r="A706" s="159">
        <f t="shared" si="275"/>
        <v>43385</v>
      </c>
      <c r="B706" s="9">
        <f t="shared" si="264"/>
        <v>1095.5938900900001</v>
      </c>
      <c r="C706" s="9">
        <f t="shared" si="276"/>
        <v>1000</v>
      </c>
      <c r="D706" s="66">
        <f t="shared" si="277"/>
        <v>5056.5600000000004</v>
      </c>
      <c r="E706" s="15">
        <f>VLOOKUP(A705,[1]Plan1!$BO$120:$BQ$240,3)</f>
        <v>5080.83</v>
      </c>
      <c r="F706" s="12">
        <f t="shared" si="278"/>
        <v>43361</v>
      </c>
      <c r="G706" s="13">
        <f t="shared" si="265"/>
        <v>4.7997057287958445E-3</v>
      </c>
      <c r="H706" s="12">
        <f t="shared" si="279"/>
        <v>43388</v>
      </c>
      <c r="I706" s="12">
        <f t="shared" si="266"/>
        <v>43388</v>
      </c>
      <c r="J706" s="1">
        <f t="shared" si="280"/>
        <v>19</v>
      </c>
      <c r="K706" s="1">
        <f t="shared" si="287"/>
        <v>19</v>
      </c>
      <c r="L706" s="9">
        <f t="shared" si="267"/>
        <v>1.0047997</v>
      </c>
      <c r="M706" s="16">
        <f t="shared" si="281"/>
        <v>0.99910098000000003</v>
      </c>
      <c r="N706" s="16">
        <f t="shared" si="284"/>
        <v>1.0627138325231711</v>
      </c>
      <c r="O706" s="9">
        <f t="shared" si="285"/>
        <v>1.0678145400000001</v>
      </c>
      <c r="P706" s="9">
        <f t="shared" si="268"/>
        <v>1067.8145400000001</v>
      </c>
      <c r="Q706" s="14">
        <f t="shared" si="269"/>
        <v>0</v>
      </c>
      <c r="R706" s="44">
        <f t="shared" si="270"/>
        <v>0</v>
      </c>
      <c r="S706" s="9">
        <f t="shared" si="271"/>
        <v>0</v>
      </c>
      <c r="T706" s="10">
        <f t="shared" si="282"/>
        <v>6.2959000000000001E-2</v>
      </c>
      <c r="U706" s="14">
        <f t="shared" si="286"/>
        <v>106</v>
      </c>
      <c r="V706" s="14">
        <v>252</v>
      </c>
      <c r="W706" s="16">
        <f t="shared" si="272"/>
        <v>1.0260151449999999</v>
      </c>
      <c r="X706" s="9">
        <f t="shared" si="273"/>
        <v>27.779350090000001</v>
      </c>
      <c r="Y706" s="9">
        <v>0</v>
      </c>
      <c r="Z706" s="15">
        <f t="shared" si="274"/>
        <v>0</v>
      </c>
      <c r="AA706" s="6" t="s">
        <v>73</v>
      </c>
      <c r="AB706" s="12">
        <f t="shared" si="283"/>
        <v>43420</v>
      </c>
      <c r="AC706" s="6"/>
      <c r="AD706" s="1"/>
      <c r="AE706" s="12"/>
      <c r="AF706" s="7"/>
      <c r="AG706" s="1"/>
      <c r="AH706" s="1"/>
      <c r="AI706" s="1"/>
      <c r="AJ706" s="10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35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8"/>
      <c r="CC706" s="1"/>
      <c r="CD706" s="1"/>
      <c r="CE706" s="1"/>
      <c r="CF706" s="1"/>
      <c r="CG706" s="1"/>
      <c r="CH706" s="1"/>
      <c r="CI706" s="1"/>
      <c r="CJ706" s="1"/>
      <c r="CK706" s="1"/>
      <c r="CL706" s="6"/>
      <c r="CM706" s="1"/>
      <c r="CN706" s="1"/>
      <c r="CO706" s="1"/>
      <c r="CP706" s="1"/>
      <c r="CQ706" s="1"/>
      <c r="CR706" s="1"/>
    </row>
    <row r="707" spans="1:96" x14ac:dyDescent="0.2">
      <c r="A707" s="159">
        <f t="shared" si="275"/>
        <v>43386</v>
      </c>
      <c r="B707" s="9">
        <f t="shared" si="264"/>
        <v>1095.5938900900001</v>
      </c>
      <c r="C707" s="9">
        <f t="shared" si="276"/>
        <v>1000</v>
      </c>
      <c r="D707" s="66">
        <f t="shared" si="277"/>
        <v>5056.5600000000004</v>
      </c>
      <c r="E707" s="15">
        <f>VLOOKUP(A706,[1]Plan1!$BO$120:$BQ$240,3)</f>
        <v>5080.83</v>
      </c>
      <c r="F707" s="12">
        <f t="shared" si="278"/>
        <v>43361</v>
      </c>
      <c r="G707" s="13">
        <f t="shared" si="265"/>
        <v>4.7997057287958445E-3</v>
      </c>
      <c r="H707" s="12">
        <f t="shared" si="279"/>
        <v>43388</v>
      </c>
      <c r="I707" s="12">
        <f t="shared" si="266"/>
        <v>43388</v>
      </c>
      <c r="J707" s="1">
        <f t="shared" si="280"/>
        <v>19</v>
      </c>
      <c r="K707" s="1">
        <f t="shared" si="287"/>
        <v>19</v>
      </c>
      <c r="L707" s="9">
        <f t="shared" si="267"/>
        <v>1.0047997</v>
      </c>
      <c r="M707" s="16">
        <f t="shared" si="281"/>
        <v>0.99910098000000003</v>
      </c>
      <c r="N707" s="16">
        <f t="shared" si="284"/>
        <v>1.0627138325231711</v>
      </c>
      <c r="O707" s="9">
        <f t="shared" si="285"/>
        <v>1.0678145400000001</v>
      </c>
      <c r="P707" s="9">
        <f t="shared" si="268"/>
        <v>1067.8145400000001</v>
      </c>
      <c r="Q707" s="14">
        <f t="shared" si="269"/>
        <v>0</v>
      </c>
      <c r="R707" s="44">
        <f t="shared" si="270"/>
        <v>0</v>
      </c>
      <c r="S707" s="9">
        <f t="shared" si="271"/>
        <v>0</v>
      </c>
      <c r="T707" s="10">
        <f t="shared" si="282"/>
        <v>6.2959000000000001E-2</v>
      </c>
      <c r="U707" s="14">
        <f t="shared" si="286"/>
        <v>106</v>
      </c>
      <c r="V707" s="14">
        <v>252</v>
      </c>
      <c r="W707" s="16">
        <f t="shared" si="272"/>
        <v>1.0260151449999999</v>
      </c>
      <c r="X707" s="9">
        <f t="shared" si="273"/>
        <v>27.779350090000001</v>
      </c>
      <c r="Y707" s="9">
        <v>0</v>
      </c>
      <c r="Z707" s="15">
        <f t="shared" si="274"/>
        <v>0</v>
      </c>
      <c r="AA707" s="6" t="s">
        <v>73</v>
      </c>
      <c r="AB707" s="12">
        <f t="shared" si="283"/>
        <v>43420</v>
      </c>
      <c r="AC707" s="6"/>
      <c r="AD707" s="1"/>
      <c r="AE707" s="12"/>
      <c r="AF707" s="7"/>
      <c r="AG707" s="1"/>
      <c r="AH707" s="1"/>
      <c r="AI707" s="1"/>
      <c r="AJ707" s="10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35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8"/>
      <c r="CC707" s="1"/>
      <c r="CD707" s="1"/>
      <c r="CE707" s="1"/>
      <c r="CF707" s="1"/>
      <c r="CG707" s="1"/>
      <c r="CH707" s="1"/>
      <c r="CI707" s="1"/>
      <c r="CJ707" s="1"/>
      <c r="CK707" s="1"/>
      <c r="CL707" s="6"/>
      <c r="CM707" s="1"/>
      <c r="CN707" s="1"/>
      <c r="CO707" s="1"/>
      <c r="CP707" s="1"/>
      <c r="CQ707" s="1"/>
      <c r="CR707" s="1"/>
    </row>
    <row r="708" spans="1:96" x14ac:dyDescent="0.2">
      <c r="A708" s="159">
        <f t="shared" si="275"/>
        <v>43387</v>
      </c>
      <c r="B708" s="9">
        <f t="shared" si="264"/>
        <v>1095.5938900900001</v>
      </c>
      <c r="C708" s="9">
        <f t="shared" si="276"/>
        <v>1000</v>
      </c>
      <c r="D708" s="66">
        <f t="shared" si="277"/>
        <v>5056.5600000000004</v>
      </c>
      <c r="E708" s="15">
        <f>VLOOKUP(A707,[1]Plan1!$BO$120:$BQ$240,3)</f>
        <v>5080.83</v>
      </c>
      <c r="F708" s="12">
        <f t="shared" si="278"/>
        <v>43361</v>
      </c>
      <c r="G708" s="13">
        <f t="shared" si="265"/>
        <v>4.7997057287958445E-3</v>
      </c>
      <c r="H708" s="12">
        <f t="shared" si="279"/>
        <v>43388</v>
      </c>
      <c r="I708" s="12">
        <f t="shared" si="266"/>
        <v>43388</v>
      </c>
      <c r="J708" s="1">
        <f t="shared" si="280"/>
        <v>19</v>
      </c>
      <c r="K708" s="1">
        <f t="shared" si="287"/>
        <v>19</v>
      </c>
      <c r="L708" s="9">
        <f t="shared" si="267"/>
        <v>1.0047997</v>
      </c>
      <c r="M708" s="16">
        <f t="shared" si="281"/>
        <v>0.99910098000000003</v>
      </c>
      <c r="N708" s="16">
        <f t="shared" si="284"/>
        <v>1.0627138325231711</v>
      </c>
      <c r="O708" s="9">
        <f t="shared" si="285"/>
        <v>1.0678145400000001</v>
      </c>
      <c r="P708" s="9">
        <f t="shared" si="268"/>
        <v>1067.8145400000001</v>
      </c>
      <c r="Q708" s="14">
        <f t="shared" si="269"/>
        <v>0</v>
      </c>
      <c r="R708" s="44">
        <f t="shared" si="270"/>
        <v>0</v>
      </c>
      <c r="S708" s="9">
        <f t="shared" si="271"/>
        <v>0</v>
      </c>
      <c r="T708" s="10">
        <f t="shared" si="282"/>
        <v>6.2959000000000001E-2</v>
      </c>
      <c r="U708" s="14">
        <f t="shared" si="286"/>
        <v>106</v>
      </c>
      <c r="V708" s="14">
        <v>252</v>
      </c>
      <c r="W708" s="16">
        <f t="shared" si="272"/>
        <v>1.0260151449999999</v>
      </c>
      <c r="X708" s="9">
        <f t="shared" si="273"/>
        <v>27.779350090000001</v>
      </c>
      <c r="Y708" s="9">
        <v>0</v>
      </c>
      <c r="Z708" s="15">
        <f t="shared" si="274"/>
        <v>0</v>
      </c>
      <c r="AA708" s="6" t="s">
        <v>73</v>
      </c>
      <c r="AB708" s="12">
        <f t="shared" si="283"/>
        <v>43420</v>
      </c>
      <c r="AC708" s="6"/>
      <c r="AD708" s="1"/>
      <c r="AE708" s="12"/>
      <c r="AF708" s="7"/>
      <c r="AG708" s="1"/>
      <c r="AH708" s="1"/>
      <c r="AI708" s="1"/>
      <c r="AJ708" s="10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35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8"/>
      <c r="CC708" s="1"/>
      <c r="CD708" s="1"/>
      <c r="CE708" s="1"/>
      <c r="CF708" s="1"/>
      <c r="CG708" s="1"/>
      <c r="CH708" s="1"/>
      <c r="CI708" s="1"/>
      <c r="CJ708" s="1"/>
      <c r="CK708" s="1"/>
      <c r="CL708" s="6"/>
      <c r="CM708" s="1"/>
      <c r="CN708" s="1"/>
      <c r="CO708" s="1"/>
      <c r="CP708" s="1"/>
      <c r="CQ708" s="1"/>
      <c r="CR708" s="1"/>
    </row>
    <row r="709" spans="1:96" x14ac:dyDescent="0.2">
      <c r="A709" s="159">
        <f t="shared" si="275"/>
        <v>43388</v>
      </c>
      <c r="B709" s="9">
        <f t="shared" si="264"/>
        <v>1095.5938900900001</v>
      </c>
      <c r="C709" s="9">
        <f t="shared" si="276"/>
        <v>1000</v>
      </c>
      <c r="D709" s="66">
        <f t="shared" si="277"/>
        <v>5056.5600000000004</v>
      </c>
      <c r="E709" s="15">
        <f>VLOOKUP(A708,[1]Plan1!$BO$120:$BQ$240,3)</f>
        <v>5080.83</v>
      </c>
      <c r="F709" s="12">
        <f t="shared" si="278"/>
        <v>43361</v>
      </c>
      <c r="G709" s="13">
        <f t="shared" si="265"/>
        <v>4.7997057287958445E-3</v>
      </c>
      <c r="H709" s="12">
        <f t="shared" si="279"/>
        <v>43420</v>
      </c>
      <c r="I709" s="12">
        <f t="shared" si="266"/>
        <v>43388</v>
      </c>
      <c r="J709" s="1">
        <f t="shared" si="280"/>
        <v>19</v>
      </c>
      <c r="K709" s="1">
        <f t="shared" si="287"/>
        <v>19</v>
      </c>
      <c r="L709" s="9">
        <f t="shared" si="267"/>
        <v>1.0047997</v>
      </c>
      <c r="M709" s="16">
        <f t="shared" si="281"/>
        <v>0.99910098000000003</v>
      </c>
      <c r="N709" s="16">
        <f t="shared" si="284"/>
        <v>1.0627138325231711</v>
      </c>
      <c r="O709" s="9">
        <f t="shared" si="285"/>
        <v>1.0678145400000001</v>
      </c>
      <c r="P709" s="9">
        <f t="shared" si="268"/>
        <v>1067.8145400000001</v>
      </c>
      <c r="Q709" s="14">
        <f t="shared" si="269"/>
        <v>0</v>
      </c>
      <c r="R709" s="44">
        <f t="shared" si="270"/>
        <v>0</v>
      </c>
      <c r="S709" s="9">
        <f t="shared" si="271"/>
        <v>0</v>
      </c>
      <c r="T709" s="10">
        <f t="shared" si="282"/>
        <v>6.2959000000000001E-2</v>
      </c>
      <c r="U709" s="14">
        <f t="shared" si="286"/>
        <v>106</v>
      </c>
      <c r="V709" s="14">
        <v>252</v>
      </c>
      <c r="W709" s="16">
        <f t="shared" si="272"/>
        <v>1.0260151449999999</v>
      </c>
      <c r="X709" s="9">
        <f t="shared" si="273"/>
        <v>27.779350090000001</v>
      </c>
      <c r="Y709" s="9">
        <v>0</v>
      </c>
      <c r="Z709" s="15">
        <f t="shared" si="274"/>
        <v>0</v>
      </c>
      <c r="AA709" s="6" t="s">
        <v>73</v>
      </c>
      <c r="AB709" s="12">
        <f t="shared" si="283"/>
        <v>43420</v>
      </c>
      <c r="AC709" s="6"/>
      <c r="AD709" s="1"/>
      <c r="AE709" s="12"/>
      <c r="AF709" s="7"/>
      <c r="AG709" s="1"/>
      <c r="AH709" s="1"/>
      <c r="AI709" s="1"/>
      <c r="AJ709" s="10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35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8"/>
      <c r="CC709" s="1"/>
      <c r="CD709" s="1"/>
      <c r="CE709" s="1"/>
      <c r="CF709" s="1"/>
      <c r="CG709" s="1"/>
      <c r="CH709" s="1"/>
      <c r="CI709" s="1"/>
      <c r="CJ709" s="1"/>
      <c r="CK709" s="1"/>
      <c r="CL709" s="6"/>
      <c r="CM709" s="1"/>
      <c r="CN709" s="1"/>
      <c r="CO709" s="1"/>
      <c r="CP709" s="1"/>
      <c r="CQ709" s="1"/>
      <c r="CR709" s="1"/>
    </row>
    <row r="710" spans="1:96" x14ac:dyDescent="0.2">
      <c r="A710" s="159">
        <f t="shared" si="275"/>
        <v>43389</v>
      </c>
      <c r="B710" s="9">
        <f t="shared" si="264"/>
        <v>1096.0829940799999</v>
      </c>
      <c r="C710" s="9">
        <f t="shared" si="276"/>
        <v>1000</v>
      </c>
      <c r="D710" s="66">
        <f t="shared" si="277"/>
        <v>5080.83</v>
      </c>
      <c r="E710" s="15">
        <f>VLOOKUP(A709,[1]Plan1!$BO$120:$BQ$240,3)</f>
        <v>5103.6899999999996</v>
      </c>
      <c r="F710" s="12">
        <f t="shared" si="278"/>
        <v>43389</v>
      </c>
      <c r="G710" s="13">
        <f t="shared" si="265"/>
        <v>4.4992648838870775E-3</v>
      </c>
      <c r="H710" s="12">
        <f t="shared" si="279"/>
        <v>43420</v>
      </c>
      <c r="I710" s="12">
        <f t="shared" si="266"/>
        <v>43420</v>
      </c>
      <c r="J710" s="1">
        <f t="shared" si="280"/>
        <v>22</v>
      </c>
      <c r="K710" s="1">
        <f t="shared" si="287"/>
        <v>1</v>
      </c>
      <c r="L710" s="9">
        <f t="shared" si="267"/>
        <v>1.0002040699999999</v>
      </c>
      <c r="M710" s="16">
        <f t="shared" si="281"/>
        <v>1.0047997</v>
      </c>
      <c r="N710" s="16">
        <f t="shared" si="284"/>
        <v>1.0678145401051324</v>
      </c>
      <c r="O710" s="9">
        <f t="shared" si="285"/>
        <v>1.0680324400000001</v>
      </c>
      <c r="P710" s="9">
        <f t="shared" si="268"/>
        <v>1068.03244</v>
      </c>
      <c r="Q710" s="14">
        <f t="shared" si="269"/>
        <v>0</v>
      </c>
      <c r="R710" s="44">
        <f t="shared" si="270"/>
        <v>0</v>
      </c>
      <c r="S710" s="9">
        <f t="shared" si="271"/>
        <v>0</v>
      </c>
      <c r="T710" s="10">
        <f t="shared" si="282"/>
        <v>6.2959000000000001E-2</v>
      </c>
      <c r="U710" s="14">
        <f t="shared" si="286"/>
        <v>107</v>
      </c>
      <c r="V710" s="14">
        <v>252</v>
      </c>
      <c r="W710" s="16">
        <f t="shared" si="272"/>
        <v>1.026263766</v>
      </c>
      <c r="X710" s="9">
        <f t="shared" si="273"/>
        <v>28.050554080000001</v>
      </c>
      <c r="Y710" s="9">
        <v>0</v>
      </c>
      <c r="Z710" s="15">
        <f t="shared" si="274"/>
        <v>0</v>
      </c>
      <c r="AA710" s="6" t="s">
        <v>73</v>
      </c>
      <c r="AB710" s="12">
        <f t="shared" si="283"/>
        <v>43420</v>
      </c>
      <c r="AC710" s="6"/>
      <c r="AD710" s="1"/>
      <c r="AE710" s="12"/>
      <c r="AF710" s="7"/>
      <c r="AG710" s="1"/>
      <c r="AH710" s="1"/>
      <c r="AI710" s="1"/>
      <c r="AJ710" s="10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35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8"/>
      <c r="CC710" s="1"/>
      <c r="CD710" s="1"/>
      <c r="CE710" s="1"/>
      <c r="CF710" s="1"/>
      <c r="CG710" s="1"/>
      <c r="CH710" s="1"/>
      <c r="CI710" s="1"/>
      <c r="CJ710" s="1"/>
      <c r="CK710" s="1"/>
      <c r="CL710" s="6"/>
      <c r="CM710" s="1"/>
      <c r="CN710" s="1"/>
      <c r="CO710" s="1"/>
      <c r="CP710" s="1"/>
      <c r="CQ710" s="1"/>
      <c r="CR710" s="1"/>
    </row>
    <row r="711" spans="1:96" x14ac:dyDescent="0.2">
      <c r="A711" s="159">
        <f t="shared" si="275"/>
        <v>43390</v>
      </c>
      <c r="B711" s="9">
        <f t="shared" si="264"/>
        <v>1096.57233318</v>
      </c>
      <c r="C711" s="9">
        <f t="shared" si="276"/>
        <v>1000</v>
      </c>
      <c r="D711" s="66">
        <f t="shared" si="277"/>
        <v>5080.83</v>
      </c>
      <c r="E711" s="15">
        <f>VLOOKUP(A710,[1]Plan1!$BO$120:$BQ$240,3)</f>
        <v>5103.6899999999996</v>
      </c>
      <c r="F711" s="12">
        <f t="shared" si="278"/>
        <v>43389</v>
      </c>
      <c r="G711" s="13">
        <f t="shared" si="265"/>
        <v>4.4992648838870775E-3</v>
      </c>
      <c r="H711" s="12">
        <f t="shared" si="279"/>
        <v>43420</v>
      </c>
      <c r="I711" s="12">
        <f t="shared" si="266"/>
        <v>43420</v>
      </c>
      <c r="J711" s="1">
        <f t="shared" si="280"/>
        <v>22</v>
      </c>
      <c r="K711" s="1">
        <f t="shared" si="287"/>
        <v>2</v>
      </c>
      <c r="L711" s="9">
        <f t="shared" si="267"/>
        <v>1.00040818</v>
      </c>
      <c r="M711" s="16">
        <f t="shared" si="281"/>
        <v>1.0047997</v>
      </c>
      <c r="N711" s="16">
        <f t="shared" si="284"/>
        <v>1.0678145401051324</v>
      </c>
      <c r="O711" s="9">
        <f t="shared" si="285"/>
        <v>1.0682503999999999</v>
      </c>
      <c r="P711" s="9">
        <f t="shared" si="268"/>
        <v>1068.2503999999999</v>
      </c>
      <c r="Q711" s="14">
        <f t="shared" si="269"/>
        <v>0</v>
      </c>
      <c r="R711" s="44">
        <f t="shared" si="270"/>
        <v>0</v>
      </c>
      <c r="S711" s="9">
        <f t="shared" si="271"/>
        <v>0</v>
      </c>
      <c r="T711" s="10">
        <f t="shared" si="282"/>
        <v>6.2959000000000001E-2</v>
      </c>
      <c r="U711" s="14">
        <f t="shared" si="286"/>
        <v>108</v>
      </c>
      <c r="V711" s="14">
        <v>252</v>
      </c>
      <c r="W711" s="16">
        <f t="shared" si="272"/>
        <v>1.0265124480000001</v>
      </c>
      <c r="X711" s="9">
        <f t="shared" si="273"/>
        <v>28.321933179999998</v>
      </c>
      <c r="Y711" s="9">
        <v>0</v>
      </c>
      <c r="Z711" s="15">
        <f t="shared" si="274"/>
        <v>0</v>
      </c>
      <c r="AA711" s="6" t="s">
        <v>73</v>
      </c>
      <c r="AB711" s="12">
        <f t="shared" si="283"/>
        <v>43420</v>
      </c>
      <c r="AC711" s="6"/>
      <c r="AD711" s="1"/>
      <c r="AE711" s="12"/>
      <c r="AF711" s="7"/>
      <c r="AG711" s="1"/>
      <c r="AH711" s="1"/>
      <c r="AI711" s="1"/>
      <c r="AJ711" s="10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35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8"/>
      <c r="CC711" s="1"/>
      <c r="CD711" s="1"/>
      <c r="CE711" s="1"/>
      <c r="CF711" s="1"/>
      <c r="CG711" s="1"/>
      <c r="CH711" s="1"/>
      <c r="CI711" s="1"/>
      <c r="CJ711" s="1"/>
      <c r="CK711" s="1"/>
      <c r="CL711" s="6"/>
      <c r="CM711" s="1"/>
      <c r="CN711" s="1"/>
      <c r="CO711" s="1"/>
      <c r="CP711" s="1"/>
      <c r="CQ711" s="1"/>
      <c r="CR711" s="1"/>
    </row>
    <row r="712" spans="1:96" x14ac:dyDescent="0.2">
      <c r="A712" s="159">
        <f t="shared" si="275"/>
        <v>43391</v>
      </c>
      <c r="B712" s="9">
        <f t="shared" si="264"/>
        <v>1097.06188479</v>
      </c>
      <c r="C712" s="9">
        <f t="shared" si="276"/>
        <v>1000</v>
      </c>
      <c r="D712" s="66">
        <f t="shared" si="277"/>
        <v>5080.83</v>
      </c>
      <c r="E712" s="15">
        <f>VLOOKUP(A711,[1]Plan1!$BO$120:$BQ$240,3)</f>
        <v>5103.6899999999996</v>
      </c>
      <c r="F712" s="12">
        <f t="shared" si="278"/>
        <v>43389</v>
      </c>
      <c r="G712" s="13">
        <f t="shared" si="265"/>
        <v>4.4992648838870775E-3</v>
      </c>
      <c r="H712" s="12">
        <f t="shared" si="279"/>
        <v>43420</v>
      </c>
      <c r="I712" s="12">
        <f t="shared" si="266"/>
        <v>43420</v>
      </c>
      <c r="J712" s="1">
        <f t="shared" si="280"/>
        <v>22</v>
      </c>
      <c r="K712" s="1">
        <f t="shared" si="287"/>
        <v>3</v>
      </c>
      <c r="L712" s="9">
        <f t="shared" si="267"/>
        <v>1.00061234</v>
      </c>
      <c r="M712" s="16">
        <f t="shared" si="281"/>
        <v>1.0047997</v>
      </c>
      <c r="N712" s="16">
        <f t="shared" si="284"/>
        <v>1.0678145401051324</v>
      </c>
      <c r="O712" s="9">
        <f t="shared" si="285"/>
        <v>1.0684684</v>
      </c>
      <c r="P712" s="9">
        <f t="shared" si="268"/>
        <v>1068.4684</v>
      </c>
      <c r="Q712" s="14">
        <f t="shared" si="269"/>
        <v>0</v>
      </c>
      <c r="R712" s="44">
        <f t="shared" si="270"/>
        <v>0</v>
      </c>
      <c r="S712" s="9">
        <f t="shared" si="271"/>
        <v>0</v>
      </c>
      <c r="T712" s="10">
        <f t="shared" si="282"/>
        <v>6.2959000000000001E-2</v>
      </c>
      <c r="U712" s="14">
        <f t="shared" si="286"/>
        <v>109</v>
      </c>
      <c r="V712" s="14">
        <v>252</v>
      </c>
      <c r="W712" s="16">
        <f t="shared" si="272"/>
        <v>1.0267611889999999</v>
      </c>
      <c r="X712" s="9">
        <f t="shared" si="273"/>
        <v>28.593484790000002</v>
      </c>
      <c r="Y712" s="9">
        <v>0</v>
      </c>
      <c r="Z712" s="15">
        <f t="shared" si="274"/>
        <v>0</v>
      </c>
      <c r="AA712" s="6" t="s">
        <v>73</v>
      </c>
      <c r="AB712" s="12">
        <f t="shared" si="283"/>
        <v>43420</v>
      </c>
      <c r="AC712" s="6"/>
      <c r="AD712" s="1"/>
      <c r="AE712" s="12"/>
      <c r="AF712" s="7"/>
      <c r="AG712" s="1"/>
      <c r="AH712" s="1"/>
      <c r="AI712" s="1"/>
      <c r="AJ712" s="10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35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8"/>
      <c r="CC712" s="1"/>
      <c r="CD712" s="1"/>
      <c r="CE712" s="1"/>
      <c r="CF712" s="1"/>
      <c r="CG712" s="1"/>
      <c r="CH712" s="1"/>
      <c r="CI712" s="1"/>
      <c r="CJ712" s="1"/>
      <c r="CK712" s="1"/>
      <c r="CL712" s="6"/>
      <c r="CM712" s="1"/>
      <c r="CN712" s="1"/>
      <c r="CO712" s="1"/>
      <c r="CP712" s="1"/>
      <c r="CQ712" s="1"/>
      <c r="CR712" s="1"/>
    </row>
    <row r="713" spans="1:96" x14ac:dyDescent="0.2">
      <c r="A713" s="159">
        <f t="shared" si="275"/>
        <v>43392</v>
      </c>
      <c r="B713" s="9">
        <f t="shared" si="264"/>
        <v>1097.5516613899999</v>
      </c>
      <c r="C713" s="9">
        <f t="shared" si="276"/>
        <v>1000</v>
      </c>
      <c r="D713" s="66">
        <f t="shared" si="277"/>
        <v>5080.83</v>
      </c>
      <c r="E713" s="15">
        <f>VLOOKUP(A712,[1]Plan1!$BO$120:$BQ$240,3)</f>
        <v>5103.6899999999996</v>
      </c>
      <c r="F713" s="12">
        <f t="shared" si="278"/>
        <v>43389</v>
      </c>
      <c r="G713" s="13">
        <f t="shared" si="265"/>
        <v>4.4992648838870775E-3</v>
      </c>
      <c r="H713" s="12">
        <f t="shared" si="279"/>
        <v>43420</v>
      </c>
      <c r="I713" s="12">
        <f t="shared" si="266"/>
        <v>43420</v>
      </c>
      <c r="J713" s="1">
        <f t="shared" si="280"/>
        <v>22</v>
      </c>
      <c r="K713" s="1">
        <f t="shared" si="287"/>
        <v>4</v>
      </c>
      <c r="L713" s="9">
        <f t="shared" si="267"/>
        <v>1.00081654</v>
      </c>
      <c r="M713" s="16">
        <f t="shared" si="281"/>
        <v>1.0047997</v>
      </c>
      <c r="N713" s="16">
        <f t="shared" si="284"/>
        <v>1.0678145401051324</v>
      </c>
      <c r="O713" s="9">
        <f t="shared" si="285"/>
        <v>1.06868645</v>
      </c>
      <c r="P713" s="9">
        <f t="shared" si="268"/>
        <v>1068.6864499999999</v>
      </c>
      <c r="Q713" s="14">
        <f t="shared" si="269"/>
        <v>0</v>
      </c>
      <c r="R713" s="44">
        <f t="shared" si="270"/>
        <v>0</v>
      </c>
      <c r="S713" s="9">
        <f t="shared" si="271"/>
        <v>0</v>
      </c>
      <c r="T713" s="10">
        <f t="shared" si="282"/>
        <v>6.2959000000000001E-2</v>
      </c>
      <c r="U713" s="14">
        <f t="shared" si="286"/>
        <v>110</v>
      </c>
      <c r="V713" s="14">
        <v>252</v>
      </c>
      <c r="W713" s="16">
        <f t="shared" si="272"/>
        <v>1.0270099909999999</v>
      </c>
      <c r="X713" s="9">
        <f t="shared" si="273"/>
        <v>28.865211389999999</v>
      </c>
      <c r="Y713" s="9">
        <v>0</v>
      </c>
      <c r="Z713" s="15">
        <f t="shared" si="274"/>
        <v>0</v>
      </c>
      <c r="AA713" s="6" t="s">
        <v>73</v>
      </c>
      <c r="AB713" s="12">
        <f t="shared" si="283"/>
        <v>43420</v>
      </c>
      <c r="AC713" s="6"/>
      <c r="AD713" s="1"/>
      <c r="AE713" s="12"/>
      <c r="AF713" s="7"/>
      <c r="AG713" s="1"/>
      <c r="AH713" s="1"/>
      <c r="AI713" s="1"/>
      <c r="AJ713" s="10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35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8"/>
      <c r="CC713" s="1"/>
      <c r="CD713" s="1"/>
      <c r="CE713" s="1"/>
      <c r="CF713" s="1"/>
      <c r="CG713" s="1"/>
      <c r="CH713" s="1"/>
      <c r="CI713" s="1"/>
      <c r="CJ713" s="1"/>
      <c r="CK713" s="1"/>
      <c r="CL713" s="6"/>
      <c r="CM713" s="1"/>
      <c r="CN713" s="1"/>
      <c r="CO713" s="1"/>
      <c r="CP713" s="1"/>
      <c r="CQ713" s="1"/>
      <c r="CR713" s="1"/>
    </row>
    <row r="714" spans="1:96" x14ac:dyDescent="0.2">
      <c r="A714" s="159">
        <f t="shared" si="275"/>
        <v>43393</v>
      </c>
      <c r="B714" s="9">
        <f t="shared" ref="B714:B777" si="288">(P714+X714)</f>
        <v>1098.0416517199999</v>
      </c>
      <c r="C714" s="9">
        <f t="shared" si="276"/>
        <v>1000</v>
      </c>
      <c r="D714" s="66">
        <f t="shared" si="277"/>
        <v>5080.83</v>
      </c>
      <c r="E714" s="15">
        <f>VLOOKUP(A713,[1]Plan1!$BO$120:$BQ$240,3)</f>
        <v>5103.6899999999996</v>
      </c>
      <c r="F714" s="12">
        <f t="shared" si="278"/>
        <v>43389</v>
      </c>
      <c r="G714" s="13">
        <f t="shared" ref="G714:G777" si="289">(E714/D714)-1</f>
        <v>4.4992648838870775E-3</v>
      </c>
      <c r="H714" s="12">
        <f t="shared" si="279"/>
        <v>43420</v>
      </c>
      <c r="I714" s="12">
        <f t="shared" ref="I714:I777" si="290">IF(A714&gt;I713,H714,I713)</f>
        <v>43420</v>
      </c>
      <c r="J714" s="1">
        <f t="shared" si="280"/>
        <v>22</v>
      </c>
      <c r="K714" s="1">
        <f t="shared" si="287"/>
        <v>5</v>
      </c>
      <c r="L714" s="9">
        <f t="shared" ref="L714:L777" si="291">TRUNC((E714/D714)^TRUNC((K714/J714),9),8)</f>
        <v>1.0010207799999999</v>
      </c>
      <c r="M714" s="16">
        <f t="shared" si="281"/>
        <v>1.0047997</v>
      </c>
      <c r="N714" s="16">
        <f t="shared" si="284"/>
        <v>1.0678145401051324</v>
      </c>
      <c r="O714" s="9">
        <f t="shared" si="285"/>
        <v>1.0689045399999999</v>
      </c>
      <c r="P714" s="9">
        <f t="shared" ref="P714:P777" si="292">TRUNC(C714*O714,8)</f>
        <v>1068.90454</v>
      </c>
      <c r="Q714" s="14">
        <f t="shared" ref="Q714:Q777" si="293">IF(VLOOKUP(A714,AE$10:AL$114,8)=VLOOKUP(A713,AE$10:AL$114,8),0,VLOOKUP(A714,AE$10:AL$114,8))</f>
        <v>0</v>
      </c>
      <c r="R714" s="44">
        <f t="shared" ref="R714:R777" si="294">IF(Q714&gt;0,VLOOKUP($A714,$AE$10:$AJ$114,6),0)</f>
        <v>0</v>
      </c>
      <c r="S714" s="9">
        <f t="shared" ref="S714:S777" si="295">IF(R714&gt;0,TRUNC(R714*P714,8),0)</f>
        <v>0</v>
      </c>
      <c r="T714" s="10">
        <f t="shared" si="282"/>
        <v>6.2959000000000001E-2</v>
      </c>
      <c r="U714" s="14">
        <f t="shared" si="286"/>
        <v>111</v>
      </c>
      <c r="V714" s="14">
        <v>252</v>
      </c>
      <c r="W714" s="16">
        <f t="shared" ref="W714:W777" si="296">ROUND((1+T714)^TRUNC((U714/V714),9),9)</f>
        <v>1.027258853</v>
      </c>
      <c r="X714" s="9">
        <f t="shared" ref="X714:X777" si="297">TRUNC((P714*(W714-1)),8)</f>
        <v>29.13711172</v>
      </c>
      <c r="Y714" s="9">
        <v>0</v>
      </c>
      <c r="Z714" s="15">
        <f t="shared" ref="Z714:Z777" si="298">IF(S714&gt;0,S714+X714,0)</f>
        <v>0</v>
      </c>
      <c r="AA714" s="6" t="s">
        <v>73</v>
      </c>
      <c r="AB714" s="12">
        <f t="shared" si="283"/>
        <v>43420</v>
      </c>
      <c r="AC714" s="6"/>
      <c r="AD714" s="1"/>
      <c r="AE714" s="12"/>
      <c r="AF714" s="7"/>
      <c r="AG714" s="1"/>
      <c r="AH714" s="1"/>
      <c r="AI714" s="1"/>
      <c r="AJ714" s="10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35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8"/>
      <c r="CC714" s="1"/>
      <c r="CD714" s="1"/>
      <c r="CE714" s="1"/>
      <c r="CF714" s="1"/>
      <c r="CG714" s="1"/>
      <c r="CH714" s="1"/>
      <c r="CI714" s="1"/>
      <c r="CJ714" s="1"/>
      <c r="CK714" s="1"/>
      <c r="CL714" s="6"/>
      <c r="CM714" s="1"/>
      <c r="CN714" s="1"/>
      <c r="CO714" s="1"/>
      <c r="CP714" s="1"/>
      <c r="CQ714" s="1"/>
      <c r="CR714" s="1"/>
    </row>
    <row r="715" spans="1:96" x14ac:dyDescent="0.2">
      <c r="A715" s="159">
        <f t="shared" ref="A715:A778" si="299">(A714+1)</f>
        <v>43394</v>
      </c>
      <c r="B715" s="9">
        <f t="shared" si="288"/>
        <v>1098.0416517199999</v>
      </c>
      <c r="C715" s="9">
        <f t="shared" ref="C715:C778" si="300">TRUNC(IF(Q714&gt;0,VLOOKUP(A714,$AE$12:$AF$114,2),C714),8)</f>
        <v>1000</v>
      </c>
      <c r="D715" s="66">
        <f t="shared" ref="D715:D778" si="301">IF(E715=E714,D714,E714)</f>
        <v>5080.83</v>
      </c>
      <c r="E715" s="15">
        <f>VLOOKUP(A714,[1]Plan1!$BO$120:$BQ$240,3)</f>
        <v>5103.6899999999996</v>
      </c>
      <c r="F715" s="12">
        <f t="shared" ref="F715:F778" si="302">IF(D715=D714,F714,A715)</f>
        <v>43389</v>
      </c>
      <c r="G715" s="13">
        <f t="shared" si="289"/>
        <v>4.4992648838870775E-3</v>
      </c>
      <c r="H715" s="12">
        <f t="shared" ref="H715:H778" si="303">IF(DAY(A715)=15,VLOOKUP(A715,AI$118:AN$450,4),H714)</f>
        <v>43420</v>
      </c>
      <c r="I715" s="12">
        <f t="shared" si="290"/>
        <v>43420</v>
      </c>
      <c r="J715" s="1">
        <f t="shared" ref="J715:J778" si="304">IF(I715=I714,J714,NETWORKDAYS(I714,I715,$AE$118:$AE$502)-1)</f>
        <v>22</v>
      </c>
      <c r="K715" s="1">
        <f t="shared" si="287"/>
        <v>5</v>
      </c>
      <c r="L715" s="9">
        <f t="shared" si="291"/>
        <v>1.0010207799999999</v>
      </c>
      <c r="M715" s="16">
        <f t="shared" ref="M715:M778" si="305">IF(I715&gt;I714,L714,M714)</f>
        <v>1.0047997</v>
      </c>
      <c r="N715" s="16">
        <f t="shared" si="284"/>
        <v>1.0678145401051324</v>
      </c>
      <c r="O715" s="9">
        <f t="shared" si="285"/>
        <v>1.0689045399999999</v>
      </c>
      <c r="P715" s="9">
        <f t="shared" si="292"/>
        <v>1068.90454</v>
      </c>
      <c r="Q715" s="14">
        <f t="shared" si="293"/>
        <v>0</v>
      </c>
      <c r="R715" s="44">
        <f t="shared" si="294"/>
        <v>0</v>
      </c>
      <c r="S715" s="9">
        <f t="shared" si="295"/>
        <v>0</v>
      </c>
      <c r="T715" s="10">
        <f t="shared" ref="T715:T778" si="306">(T714)</f>
        <v>6.2959000000000001E-2</v>
      </c>
      <c r="U715" s="14">
        <f t="shared" si="286"/>
        <v>111</v>
      </c>
      <c r="V715" s="14">
        <v>252</v>
      </c>
      <c r="W715" s="16">
        <f t="shared" si="296"/>
        <v>1.027258853</v>
      </c>
      <c r="X715" s="9">
        <f t="shared" si="297"/>
        <v>29.13711172</v>
      </c>
      <c r="Y715" s="9">
        <v>0</v>
      </c>
      <c r="Z715" s="15">
        <f t="shared" si="298"/>
        <v>0</v>
      </c>
      <c r="AA715" s="6" t="s">
        <v>73</v>
      </c>
      <c r="AB715" s="12">
        <f t="shared" ref="AB715:AB778" si="307">IF(Q714&gt;0,VLOOKUP(A714,$AE$10:$AM$114,9),AB714)</f>
        <v>43420</v>
      </c>
      <c r="AC715" s="6"/>
      <c r="AD715" s="1"/>
      <c r="AE715" s="12"/>
      <c r="AF715" s="7"/>
      <c r="AG715" s="1"/>
      <c r="AH715" s="1"/>
      <c r="AI715" s="1"/>
      <c r="AJ715" s="10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35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8"/>
      <c r="CC715" s="1"/>
      <c r="CD715" s="1"/>
      <c r="CE715" s="1"/>
      <c r="CF715" s="1"/>
      <c r="CG715" s="1"/>
      <c r="CH715" s="1"/>
      <c r="CI715" s="1"/>
      <c r="CJ715" s="1"/>
      <c r="CK715" s="1"/>
      <c r="CL715" s="6"/>
      <c r="CM715" s="1"/>
      <c r="CN715" s="1"/>
      <c r="CO715" s="1"/>
      <c r="CP715" s="1"/>
      <c r="CQ715" s="1"/>
      <c r="CR715" s="1"/>
    </row>
    <row r="716" spans="1:96" x14ac:dyDescent="0.2">
      <c r="A716" s="159">
        <f t="shared" si="299"/>
        <v>43395</v>
      </c>
      <c r="B716" s="9">
        <f t="shared" si="288"/>
        <v>1098.0416517199999</v>
      </c>
      <c r="C716" s="9">
        <f t="shared" si="300"/>
        <v>1000</v>
      </c>
      <c r="D716" s="66">
        <f t="shared" si="301"/>
        <v>5080.83</v>
      </c>
      <c r="E716" s="15">
        <f>VLOOKUP(A715,[1]Plan1!$BO$120:$BQ$240,3)</f>
        <v>5103.6899999999996</v>
      </c>
      <c r="F716" s="12">
        <f t="shared" si="302"/>
        <v>43389</v>
      </c>
      <c r="G716" s="13">
        <f t="shared" si="289"/>
        <v>4.4992648838870775E-3</v>
      </c>
      <c r="H716" s="12">
        <f t="shared" si="303"/>
        <v>43420</v>
      </c>
      <c r="I716" s="12">
        <f t="shared" si="290"/>
        <v>43420</v>
      </c>
      <c r="J716" s="1">
        <f t="shared" si="304"/>
        <v>22</v>
      </c>
      <c r="K716" s="1">
        <f t="shared" si="287"/>
        <v>5</v>
      </c>
      <c r="L716" s="9">
        <f t="shared" si="291"/>
        <v>1.0010207799999999</v>
      </c>
      <c r="M716" s="16">
        <f t="shared" si="305"/>
        <v>1.0047997</v>
      </c>
      <c r="N716" s="16">
        <f t="shared" si="284"/>
        <v>1.0678145401051324</v>
      </c>
      <c r="O716" s="9">
        <f t="shared" si="285"/>
        <v>1.0689045399999999</v>
      </c>
      <c r="P716" s="9">
        <f t="shared" si="292"/>
        <v>1068.90454</v>
      </c>
      <c r="Q716" s="14">
        <f t="shared" si="293"/>
        <v>0</v>
      </c>
      <c r="R716" s="44">
        <f t="shared" si="294"/>
        <v>0</v>
      </c>
      <c r="S716" s="9">
        <f t="shared" si="295"/>
        <v>0</v>
      </c>
      <c r="T716" s="10">
        <f t="shared" si="306"/>
        <v>6.2959000000000001E-2</v>
      </c>
      <c r="U716" s="14">
        <f t="shared" si="286"/>
        <v>111</v>
      </c>
      <c r="V716" s="14">
        <v>252</v>
      </c>
      <c r="W716" s="16">
        <f t="shared" si="296"/>
        <v>1.027258853</v>
      </c>
      <c r="X716" s="9">
        <f t="shared" si="297"/>
        <v>29.13711172</v>
      </c>
      <c r="Y716" s="9">
        <v>0</v>
      </c>
      <c r="Z716" s="15">
        <f t="shared" si="298"/>
        <v>0</v>
      </c>
      <c r="AA716" s="6" t="s">
        <v>73</v>
      </c>
      <c r="AB716" s="12">
        <f t="shared" si="307"/>
        <v>43420</v>
      </c>
      <c r="AC716" s="6"/>
      <c r="AD716" s="1"/>
      <c r="AE716" s="12"/>
      <c r="AF716" s="7"/>
      <c r="AG716" s="1"/>
      <c r="AH716" s="1"/>
      <c r="AI716" s="1"/>
      <c r="AJ716" s="10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35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8"/>
      <c r="CC716" s="1"/>
      <c r="CD716" s="1"/>
      <c r="CE716" s="1"/>
      <c r="CF716" s="1"/>
      <c r="CG716" s="1"/>
      <c r="CH716" s="1"/>
      <c r="CI716" s="1"/>
      <c r="CJ716" s="1"/>
      <c r="CK716" s="1"/>
      <c r="CL716" s="6"/>
      <c r="CM716" s="1"/>
      <c r="CN716" s="1"/>
      <c r="CO716" s="1"/>
      <c r="CP716" s="1"/>
      <c r="CQ716" s="1"/>
      <c r="CR716" s="1"/>
    </row>
    <row r="717" spans="1:96" x14ac:dyDescent="0.2">
      <c r="A717" s="159">
        <f t="shared" si="299"/>
        <v>43396</v>
      </c>
      <c r="B717" s="9">
        <f t="shared" si="288"/>
        <v>1098.5318569199999</v>
      </c>
      <c r="C717" s="9">
        <f t="shared" si="300"/>
        <v>1000</v>
      </c>
      <c r="D717" s="66">
        <f t="shared" si="301"/>
        <v>5080.83</v>
      </c>
      <c r="E717" s="15">
        <f>VLOOKUP(A716,[1]Plan1!$BO$120:$BQ$240,3)</f>
        <v>5103.6899999999996</v>
      </c>
      <c r="F717" s="12">
        <f t="shared" si="302"/>
        <v>43389</v>
      </c>
      <c r="G717" s="13">
        <f t="shared" si="289"/>
        <v>4.4992648838870775E-3</v>
      </c>
      <c r="H717" s="12">
        <f t="shared" si="303"/>
        <v>43420</v>
      </c>
      <c r="I717" s="12">
        <f t="shared" si="290"/>
        <v>43420</v>
      </c>
      <c r="J717" s="1">
        <f t="shared" si="304"/>
        <v>22</v>
      </c>
      <c r="K717" s="1">
        <f t="shared" si="287"/>
        <v>6</v>
      </c>
      <c r="L717" s="9">
        <f t="shared" si="291"/>
        <v>1.0012250599999999</v>
      </c>
      <c r="M717" s="16">
        <f t="shared" si="305"/>
        <v>1.0047997</v>
      </c>
      <c r="N717" s="16">
        <f t="shared" si="284"/>
        <v>1.0678145401051324</v>
      </c>
      <c r="O717" s="9">
        <f t="shared" si="285"/>
        <v>1.0691226700000001</v>
      </c>
      <c r="P717" s="9">
        <f t="shared" si="292"/>
        <v>1069.12267</v>
      </c>
      <c r="Q717" s="14">
        <f t="shared" si="293"/>
        <v>0</v>
      </c>
      <c r="R717" s="44">
        <f t="shared" si="294"/>
        <v>0</v>
      </c>
      <c r="S717" s="9">
        <f t="shared" si="295"/>
        <v>0</v>
      </c>
      <c r="T717" s="10">
        <f t="shared" si="306"/>
        <v>6.2959000000000001E-2</v>
      </c>
      <c r="U717" s="14">
        <f t="shared" si="286"/>
        <v>112</v>
      </c>
      <c r="V717" s="14">
        <v>252</v>
      </c>
      <c r="W717" s="16">
        <f t="shared" si="296"/>
        <v>1.027507776</v>
      </c>
      <c r="X717" s="9">
        <f t="shared" si="297"/>
        <v>29.40918692</v>
      </c>
      <c r="Y717" s="9">
        <v>0</v>
      </c>
      <c r="Z717" s="15">
        <f t="shared" si="298"/>
        <v>0</v>
      </c>
      <c r="AA717" s="6" t="s">
        <v>73</v>
      </c>
      <c r="AB717" s="12">
        <f t="shared" si="307"/>
        <v>43420</v>
      </c>
      <c r="AC717" s="6"/>
      <c r="AD717" s="1"/>
      <c r="AE717" s="12"/>
      <c r="AF717" s="7"/>
      <c r="AG717" s="1"/>
      <c r="AH717" s="1"/>
      <c r="AI717" s="1"/>
      <c r="AJ717" s="10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35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8"/>
      <c r="CC717" s="1"/>
      <c r="CD717" s="1"/>
      <c r="CE717" s="1"/>
      <c r="CF717" s="1"/>
      <c r="CG717" s="1"/>
      <c r="CH717" s="1"/>
      <c r="CI717" s="1"/>
      <c r="CJ717" s="1"/>
      <c r="CK717" s="1"/>
      <c r="CL717" s="6"/>
      <c r="CM717" s="1"/>
      <c r="CN717" s="1"/>
      <c r="CO717" s="1"/>
      <c r="CP717" s="1"/>
      <c r="CQ717" s="1"/>
      <c r="CR717" s="1"/>
    </row>
    <row r="718" spans="1:96" x14ac:dyDescent="0.2">
      <c r="A718" s="159">
        <f t="shared" si="299"/>
        <v>43397</v>
      </c>
      <c r="B718" s="9">
        <f t="shared" si="288"/>
        <v>1099.02229547</v>
      </c>
      <c r="C718" s="9">
        <f t="shared" si="300"/>
        <v>1000</v>
      </c>
      <c r="D718" s="66">
        <f t="shared" si="301"/>
        <v>5080.83</v>
      </c>
      <c r="E718" s="15">
        <f>VLOOKUP(A717,[1]Plan1!$BO$120:$BQ$240,3)</f>
        <v>5103.6899999999996</v>
      </c>
      <c r="F718" s="12">
        <f t="shared" si="302"/>
        <v>43389</v>
      </c>
      <c r="G718" s="13">
        <f t="shared" si="289"/>
        <v>4.4992648838870775E-3</v>
      </c>
      <c r="H718" s="12">
        <f t="shared" si="303"/>
        <v>43420</v>
      </c>
      <c r="I718" s="12">
        <f t="shared" si="290"/>
        <v>43420</v>
      </c>
      <c r="J718" s="1">
        <f t="shared" si="304"/>
        <v>22</v>
      </c>
      <c r="K718" s="1">
        <f t="shared" si="287"/>
        <v>7</v>
      </c>
      <c r="L718" s="9">
        <f t="shared" si="291"/>
        <v>1.00142939</v>
      </c>
      <c r="M718" s="16">
        <f t="shared" si="305"/>
        <v>1.0047997</v>
      </c>
      <c r="N718" s="16">
        <f t="shared" si="284"/>
        <v>1.0678145401051324</v>
      </c>
      <c r="O718" s="9">
        <f t="shared" si="285"/>
        <v>1.0693408600000001</v>
      </c>
      <c r="P718" s="9">
        <f t="shared" si="292"/>
        <v>1069.34086</v>
      </c>
      <c r="Q718" s="14">
        <f t="shared" si="293"/>
        <v>0</v>
      </c>
      <c r="R718" s="44">
        <f t="shared" si="294"/>
        <v>0</v>
      </c>
      <c r="S718" s="9">
        <f t="shared" si="295"/>
        <v>0</v>
      </c>
      <c r="T718" s="10">
        <f t="shared" si="306"/>
        <v>6.2959000000000001E-2</v>
      </c>
      <c r="U718" s="14">
        <f t="shared" si="286"/>
        <v>113</v>
      </c>
      <c r="V718" s="14">
        <v>252</v>
      </c>
      <c r="W718" s="16">
        <f t="shared" si="296"/>
        <v>1.027756758</v>
      </c>
      <c r="X718" s="9">
        <f t="shared" si="297"/>
        <v>29.68143547</v>
      </c>
      <c r="Y718" s="9">
        <v>0</v>
      </c>
      <c r="Z718" s="15">
        <f t="shared" si="298"/>
        <v>0</v>
      </c>
      <c r="AA718" s="6" t="s">
        <v>73</v>
      </c>
      <c r="AB718" s="12">
        <f t="shared" si="307"/>
        <v>43420</v>
      </c>
      <c r="AC718" s="6"/>
      <c r="AD718" s="1"/>
      <c r="AE718" s="12"/>
      <c r="AF718" s="7"/>
      <c r="AG718" s="1"/>
      <c r="AH718" s="1"/>
      <c r="AI718" s="1"/>
      <c r="AJ718" s="10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35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8"/>
      <c r="CC718" s="1"/>
      <c r="CD718" s="1"/>
      <c r="CE718" s="1"/>
      <c r="CF718" s="1"/>
      <c r="CG718" s="1"/>
      <c r="CH718" s="1"/>
      <c r="CI718" s="1"/>
      <c r="CJ718" s="1"/>
      <c r="CK718" s="1"/>
      <c r="CL718" s="6"/>
      <c r="CM718" s="1"/>
      <c r="CN718" s="1"/>
      <c r="CO718" s="1"/>
      <c r="CP718" s="1"/>
      <c r="CQ718" s="1"/>
      <c r="CR718" s="1"/>
    </row>
    <row r="719" spans="1:96" x14ac:dyDescent="0.2">
      <c r="A719" s="159">
        <f t="shared" si="299"/>
        <v>43398</v>
      </c>
      <c r="B719" s="9">
        <f t="shared" si="288"/>
        <v>1099.5129398199999</v>
      </c>
      <c r="C719" s="9">
        <f t="shared" si="300"/>
        <v>1000</v>
      </c>
      <c r="D719" s="66">
        <f t="shared" si="301"/>
        <v>5080.83</v>
      </c>
      <c r="E719" s="15">
        <f>VLOOKUP(A718,[1]Plan1!$BO$120:$BQ$240,3)</f>
        <v>5103.6899999999996</v>
      </c>
      <c r="F719" s="12">
        <f t="shared" si="302"/>
        <v>43389</v>
      </c>
      <c r="G719" s="13">
        <f t="shared" si="289"/>
        <v>4.4992648838870775E-3</v>
      </c>
      <c r="H719" s="12">
        <f t="shared" si="303"/>
        <v>43420</v>
      </c>
      <c r="I719" s="12">
        <f t="shared" si="290"/>
        <v>43420</v>
      </c>
      <c r="J719" s="1">
        <f t="shared" si="304"/>
        <v>22</v>
      </c>
      <c r="K719" s="1">
        <f t="shared" si="287"/>
        <v>8</v>
      </c>
      <c r="L719" s="9">
        <f t="shared" si="291"/>
        <v>1.0016337500000001</v>
      </c>
      <c r="M719" s="16">
        <f t="shared" si="305"/>
        <v>1.0047997</v>
      </c>
      <c r="N719" s="16">
        <f t="shared" si="284"/>
        <v>1.0678145401051324</v>
      </c>
      <c r="O719" s="9">
        <f t="shared" si="285"/>
        <v>1.0695590800000001</v>
      </c>
      <c r="P719" s="9">
        <f t="shared" si="292"/>
        <v>1069.55908</v>
      </c>
      <c r="Q719" s="14">
        <f t="shared" si="293"/>
        <v>0</v>
      </c>
      <c r="R719" s="44">
        <f t="shared" si="294"/>
        <v>0</v>
      </c>
      <c r="S719" s="9">
        <f t="shared" si="295"/>
        <v>0</v>
      </c>
      <c r="T719" s="10">
        <f t="shared" si="306"/>
        <v>6.2959000000000001E-2</v>
      </c>
      <c r="U719" s="14">
        <f t="shared" si="286"/>
        <v>114</v>
      </c>
      <c r="V719" s="14">
        <v>252</v>
      </c>
      <c r="W719" s="16">
        <f t="shared" si="296"/>
        <v>1.028005802</v>
      </c>
      <c r="X719" s="9">
        <f t="shared" si="297"/>
        <v>29.953859820000002</v>
      </c>
      <c r="Y719" s="9">
        <v>0</v>
      </c>
      <c r="Z719" s="15">
        <f t="shared" si="298"/>
        <v>0</v>
      </c>
      <c r="AA719" s="6" t="s">
        <v>73</v>
      </c>
      <c r="AB719" s="12">
        <f t="shared" si="307"/>
        <v>43420</v>
      </c>
      <c r="AC719" s="6"/>
      <c r="AD719" s="1"/>
      <c r="AE719" s="12"/>
      <c r="AF719" s="7"/>
      <c r="AG719" s="1"/>
      <c r="AH719" s="1"/>
      <c r="AI719" s="1"/>
      <c r="AJ719" s="10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35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8"/>
      <c r="CC719" s="1"/>
      <c r="CD719" s="1"/>
      <c r="CE719" s="1"/>
      <c r="CF719" s="1"/>
      <c r="CG719" s="1"/>
      <c r="CH719" s="1"/>
      <c r="CI719" s="1"/>
      <c r="CJ719" s="1"/>
      <c r="CK719" s="1"/>
      <c r="CL719" s="6"/>
      <c r="CM719" s="1"/>
      <c r="CN719" s="1"/>
      <c r="CO719" s="1"/>
      <c r="CP719" s="1"/>
      <c r="CQ719" s="1"/>
      <c r="CR719" s="1"/>
    </row>
    <row r="720" spans="1:96" x14ac:dyDescent="0.2">
      <c r="A720" s="159">
        <f t="shared" si="299"/>
        <v>43399</v>
      </c>
      <c r="B720" s="9">
        <f t="shared" si="288"/>
        <v>1100.00380739</v>
      </c>
      <c r="C720" s="9">
        <f t="shared" si="300"/>
        <v>1000</v>
      </c>
      <c r="D720" s="66">
        <f t="shared" si="301"/>
        <v>5080.83</v>
      </c>
      <c r="E720" s="15">
        <f>VLOOKUP(A719,[1]Plan1!$BO$120:$BQ$240,3)</f>
        <v>5103.6899999999996</v>
      </c>
      <c r="F720" s="12">
        <f t="shared" si="302"/>
        <v>43389</v>
      </c>
      <c r="G720" s="13">
        <f t="shared" si="289"/>
        <v>4.4992648838870775E-3</v>
      </c>
      <c r="H720" s="12">
        <f t="shared" si="303"/>
        <v>43420</v>
      </c>
      <c r="I720" s="12">
        <f t="shared" si="290"/>
        <v>43420</v>
      </c>
      <c r="J720" s="1">
        <f t="shared" si="304"/>
        <v>22</v>
      </c>
      <c r="K720" s="1">
        <f t="shared" si="287"/>
        <v>9</v>
      </c>
      <c r="L720" s="9">
        <f t="shared" si="291"/>
        <v>1.0018381599999999</v>
      </c>
      <c r="M720" s="16">
        <f t="shared" si="305"/>
        <v>1.0047997</v>
      </c>
      <c r="N720" s="16">
        <f t="shared" si="284"/>
        <v>1.0678145401051324</v>
      </c>
      <c r="O720" s="9">
        <f t="shared" si="285"/>
        <v>1.0697773500000001</v>
      </c>
      <c r="P720" s="9">
        <f t="shared" si="292"/>
        <v>1069.7773500000001</v>
      </c>
      <c r="Q720" s="14">
        <f t="shared" si="293"/>
        <v>0</v>
      </c>
      <c r="R720" s="44">
        <f t="shared" si="294"/>
        <v>0</v>
      </c>
      <c r="S720" s="9">
        <f t="shared" si="295"/>
        <v>0</v>
      </c>
      <c r="T720" s="10">
        <f t="shared" si="306"/>
        <v>6.2959000000000001E-2</v>
      </c>
      <c r="U720" s="14">
        <f t="shared" si="286"/>
        <v>115</v>
      </c>
      <c r="V720" s="14">
        <v>252</v>
      </c>
      <c r="W720" s="16">
        <f t="shared" si="296"/>
        <v>1.0282549050000001</v>
      </c>
      <c r="X720" s="9">
        <f t="shared" si="297"/>
        <v>30.22645739</v>
      </c>
      <c r="Y720" s="9">
        <v>0</v>
      </c>
      <c r="Z720" s="15">
        <f t="shared" si="298"/>
        <v>0</v>
      </c>
      <c r="AA720" s="6" t="s">
        <v>73</v>
      </c>
      <c r="AB720" s="12">
        <f t="shared" si="307"/>
        <v>43420</v>
      </c>
      <c r="AC720" s="6"/>
      <c r="AD720" s="1"/>
      <c r="AE720" s="12"/>
      <c r="AF720" s="7"/>
      <c r="AG720" s="1"/>
      <c r="AH720" s="1"/>
      <c r="AI720" s="1"/>
      <c r="AJ720" s="10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35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8"/>
      <c r="CC720" s="1"/>
      <c r="CD720" s="1"/>
      <c r="CE720" s="1"/>
      <c r="CF720" s="1"/>
      <c r="CG720" s="1"/>
      <c r="CH720" s="1"/>
      <c r="CI720" s="1"/>
      <c r="CJ720" s="1"/>
      <c r="CK720" s="1"/>
      <c r="CL720" s="6"/>
      <c r="CM720" s="1"/>
      <c r="CN720" s="1"/>
      <c r="CO720" s="1"/>
      <c r="CP720" s="1"/>
      <c r="CQ720" s="1"/>
      <c r="CR720" s="1"/>
    </row>
    <row r="721" spans="1:96" x14ac:dyDescent="0.2">
      <c r="A721" s="159">
        <f t="shared" si="299"/>
        <v>43400</v>
      </c>
      <c r="B721" s="9">
        <f t="shared" si="288"/>
        <v>1100.49489012</v>
      </c>
      <c r="C721" s="9">
        <f t="shared" si="300"/>
        <v>1000</v>
      </c>
      <c r="D721" s="66">
        <f t="shared" si="301"/>
        <v>5080.83</v>
      </c>
      <c r="E721" s="15">
        <f>VLOOKUP(A720,[1]Plan1!$BO$120:$BQ$240,3)</f>
        <v>5103.6899999999996</v>
      </c>
      <c r="F721" s="12">
        <f t="shared" si="302"/>
        <v>43389</v>
      </c>
      <c r="G721" s="13">
        <f t="shared" si="289"/>
        <v>4.4992648838870775E-3</v>
      </c>
      <c r="H721" s="12">
        <f t="shared" si="303"/>
        <v>43420</v>
      </c>
      <c r="I721" s="12">
        <f t="shared" si="290"/>
        <v>43420</v>
      </c>
      <c r="J721" s="1">
        <f t="shared" si="304"/>
        <v>22</v>
      </c>
      <c r="K721" s="1">
        <f t="shared" si="287"/>
        <v>10</v>
      </c>
      <c r="L721" s="9">
        <f t="shared" si="291"/>
        <v>1.0020426099999999</v>
      </c>
      <c r="M721" s="16">
        <f t="shared" si="305"/>
        <v>1.0047997</v>
      </c>
      <c r="N721" s="16">
        <f t="shared" si="284"/>
        <v>1.0678145401051324</v>
      </c>
      <c r="O721" s="9">
        <f t="shared" si="285"/>
        <v>1.06999566</v>
      </c>
      <c r="P721" s="9">
        <f t="shared" si="292"/>
        <v>1069.99566</v>
      </c>
      <c r="Q721" s="14">
        <f t="shared" si="293"/>
        <v>0</v>
      </c>
      <c r="R721" s="44">
        <f t="shared" si="294"/>
        <v>0</v>
      </c>
      <c r="S721" s="9">
        <f t="shared" si="295"/>
        <v>0</v>
      </c>
      <c r="T721" s="10">
        <f t="shared" si="306"/>
        <v>6.2959000000000001E-2</v>
      </c>
      <c r="U721" s="14">
        <f t="shared" si="286"/>
        <v>116</v>
      </c>
      <c r="V721" s="14">
        <v>252</v>
      </c>
      <c r="W721" s="16">
        <f t="shared" si="296"/>
        <v>1.028504069</v>
      </c>
      <c r="X721" s="9">
        <f t="shared" si="297"/>
        <v>30.49923012</v>
      </c>
      <c r="Y721" s="9">
        <v>0</v>
      </c>
      <c r="Z721" s="15">
        <f t="shared" si="298"/>
        <v>0</v>
      </c>
      <c r="AA721" s="6" t="s">
        <v>73</v>
      </c>
      <c r="AB721" s="12">
        <f t="shared" si="307"/>
        <v>43420</v>
      </c>
      <c r="AC721" s="6"/>
      <c r="AD721" s="1"/>
      <c r="AE721" s="12"/>
      <c r="AF721" s="7"/>
      <c r="AG721" s="1"/>
      <c r="AH721" s="1"/>
      <c r="AI721" s="1"/>
      <c r="AJ721" s="10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35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8"/>
      <c r="CC721" s="1"/>
      <c r="CD721" s="1"/>
      <c r="CE721" s="1"/>
      <c r="CF721" s="1"/>
      <c r="CG721" s="1"/>
      <c r="CH721" s="1"/>
      <c r="CI721" s="1"/>
      <c r="CJ721" s="1"/>
      <c r="CK721" s="1"/>
      <c r="CL721" s="6"/>
      <c r="CM721" s="1"/>
      <c r="CN721" s="1"/>
      <c r="CO721" s="1"/>
      <c r="CP721" s="1"/>
      <c r="CQ721" s="1"/>
      <c r="CR721" s="1"/>
    </row>
    <row r="722" spans="1:96" x14ac:dyDescent="0.2">
      <c r="A722" s="159">
        <f t="shared" si="299"/>
        <v>43401</v>
      </c>
      <c r="B722" s="9">
        <f t="shared" si="288"/>
        <v>1100.49489012</v>
      </c>
      <c r="C722" s="9">
        <f t="shared" si="300"/>
        <v>1000</v>
      </c>
      <c r="D722" s="66">
        <f t="shared" si="301"/>
        <v>5080.83</v>
      </c>
      <c r="E722" s="15">
        <f>VLOOKUP(A721,[1]Plan1!$BO$120:$BQ$240,3)</f>
        <v>5103.6899999999996</v>
      </c>
      <c r="F722" s="12">
        <f t="shared" si="302"/>
        <v>43389</v>
      </c>
      <c r="G722" s="13">
        <f t="shared" si="289"/>
        <v>4.4992648838870775E-3</v>
      </c>
      <c r="H722" s="12">
        <f t="shared" si="303"/>
        <v>43420</v>
      </c>
      <c r="I722" s="12">
        <f t="shared" si="290"/>
        <v>43420</v>
      </c>
      <c r="J722" s="1">
        <f t="shared" si="304"/>
        <v>22</v>
      </c>
      <c r="K722" s="1">
        <f t="shared" si="287"/>
        <v>10</v>
      </c>
      <c r="L722" s="9">
        <f t="shared" si="291"/>
        <v>1.0020426099999999</v>
      </c>
      <c r="M722" s="16">
        <f t="shared" si="305"/>
        <v>1.0047997</v>
      </c>
      <c r="N722" s="16">
        <f t="shared" si="284"/>
        <v>1.0678145401051324</v>
      </c>
      <c r="O722" s="9">
        <f t="shared" si="285"/>
        <v>1.06999566</v>
      </c>
      <c r="P722" s="9">
        <f t="shared" si="292"/>
        <v>1069.99566</v>
      </c>
      <c r="Q722" s="14">
        <f t="shared" si="293"/>
        <v>0</v>
      </c>
      <c r="R722" s="44">
        <f t="shared" si="294"/>
        <v>0</v>
      </c>
      <c r="S722" s="9">
        <f t="shared" si="295"/>
        <v>0</v>
      </c>
      <c r="T722" s="10">
        <f t="shared" si="306"/>
        <v>6.2959000000000001E-2</v>
      </c>
      <c r="U722" s="14">
        <f t="shared" si="286"/>
        <v>116</v>
      </c>
      <c r="V722" s="14">
        <v>252</v>
      </c>
      <c r="W722" s="16">
        <f t="shared" si="296"/>
        <v>1.028504069</v>
      </c>
      <c r="X722" s="9">
        <f t="shared" si="297"/>
        <v>30.49923012</v>
      </c>
      <c r="Y722" s="9">
        <v>0</v>
      </c>
      <c r="Z722" s="15">
        <f t="shared" si="298"/>
        <v>0</v>
      </c>
      <c r="AA722" s="6" t="s">
        <v>73</v>
      </c>
      <c r="AB722" s="12">
        <f t="shared" si="307"/>
        <v>43420</v>
      </c>
      <c r="AC722" s="6"/>
      <c r="AD722" s="1"/>
      <c r="AE722" s="12"/>
      <c r="AF722" s="7"/>
      <c r="AG722" s="1"/>
      <c r="AH722" s="1"/>
      <c r="AI722" s="1"/>
      <c r="AJ722" s="10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35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8"/>
      <c r="CC722" s="1"/>
      <c r="CD722" s="1"/>
      <c r="CE722" s="1"/>
      <c r="CF722" s="1"/>
      <c r="CG722" s="1"/>
      <c r="CH722" s="1"/>
      <c r="CI722" s="1"/>
      <c r="CJ722" s="1"/>
      <c r="CK722" s="1"/>
      <c r="CL722" s="6"/>
      <c r="CM722" s="1"/>
      <c r="CN722" s="1"/>
      <c r="CO722" s="1"/>
      <c r="CP722" s="1"/>
      <c r="CQ722" s="1"/>
      <c r="CR722" s="1"/>
    </row>
    <row r="723" spans="1:96" x14ac:dyDescent="0.2">
      <c r="A723" s="159">
        <f t="shared" si="299"/>
        <v>43402</v>
      </c>
      <c r="B723" s="9">
        <f t="shared" si="288"/>
        <v>1100.49489012</v>
      </c>
      <c r="C723" s="9">
        <f t="shared" si="300"/>
        <v>1000</v>
      </c>
      <c r="D723" s="66">
        <f t="shared" si="301"/>
        <v>5080.83</v>
      </c>
      <c r="E723" s="15">
        <f>VLOOKUP(A722,[1]Plan1!$BO$120:$BQ$240,3)</f>
        <v>5103.6899999999996</v>
      </c>
      <c r="F723" s="12">
        <f t="shared" si="302"/>
        <v>43389</v>
      </c>
      <c r="G723" s="13">
        <f t="shared" si="289"/>
        <v>4.4992648838870775E-3</v>
      </c>
      <c r="H723" s="12">
        <f t="shared" si="303"/>
        <v>43420</v>
      </c>
      <c r="I723" s="12">
        <f t="shared" si="290"/>
        <v>43420</v>
      </c>
      <c r="J723" s="1">
        <f t="shared" si="304"/>
        <v>22</v>
      </c>
      <c r="K723" s="1">
        <f t="shared" si="287"/>
        <v>10</v>
      </c>
      <c r="L723" s="9">
        <f t="shared" si="291"/>
        <v>1.0020426099999999</v>
      </c>
      <c r="M723" s="16">
        <f t="shared" si="305"/>
        <v>1.0047997</v>
      </c>
      <c r="N723" s="16">
        <f t="shared" si="284"/>
        <v>1.0678145401051324</v>
      </c>
      <c r="O723" s="9">
        <f t="shared" si="285"/>
        <v>1.06999566</v>
      </c>
      <c r="P723" s="9">
        <f t="shared" si="292"/>
        <v>1069.99566</v>
      </c>
      <c r="Q723" s="14">
        <f t="shared" si="293"/>
        <v>0</v>
      </c>
      <c r="R723" s="44">
        <f t="shared" si="294"/>
        <v>0</v>
      </c>
      <c r="S723" s="9">
        <f t="shared" si="295"/>
        <v>0</v>
      </c>
      <c r="T723" s="10">
        <f t="shared" si="306"/>
        <v>6.2959000000000001E-2</v>
      </c>
      <c r="U723" s="14">
        <f t="shared" si="286"/>
        <v>116</v>
      </c>
      <c r="V723" s="14">
        <v>252</v>
      </c>
      <c r="W723" s="16">
        <f t="shared" si="296"/>
        <v>1.028504069</v>
      </c>
      <c r="X723" s="9">
        <f t="shared" si="297"/>
        <v>30.49923012</v>
      </c>
      <c r="Y723" s="9">
        <v>0</v>
      </c>
      <c r="Z723" s="15">
        <f t="shared" si="298"/>
        <v>0</v>
      </c>
      <c r="AA723" s="6" t="s">
        <v>73</v>
      </c>
      <c r="AB723" s="12">
        <f t="shared" si="307"/>
        <v>43420</v>
      </c>
      <c r="AC723" s="6"/>
      <c r="AD723" s="1"/>
      <c r="AE723" s="12"/>
      <c r="AF723" s="7"/>
      <c r="AG723" s="1"/>
      <c r="AH723" s="1"/>
      <c r="AI723" s="1"/>
      <c r="AJ723" s="10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35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8"/>
      <c r="CC723" s="1"/>
      <c r="CD723" s="1"/>
      <c r="CE723" s="1"/>
      <c r="CF723" s="1"/>
      <c r="CG723" s="1"/>
      <c r="CH723" s="1"/>
      <c r="CI723" s="1"/>
      <c r="CJ723" s="1"/>
      <c r="CK723" s="1"/>
      <c r="CL723" s="6"/>
      <c r="CM723" s="1"/>
      <c r="CN723" s="1"/>
      <c r="CO723" s="1"/>
      <c r="CP723" s="1"/>
      <c r="CQ723" s="1"/>
      <c r="CR723" s="1"/>
    </row>
    <row r="724" spans="1:96" x14ac:dyDescent="0.2">
      <c r="A724" s="159">
        <f t="shared" si="299"/>
        <v>43403</v>
      </c>
      <c r="B724" s="9">
        <f t="shared" si="288"/>
        <v>1100.9861972799999</v>
      </c>
      <c r="C724" s="9">
        <f t="shared" si="300"/>
        <v>1000</v>
      </c>
      <c r="D724" s="66">
        <f t="shared" si="301"/>
        <v>5080.83</v>
      </c>
      <c r="E724" s="15">
        <f>VLOOKUP(A723,[1]Plan1!$BO$120:$BQ$240,3)</f>
        <v>5103.6899999999996</v>
      </c>
      <c r="F724" s="12">
        <f t="shared" si="302"/>
        <v>43389</v>
      </c>
      <c r="G724" s="13">
        <f t="shared" si="289"/>
        <v>4.4992648838870775E-3</v>
      </c>
      <c r="H724" s="12">
        <f t="shared" si="303"/>
        <v>43420</v>
      </c>
      <c r="I724" s="12">
        <f t="shared" si="290"/>
        <v>43420</v>
      </c>
      <c r="J724" s="1">
        <f t="shared" si="304"/>
        <v>22</v>
      </c>
      <c r="K724" s="1">
        <f t="shared" si="287"/>
        <v>11</v>
      </c>
      <c r="L724" s="9">
        <f t="shared" si="291"/>
        <v>1.0022470999999999</v>
      </c>
      <c r="M724" s="16">
        <f t="shared" si="305"/>
        <v>1.0047997</v>
      </c>
      <c r="N724" s="16">
        <f t="shared" si="284"/>
        <v>1.0678145401051324</v>
      </c>
      <c r="O724" s="9">
        <f t="shared" si="285"/>
        <v>1.0702140200000001</v>
      </c>
      <c r="P724" s="9">
        <f t="shared" si="292"/>
        <v>1070.2140199999999</v>
      </c>
      <c r="Q724" s="14">
        <f t="shared" si="293"/>
        <v>0</v>
      </c>
      <c r="R724" s="44">
        <f t="shared" si="294"/>
        <v>0</v>
      </c>
      <c r="S724" s="9">
        <f t="shared" si="295"/>
        <v>0</v>
      </c>
      <c r="T724" s="10">
        <f t="shared" si="306"/>
        <v>6.2959000000000001E-2</v>
      </c>
      <c r="U724" s="14">
        <f t="shared" si="286"/>
        <v>117</v>
      </c>
      <c r="V724" s="14">
        <v>252</v>
      </c>
      <c r="W724" s="16">
        <f t="shared" si="296"/>
        <v>1.0287532930000001</v>
      </c>
      <c r="X724" s="9">
        <f t="shared" si="297"/>
        <v>30.772177280000001</v>
      </c>
      <c r="Y724" s="9">
        <v>0</v>
      </c>
      <c r="Z724" s="15">
        <f t="shared" si="298"/>
        <v>0</v>
      </c>
      <c r="AA724" s="6" t="s">
        <v>73</v>
      </c>
      <c r="AB724" s="12">
        <f t="shared" si="307"/>
        <v>43420</v>
      </c>
      <c r="AC724" s="6"/>
      <c r="AD724" s="1"/>
      <c r="AE724" s="12"/>
      <c r="AF724" s="7"/>
      <c r="AG724" s="1"/>
      <c r="AH724" s="1"/>
      <c r="AI724" s="1"/>
      <c r="AJ724" s="10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35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8"/>
      <c r="CC724" s="1"/>
      <c r="CD724" s="1"/>
      <c r="CE724" s="1"/>
      <c r="CF724" s="1"/>
      <c r="CG724" s="1"/>
      <c r="CH724" s="1"/>
      <c r="CI724" s="1"/>
      <c r="CJ724" s="1"/>
      <c r="CK724" s="1"/>
      <c r="CL724" s="6"/>
      <c r="CM724" s="1"/>
      <c r="CN724" s="1"/>
      <c r="CO724" s="1"/>
      <c r="CP724" s="1"/>
      <c r="CQ724" s="1"/>
      <c r="CR724" s="1"/>
    </row>
    <row r="725" spans="1:96" x14ac:dyDescent="0.2">
      <c r="A725" s="159">
        <f t="shared" si="299"/>
        <v>43404</v>
      </c>
      <c r="B725" s="9">
        <f t="shared" si="288"/>
        <v>1101.4777300400001</v>
      </c>
      <c r="C725" s="9">
        <f t="shared" si="300"/>
        <v>1000</v>
      </c>
      <c r="D725" s="66">
        <f t="shared" si="301"/>
        <v>5080.83</v>
      </c>
      <c r="E725" s="15">
        <f>VLOOKUP(A724,[1]Plan1!$BO$120:$BQ$240,3)</f>
        <v>5103.6899999999996</v>
      </c>
      <c r="F725" s="12">
        <f t="shared" si="302"/>
        <v>43389</v>
      </c>
      <c r="G725" s="13">
        <f t="shared" si="289"/>
        <v>4.4992648838870775E-3</v>
      </c>
      <c r="H725" s="12">
        <f t="shared" si="303"/>
        <v>43420</v>
      </c>
      <c r="I725" s="12">
        <f t="shared" si="290"/>
        <v>43420</v>
      </c>
      <c r="J725" s="1">
        <f t="shared" si="304"/>
        <v>22</v>
      </c>
      <c r="K725" s="1">
        <f t="shared" si="287"/>
        <v>12</v>
      </c>
      <c r="L725" s="9">
        <f t="shared" si="291"/>
        <v>1.0024516400000001</v>
      </c>
      <c r="M725" s="16">
        <f t="shared" si="305"/>
        <v>1.0047997</v>
      </c>
      <c r="N725" s="16">
        <f t="shared" si="284"/>
        <v>1.0678145401051324</v>
      </c>
      <c r="O725" s="9">
        <f t="shared" si="285"/>
        <v>1.0704324300000001</v>
      </c>
      <c r="P725" s="9">
        <f t="shared" si="292"/>
        <v>1070.4324300000001</v>
      </c>
      <c r="Q725" s="14">
        <f t="shared" si="293"/>
        <v>0</v>
      </c>
      <c r="R725" s="44">
        <f t="shared" si="294"/>
        <v>0</v>
      </c>
      <c r="S725" s="9">
        <f t="shared" si="295"/>
        <v>0</v>
      </c>
      <c r="T725" s="10">
        <f t="shared" si="306"/>
        <v>6.2959000000000001E-2</v>
      </c>
      <c r="U725" s="14">
        <f t="shared" si="286"/>
        <v>118</v>
      </c>
      <c r="V725" s="14">
        <v>252</v>
      </c>
      <c r="W725" s="16">
        <f t="shared" si="296"/>
        <v>1.0290025780000001</v>
      </c>
      <c r="X725" s="9">
        <f t="shared" si="297"/>
        <v>31.045300040000001</v>
      </c>
      <c r="Y725" s="9">
        <v>0</v>
      </c>
      <c r="Z725" s="15">
        <f t="shared" si="298"/>
        <v>0</v>
      </c>
      <c r="AA725" s="6" t="s">
        <v>73</v>
      </c>
      <c r="AB725" s="12">
        <f t="shared" si="307"/>
        <v>43420</v>
      </c>
      <c r="AC725" s="6"/>
      <c r="AD725" s="1"/>
      <c r="AE725" s="12"/>
      <c r="AF725" s="7"/>
      <c r="AG725" s="1"/>
      <c r="AH725" s="1"/>
      <c r="AI725" s="1"/>
      <c r="AJ725" s="10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35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8"/>
      <c r="CC725" s="1"/>
      <c r="CD725" s="1"/>
      <c r="CE725" s="1"/>
      <c r="CF725" s="1"/>
      <c r="CG725" s="1"/>
      <c r="CH725" s="1"/>
      <c r="CI725" s="1"/>
      <c r="CJ725" s="1"/>
      <c r="CK725" s="1"/>
      <c r="CL725" s="6"/>
      <c r="CM725" s="1"/>
      <c r="CN725" s="1"/>
      <c r="CO725" s="1"/>
      <c r="CP725" s="1"/>
      <c r="CQ725" s="1"/>
      <c r="CR725" s="1"/>
    </row>
    <row r="726" spans="1:96" x14ac:dyDescent="0.2">
      <c r="A726" s="159">
        <f t="shared" si="299"/>
        <v>43405</v>
      </c>
      <c r="B726" s="9">
        <f t="shared" si="288"/>
        <v>1101.9694668</v>
      </c>
      <c r="C726" s="9">
        <f t="shared" si="300"/>
        <v>1000</v>
      </c>
      <c r="D726" s="66">
        <f t="shared" si="301"/>
        <v>5080.83</v>
      </c>
      <c r="E726" s="15">
        <f>VLOOKUP(A725,[1]Plan1!$BO$120:$BQ$240,3)</f>
        <v>5103.6899999999996</v>
      </c>
      <c r="F726" s="12">
        <f t="shared" si="302"/>
        <v>43389</v>
      </c>
      <c r="G726" s="13">
        <f t="shared" si="289"/>
        <v>4.4992648838870775E-3</v>
      </c>
      <c r="H726" s="12">
        <f t="shared" si="303"/>
        <v>43420</v>
      </c>
      <c r="I726" s="12">
        <f t="shared" si="290"/>
        <v>43420</v>
      </c>
      <c r="J726" s="1">
        <f t="shared" si="304"/>
        <v>22</v>
      </c>
      <c r="K726" s="1">
        <f t="shared" si="287"/>
        <v>13</v>
      </c>
      <c r="L726" s="9">
        <f t="shared" si="291"/>
        <v>1.00265621</v>
      </c>
      <c r="M726" s="16">
        <f t="shared" si="305"/>
        <v>1.0047997</v>
      </c>
      <c r="N726" s="16">
        <f t="shared" si="284"/>
        <v>1.0678145401051324</v>
      </c>
      <c r="O726" s="9">
        <f t="shared" si="285"/>
        <v>1.0706508699999999</v>
      </c>
      <c r="P726" s="9">
        <f t="shared" si="292"/>
        <v>1070.6508699999999</v>
      </c>
      <c r="Q726" s="14">
        <f t="shared" si="293"/>
        <v>0</v>
      </c>
      <c r="R726" s="44">
        <f t="shared" si="294"/>
        <v>0</v>
      </c>
      <c r="S726" s="9">
        <f t="shared" si="295"/>
        <v>0</v>
      </c>
      <c r="T726" s="10">
        <f t="shared" si="306"/>
        <v>6.2959000000000001E-2</v>
      </c>
      <c r="U726" s="14">
        <f t="shared" si="286"/>
        <v>119</v>
      </c>
      <c r="V726" s="14">
        <v>252</v>
      </c>
      <c r="W726" s="16">
        <f t="shared" si="296"/>
        <v>1.0292519229999999</v>
      </c>
      <c r="X726" s="9">
        <f t="shared" si="297"/>
        <v>31.318596800000002</v>
      </c>
      <c r="Y726" s="9">
        <v>0</v>
      </c>
      <c r="Z726" s="15">
        <f t="shared" si="298"/>
        <v>0</v>
      </c>
      <c r="AA726" s="6" t="s">
        <v>73</v>
      </c>
      <c r="AB726" s="12">
        <f t="shared" si="307"/>
        <v>43420</v>
      </c>
      <c r="AC726" s="6"/>
      <c r="AD726" s="1"/>
      <c r="AE726" s="12"/>
      <c r="AF726" s="7"/>
      <c r="AG726" s="1"/>
      <c r="AH726" s="1"/>
      <c r="AI726" s="1"/>
      <c r="AJ726" s="10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35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8"/>
      <c r="CC726" s="1"/>
      <c r="CD726" s="1"/>
      <c r="CE726" s="1"/>
      <c r="CF726" s="1"/>
      <c r="CG726" s="1"/>
      <c r="CH726" s="1"/>
      <c r="CI726" s="1"/>
      <c r="CJ726" s="1"/>
      <c r="CK726" s="1"/>
      <c r="CL726" s="6"/>
      <c r="CM726" s="1"/>
      <c r="CN726" s="1"/>
      <c r="CO726" s="1"/>
      <c r="CP726" s="1"/>
      <c r="CQ726" s="1"/>
      <c r="CR726" s="1"/>
    </row>
    <row r="727" spans="1:96" x14ac:dyDescent="0.2">
      <c r="A727" s="159">
        <f t="shared" si="299"/>
        <v>43406</v>
      </c>
      <c r="B727" s="9">
        <f t="shared" si="288"/>
        <v>1102.46143852</v>
      </c>
      <c r="C727" s="9">
        <f t="shared" si="300"/>
        <v>1000</v>
      </c>
      <c r="D727" s="66">
        <f t="shared" si="301"/>
        <v>5080.83</v>
      </c>
      <c r="E727" s="15">
        <f>VLOOKUP(A726,[1]Plan1!$BO$120:$BQ$240,3)</f>
        <v>5103.6899999999996</v>
      </c>
      <c r="F727" s="12">
        <f t="shared" si="302"/>
        <v>43389</v>
      </c>
      <c r="G727" s="13">
        <f t="shared" si="289"/>
        <v>4.4992648838870775E-3</v>
      </c>
      <c r="H727" s="12">
        <f t="shared" si="303"/>
        <v>43420</v>
      </c>
      <c r="I727" s="12">
        <f t="shared" si="290"/>
        <v>43420</v>
      </c>
      <c r="J727" s="1">
        <f t="shared" si="304"/>
        <v>22</v>
      </c>
      <c r="K727" s="1">
        <f t="shared" si="287"/>
        <v>14</v>
      </c>
      <c r="L727" s="9">
        <f t="shared" si="291"/>
        <v>1.0028608299999999</v>
      </c>
      <c r="M727" s="16">
        <f t="shared" si="305"/>
        <v>1.0047997</v>
      </c>
      <c r="N727" s="16">
        <f t="shared" si="284"/>
        <v>1.0678145401051324</v>
      </c>
      <c r="O727" s="9">
        <f t="shared" si="285"/>
        <v>1.07086937</v>
      </c>
      <c r="P727" s="9">
        <f t="shared" si="292"/>
        <v>1070.8693699999999</v>
      </c>
      <c r="Q727" s="14">
        <f t="shared" si="293"/>
        <v>0</v>
      </c>
      <c r="R727" s="44">
        <f t="shared" si="294"/>
        <v>0</v>
      </c>
      <c r="S727" s="9">
        <f t="shared" si="295"/>
        <v>0</v>
      </c>
      <c r="T727" s="10">
        <f t="shared" si="306"/>
        <v>6.2959000000000001E-2</v>
      </c>
      <c r="U727" s="14">
        <f t="shared" si="286"/>
        <v>120</v>
      </c>
      <c r="V727" s="14">
        <v>252</v>
      </c>
      <c r="W727" s="16">
        <f t="shared" si="296"/>
        <v>1.029501328</v>
      </c>
      <c r="X727" s="9">
        <f t="shared" si="297"/>
        <v>31.592068520000002</v>
      </c>
      <c r="Y727" s="9">
        <v>0</v>
      </c>
      <c r="Z727" s="15">
        <f t="shared" si="298"/>
        <v>0</v>
      </c>
      <c r="AA727" s="6" t="s">
        <v>73</v>
      </c>
      <c r="AB727" s="12">
        <f t="shared" si="307"/>
        <v>43420</v>
      </c>
      <c r="AC727" s="6"/>
      <c r="AD727" s="1"/>
      <c r="AE727" s="12"/>
      <c r="AF727" s="7"/>
      <c r="AG727" s="1"/>
      <c r="AH727" s="1"/>
      <c r="AI727" s="1"/>
      <c r="AJ727" s="10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35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8"/>
      <c r="CC727" s="1"/>
      <c r="CD727" s="1"/>
      <c r="CE727" s="1"/>
      <c r="CF727" s="1"/>
      <c r="CG727" s="1"/>
      <c r="CH727" s="1"/>
      <c r="CI727" s="1"/>
      <c r="CJ727" s="1"/>
      <c r="CK727" s="1"/>
      <c r="CL727" s="6"/>
      <c r="CM727" s="1"/>
      <c r="CN727" s="1"/>
      <c r="CO727" s="1"/>
      <c r="CP727" s="1"/>
      <c r="CQ727" s="1"/>
      <c r="CR727" s="1"/>
    </row>
    <row r="728" spans="1:96" x14ac:dyDescent="0.2">
      <c r="A728" s="159">
        <f t="shared" si="299"/>
        <v>43407</v>
      </c>
      <c r="B728" s="9">
        <f t="shared" si="288"/>
        <v>1102.46143852</v>
      </c>
      <c r="C728" s="9">
        <f t="shared" si="300"/>
        <v>1000</v>
      </c>
      <c r="D728" s="66">
        <f t="shared" si="301"/>
        <v>5080.83</v>
      </c>
      <c r="E728" s="15">
        <f>VLOOKUP(A727,[1]Plan1!$BO$120:$BQ$240,3)</f>
        <v>5103.6899999999996</v>
      </c>
      <c r="F728" s="12">
        <f t="shared" si="302"/>
        <v>43389</v>
      </c>
      <c r="G728" s="13">
        <f t="shared" si="289"/>
        <v>4.4992648838870775E-3</v>
      </c>
      <c r="H728" s="12">
        <f t="shared" si="303"/>
        <v>43420</v>
      </c>
      <c r="I728" s="12">
        <f t="shared" si="290"/>
        <v>43420</v>
      </c>
      <c r="J728" s="1">
        <f t="shared" si="304"/>
        <v>22</v>
      </c>
      <c r="K728" s="1">
        <f t="shared" si="287"/>
        <v>14</v>
      </c>
      <c r="L728" s="9">
        <f t="shared" si="291"/>
        <v>1.0028608299999999</v>
      </c>
      <c r="M728" s="16">
        <f t="shared" si="305"/>
        <v>1.0047997</v>
      </c>
      <c r="N728" s="16">
        <f t="shared" si="284"/>
        <v>1.0678145401051324</v>
      </c>
      <c r="O728" s="9">
        <f t="shared" si="285"/>
        <v>1.07086937</v>
      </c>
      <c r="P728" s="9">
        <f t="shared" si="292"/>
        <v>1070.8693699999999</v>
      </c>
      <c r="Q728" s="14">
        <f t="shared" si="293"/>
        <v>0</v>
      </c>
      <c r="R728" s="44">
        <f t="shared" si="294"/>
        <v>0</v>
      </c>
      <c r="S728" s="9">
        <f t="shared" si="295"/>
        <v>0</v>
      </c>
      <c r="T728" s="10">
        <f t="shared" si="306"/>
        <v>6.2959000000000001E-2</v>
      </c>
      <c r="U728" s="14">
        <f t="shared" si="286"/>
        <v>120</v>
      </c>
      <c r="V728" s="14">
        <v>252</v>
      </c>
      <c r="W728" s="16">
        <f t="shared" si="296"/>
        <v>1.029501328</v>
      </c>
      <c r="X728" s="9">
        <f t="shared" si="297"/>
        <v>31.592068520000002</v>
      </c>
      <c r="Y728" s="9">
        <v>0</v>
      </c>
      <c r="Z728" s="15">
        <f t="shared" si="298"/>
        <v>0</v>
      </c>
      <c r="AA728" s="6" t="s">
        <v>73</v>
      </c>
      <c r="AB728" s="12">
        <f t="shared" si="307"/>
        <v>43420</v>
      </c>
      <c r="AC728" s="6"/>
      <c r="AD728" s="1"/>
      <c r="AE728" s="12"/>
      <c r="AF728" s="7"/>
      <c r="AG728" s="1"/>
      <c r="AH728" s="1"/>
      <c r="AI728" s="1"/>
      <c r="AJ728" s="10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35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8"/>
      <c r="CC728" s="1"/>
      <c r="CD728" s="1"/>
      <c r="CE728" s="1"/>
      <c r="CF728" s="1"/>
      <c r="CG728" s="1"/>
      <c r="CH728" s="1"/>
      <c r="CI728" s="1"/>
      <c r="CJ728" s="1"/>
      <c r="CK728" s="1"/>
      <c r="CL728" s="6"/>
      <c r="CM728" s="1"/>
      <c r="CN728" s="1"/>
      <c r="CO728" s="1"/>
      <c r="CP728" s="1"/>
      <c r="CQ728" s="1"/>
      <c r="CR728" s="1"/>
    </row>
    <row r="729" spans="1:96" x14ac:dyDescent="0.2">
      <c r="A729" s="159">
        <f t="shared" si="299"/>
        <v>43408</v>
      </c>
      <c r="B729" s="9">
        <f t="shared" si="288"/>
        <v>1102.46143852</v>
      </c>
      <c r="C729" s="9">
        <f t="shared" si="300"/>
        <v>1000</v>
      </c>
      <c r="D729" s="66">
        <f t="shared" si="301"/>
        <v>5080.83</v>
      </c>
      <c r="E729" s="15">
        <f>VLOOKUP(A728,[1]Plan1!$BO$120:$BQ$240,3)</f>
        <v>5103.6899999999996</v>
      </c>
      <c r="F729" s="12">
        <f t="shared" si="302"/>
        <v>43389</v>
      </c>
      <c r="G729" s="13">
        <f t="shared" si="289"/>
        <v>4.4992648838870775E-3</v>
      </c>
      <c r="H729" s="12">
        <f t="shared" si="303"/>
        <v>43420</v>
      </c>
      <c r="I729" s="12">
        <f t="shared" si="290"/>
        <v>43420</v>
      </c>
      <c r="J729" s="1">
        <f t="shared" si="304"/>
        <v>22</v>
      </c>
      <c r="K729" s="1">
        <f t="shared" si="287"/>
        <v>14</v>
      </c>
      <c r="L729" s="9">
        <f t="shared" si="291"/>
        <v>1.0028608299999999</v>
      </c>
      <c r="M729" s="16">
        <f t="shared" si="305"/>
        <v>1.0047997</v>
      </c>
      <c r="N729" s="16">
        <f t="shared" si="284"/>
        <v>1.0678145401051324</v>
      </c>
      <c r="O729" s="9">
        <f t="shared" si="285"/>
        <v>1.07086937</v>
      </c>
      <c r="P729" s="9">
        <f t="shared" si="292"/>
        <v>1070.8693699999999</v>
      </c>
      <c r="Q729" s="14">
        <f t="shared" si="293"/>
        <v>0</v>
      </c>
      <c r="R729" s="44">
        <f t="shared" si="294"/>
        <v>0</v>
      </c>
      <c r="S729" s="9">
        <f t="shared" si="295"/>
        <v>0</v>
      </c>
      <c r="T729" s="10">
        <f t="shared" si="306"/>
        <v>6.2959000000000001E-2</v>
      </c>
      <c r="U729" s="14">
        <f t="shared" si="286"/>
        <v>120</v>
      </c>
      <c r="V729" s="14">
        <v>252</v>
      </c>
      <c r="W729" s="16">
        <f t="shared" si="296"/>
        <v>1.029501328</v>
      </c>
      <c r="X729" s="9">
        <f t="shared" si="297"/>
        <v>31.592068520000002</v>
      </c>
      <c r="Y729" s="9">
        <v>0</v>
      </c>
      <c r="Z729" s="15">
        <f t="shared" si="298"/>
        <v>0</v>
      </c>
      <c r="AA729" s="6" t="s">
        <v>73</v>
      </c>
      <c r="AB729" s="12">
        <f t="shared" si="307"/>
        <v>43420</v>
      </c>
      <c r="AC729" s="6"/>
      <c r="AD729" s="1"/>
      <c r="AE729" s="12"/>
      <c r="AF729" s="7"/>
      <c r="AG729" s="1"/>
      <c r="AH729" s="1"/>
      <c r="AI729" s="1"/>
      <c r="AJ729" s="10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35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8"/>
      <c r="CC729" s="1"/>
      <c r="CD729" s="1"/>
      <c r="CE729" s="1"/>
      <c r="CF729" s="1"/>
      <c r="CG729" s="1"/>
      <c r="CH729" s="1"/>
      <c r="CI729" s="1"/>
      <c r="CJ729" s="1"/>
      <c r="CK729" s="1"/>
      <c r="CL729" s="6"/>
      <c r="CM729" s="1"/>
      <c r="CN729" s="1"/>
      <c r="CO729" s="1"/>
      <c r="CP729" s="1"/>
      <c r="CQ729" s="1"/>
      <c r="CR729" s="1"/>
    </row>
    <row r="730" spans="1:96" x14ac:dyDescent="0.2">
      <c r="A730" s="159">
        <f t="shared" si="299"/>
        <v>43409</v>
      </c>
      <c r="B730" s="9">
        <f t="shared" si="288"/>
        <v>1102.46143852</v>
      </c>
      <c r="C730" s="9">
        <f t="shared" si="300"/>
        <v>1000</v>
      </c>
      <c r="D730" s="66">
        <f t="shared" si="301"/>
        <v>5080.83</v>
      </c>
      <c r="E730" s="15">
        <f>VLOOKUP(A729,[1]Plan1!$BO$120:$BQ$240,3)</f>
        <v>5103.6899999999996</v>
      </c>
      <c r="F730" s="12">
        <f t="shared" si="302"/>
        <v>43389</v>
      </c>
      <c r="G730" s="13">
        <f t="shared" si="289"/>
        <v>4.4992648838870775E-3</v>
      </c>
      <c r="H730" s="12">
        <f t="shared" si="303"/>
        <v>43420</v>
      </c>
      <c r="I730" s="12">
        <f t="shared" si="290"/>
        <v>43420</v>
      </c>
      <c r="J730" s="1">
        <f t="shared" si="304"/>
        <v>22</v>
      </c>
      <c r="K730" s="1">
        <f t="shared" si="287"/>
        <v>14</v>
      </c>
      <c r="L730" s="9">
        <f t="shared" si="291"/>
        <v>1.0028608299999999</v>
      </c>
      <c r="M730" s="16">
        <f t="shared" si="305"/>
        <v>1.0047997</v>
      </c>
      <c r="N730" s="16">
        <f t="shared" si="284"/>
        <v>1.0678145401051324</v>
      </c>
      <c r="O730" s="9">
        <f t="shared" si="285"/>
        <v>1.07086937</v>
      </c>
      <c r="P730" s="9">
        <f t="shared" si="292"/>
        <v>1070.8693699999999</v>
      </c>
      <c r="Q730" s="14">
        <f t="shared" si="293"/>
        <v>0</v>
      </c>
      <c r="R730" s="44">
        <f t="shared" si="294"/>
        <v>0</v>
      </c>
      <c r="S730" s="9">
        <f t="shared" si="295"/>
        <v>0</v>
      </c>
      <c r="T730" s="10">
        <f t="shared" si="306"/>
        <v>6.2959000000000001E-2</v>
      </c>
      <c r="U730" s="14">
        <f t="shared" si="286"/>
        <v>120</v>
      </c>
      <c r="V730" s="14">
        <v>252</v>
      </c>
      <c r="W730" s="16">
        <f t="shared" si="296"/>
        <v>1.029501328</v>
      </c>
      <c r="X730" s="9">
        <f t="shared" si="297"/>
        <v>31.592068520000002</v>
      </c>
      <c r="Y730" s="9">
        <v>0</v>
      </c>
      <c r="Z730" s="15">
        <f t="shared" si="298"/>
        <v>0</v>
      </c>
      <c r="AA730" s="6" t="s">
        <v>73</v>
      </c>
      <c r="AB730" s="12">
        <f t="shared" si="307"/>
        <v>43420</v>
      </c>
      <c r="AC730" s="6"/>
      <c r="AD730" s="1"/>
      <c r="AE730" s="12"/>
      <c r="AF730" s="7"/>
      <c r="AG730" s="1"/>
      <c r="AH730" s="1"/>
      <c r="AI730" s="1"/>
      <c r="AJ730" s="10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35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8"/>
      <c r="CC730" s="1"/>
      <c r="CD730" s="1"/>
      <c r="CE730" s="1"/>
      <c r="CF730" s="1"/>
      <c r="CG730" s="1"/>
      <c r="CH730" s="1"/>
      <c r="CI730" s="1"/>
      <c r="CJ730" s="1"/>
      <c r="CK730" s="1"/>
      <c r="CL730" s="6"/>
      <c r="CM730" s="1"/>
      <c r="CN730" s="1"/>
      <c r="CO730" s="1"/>
      <c r="CP730" s="1"/>
      <c r="CQ730" s="1"/>
      <c r="CR730" s="1"/>
    </row>
    <row r="731" spans="1:96" x14ac:dyDescent="0.2">
      <c r="A731" s="159">
        <f t="shared" si="299"/>
        <v>43410</v>
      </c>
      <c r="B731" s="9">
        <f t="shared" si="288"/>
        <v>1102.95361546</v>
      </c>
      <c r="C731" s="9">
        <f t="shared" si="300"/>
        <v>1000</v>
      </c>
      <c r="D731" s="66">
        <f t="shared" si="301"/>
        <v>5080.83</v>
      </c>
      <c r="E731" s="15">
        <f>VLOOKUP(A730,[1]Plan1!$BO$120:$BQ$240,3)</f>
        <v>5103.6899999999996</v>
      </c>
      <c r="F731" s="12">
        <f t="shared" si="302"/>
        <v>43389</v>
      </c>
      <c r="G731" s="13">
        <f t="shared" si="289"/>
        <v>4.4992648838870775E-3</v>
      </c>
      <c r="H731" s="12">
        <f t="shared" si="303"/>
        <v>43420</v>
      </c>
      <c r="I731" s="12">
        <f t="shared" si="290"/>
        <v>43420</v>
      </c>
      <c r="J731" s="1">
        <f t="shared" si="304"/>
        <v>22</v>
      </c>
      <c r="K731" s="1">
        <f t="shared" si="287"/>
        <v>15</v>
      </c>
      <c r="L731" s="9">
        <f t="shared" si="291"/>
        <v>1.0030654800000001</v>
      </c>
      <c r="M731" s="16">
        <f t="shared" si="305"/>
        <v>1.0047997</v>
      </c>
      <c r="N731" s="16">
        <f t="shared" si="284"/>
        <v>1.0678145401051324</v>
      </c>
      <c r="O731" s="9">
        <f t="shared" si="285"/>
        <v>1.0710879</v>
      </c>
      <c r="P731" s="9">
        <f t="shared" si="292"/>
        <v>1071.0879</v>
      </c>
      <c r="Q731" s="14">
        <f t="shared" si="293"/>
        <v>0</v>
      </c>
      <c r="R731" s="44">
        <f t="shared" si="294"/>
        <v>0</v>
      </c>
      <c r="S731" s="9">
        <f t="shared" si="295"/>
        <v>0</v>
      </c>
      <c r="T731" s="10">
        <f t="shared" si="306"/>
        <v>6.2959000000000001E-2</v>
      </c>
      <c r="U731" s="14">
        <f t="shared" si="286"/>
        <v>121</v>
      </c>
      <c r="V731" s="14">
        <v>252</v>
      </c>
      <c r="W731" s="16">
        <f t="shared" si="296"/>
        <v>1.0297507939999999</v>
      </c>
      <c r="X731" s="9">
        <f t="shared" si="297"/>
        <v>31.865715460000001</v>
      </c>
      <c r="Y731" s="9">
        <v>0</v>
      </c>
      <c r="Z731" s="15">
        <f t="shared" si="298"/>
        <v>0</v>
      </c>
      <c r="AA731" s="6" t="s">
        <v>73</v>
      </c>
      <c r="AB731" s="12">
        <f t="shared" si="307"/>
        <v>43420</v>
      </c>
      <c r="AC731" s="6"/>
      <c r="AD731" s="1"/>
      <c r="AE731" s="12"/>
      <c r="AF731" s="7"/>
      <c r="AG731" s="1"/>
      <c r="AH731" s="1"/>
      <c r="AI731" s="1"/>
      <c r="AJ731" s="10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35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8"/>
      <c r="CC731" s="1"/>
      <c r="CD731" s="1"/>
      <c r="CE731" s="1"/>
      <c r="CF731" s="1"/>
      <c r="CG731" s="1"/>
      <c r="CH731" s="1"/>
      <c r="CI731" s="1"/>
      <c r="CJ731" s="1"/>
      <c r="CK731" s="1"/>
      <c r="CL731" s="6"/>
      <c r="CM731" s="1"/>
      <c r="CN731" s="1"/>
      <c r="CO731" s="1"/>
      <c r="CP731" s="1"/>
      <c r="CQ731" s="1"/>
      <c r="CR731" s="1"/>
    </row>
    <row r="732" spans="1:96" x14ac:dyDescent="0.2">
      <c r="A732" s="159">
        <f t="shared" si="299"/>
        <v>43411</v>
      </c>
      <c r="B732" s="9">
        <f t="shared" si="288"/>
        <v>1103.44601721</v>
      </c>
      <c r="C732" s="9">
        <f t="shared" si="300"/>
        <v>1000</v>
      </c>
      <c r="D732" s="66">
        <f t="shared" si="301"/>
        <v>5080.83</v>
      </c>
      <c r="E732" s="15">
        <f>VLOOKUP(A731,[1]Plan1!$BO$120:$BQ$240,3)</f>
        <v>5103.6899999999996</v>
      </c>
      <c r="F732" s="12">
        <f t="shared" si="302"/>
        <v>43389</v>
      </c>
      <c r="G732" s="13">
        <f t="shared" si="289"/>
        <v>4.4992648838870775E-3</v>
      </c>
      <c r="H732" s="12">
        <f t="shared" si="303"/>
        <v>43420</v>
      </c>
      <c r="I732" s="12">
        <f t="shared" si="290"/>
        <v>43420</v>
      </c>
      <c r="J732" s="1">
        <f t="shared" si="304"/>
        <v>22</v>
      </c>
      <c r="K732" s="1">
        <f t="shared" si="287"/>
        <v>16</v>
      </c>
      <c r="L732" s="9">
        <f t="shared" si="291"/>
        <v>1.0032701799999999</v>
      </c>
      <c r="M732" s="16">
        <f t="shared" si="305"/>
        <v>1.0047997</v>
      </c>
      <c r="N732" s="16">
        <f t="shared" si="284"/>
        <v>1.0678145401051324</v>
      </c>
      <c r="O732" s="9">
        <f t="shared" si="285"/>
        <v>1.0713064800000001</v>
      </c>
      <c r="P732" s="9">
        <f t="shared" si="292"/>
        <v>1071.30648</v>
      </c>
      <c r="Q732" s="14">
        <f t="shared" si="293"/>
        <v>0</v>
      </c>
      <c r="R732" s="44">
        <f t="shared" si="294"/>
        <v>0</v>
      </c>
      <c r="S732" s="9">
        <f t="shared" si="295"/>
        <v>0</v>
      </c>
      <c r="T732" s="10">
        <f t="shared" si="306"/>
        <v>6.2959000000000001E-2</v>
      </c>
      <c r="U732" s="14">
        <f t="shared" si="286"/>
        <v>122</v>
      </c>
      <c r="V732" s="14">
        <v>252</v>
      </c>
      <c r="W732" s="16">
        <f t="shared" si="296"/>
        <v>1.0300003200000001</v>
      </c>
      <c r="X732" s="9">
        <f t="shared" si="297"/>
        <v>32.13953721</v>
      </c>
      <c r="Y732" s="9">
        <v>0</v>
      </c>
      <c r="Z732" s="15">
        <f t="shared" si="298"/>
        <v>0</v>
      </c>
      <c r="AA732" s="6" t="s">
        <v>73</v>
      </c>
      <c r="AB732" s="12">
        <f t="shared" si="307"/>
        <v>43420</v>
      </c>
      <c r="AC732" s="6"/>
      <c r="AD732" s="1"/>
      <c r="AE732" s="12"/>
      <c r="AF732" s="7"/>
      <c r="AG732" s="1"/>
      <c r="AH732" s="1"/>
      <c r="AI732" s="1"/>
      <c r="AJ732" s="10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35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8"/>
      <c r="CC732" s="1"/>
      <c r="CD732" s="1"/>
      <c r="CE732" s="1"/>
      <c r="CF732" s="1"/>
      <c r="CG732" s="1"/>
      <c r="CH732" s="1"/>
      <c r="CI732" s="1"/>
      <c r="CJ732" s="1"/>
      <c r="CK732" s="1"/>
      <c r="CL732" s="6"/>
      <c r="CM732" s="1"/>
      <c r="CN732" s="1"/>
      <c r="CO732" s="1"/>
      <c r="CP732" s="1"/>
      <c r="CQ732" s="1"/>
      <c r="CR732" s="1"/>
    </row>
    <row r="733" spans="1:96" x14ac:dyDescent="0.2">
      <c r="A733" s="159">
        <f t="shared" si="299"/>
        <v>43412</v>
      </c>
      <c r="B733" s="9">
        <f t="shared" si="288"/>
        <v>1103.9386552200001</v>
      </c>
      <c r="C733" s="9">
        <f t="shared" si="300"/>
        <v>1000</v>
      </c>
      <c r="D733" s="66">
        <f t="shared" si="301"/>
        <v>5080.83</v>
      </c>
      <c r="E733" s="15">
        <f>VLOOKUP(A732,[1]Plan1!$BO$120:$BQ$240,3)</f>
        <v>5103.6899999999996</v>
      </c>
      <c r="F733" s="12">
        <f t="shared" si="302"/>
        <v>43389</v>
      </c>
      <c r="G733" s="13">
        <f t="shared" si="289"/>
        <v>4.4992648838870775E-3</v>
      </c>
      <c r="H733" s="12">
        <f t="shared" si="303"/>
        <v>43420</v>
      </c>
      <c r="I733" s="12">
        <f t="shared" si="290"/>
        <v>43420</v>
      </c>
      <c r="J733" s="1">
        <f t="shared" si="304"/>
        <v>22</v>
      </c>
      <c r="K733" s="1">
        <f t="shared" si="287"/>
        <v>17</v>
      </c>
      <c r="L733" s="9">
        <f t="shared" si="291"/>
        <v>1.0034749300000001</v>
      </c>
      <c r="M733" s="16">
        <f t="shared" si="305"/>
        <v>1.0047997</v>
      </c>
      <c r="N733" s="16">
        <f t="shared" si="284"/>
        <v>1.0678145401051324</v>
      </c>
      <c r="O733" s="9">
        <f t="shared" si="285"/>
        <v>1.07152512</v>
      </c>
      <c r="P733" s="9">
        <f t="shared" si="292"/>
        <v>1071.52512</v>
      </c>
      <c r="Q733" s="14">
        <f t="shared" si="293"/>
        <v>0</v>
      </c>
      <c r="R733" s="44">
        <f t="shared" si="294"/>
        <v>0</v>
      </c>
      <c r="S733" s="9">
        <f t="shared" si="295"/>
        <v>0</v>
      </c>
      <c r="T733" s="10">
        <f t="shared" si="306"/>
        <v>6.2959000000000001E-2</v>
      </c>
      <c r="U733" s="14">
        <f t="shared" si="286"/>
        <v>123</v>
      </c>
      <c r="V733" s="14">
        <v>252</v>
      </c>
      <c r="W733" s="16">
        <f t="shared" si="296"/>
        <v>1.030249907</v>
      </c>
      <c r="X733" s="9">
        <f t="shared" si="297"/>
        <v>32.41353522</v>
      </c>
      <c r="Y733" s="9">
        <v>0</v>
      </c>
      <c r="Z733" s="15">
        <f t="shared" si="298"/>
        <v>0</v>
      </c>
      <c r="AA733" s="6" t="s">
        <v>73</v>
      </c>
      <c r="AB733" s="12">
        <f t="shared" si="307"/>
        <v>43420</v>
      </c>
      <c r="AC733" s="6"/>
      <c r="AD733" s="1"/>
      <c r="AE733" s="12"/>
      <c r="AF733" s="7"/>
      <c r="AG733" s="1"/>
      <c r="AH733" s="1"/>
      <c r="AI733" s="1"/>
      <c r="AJ733" s="10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35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8"/>
      <c r="CC733" s="1"/>
      <c r="CD733" s="1"/>
      <c r="CE733" s="1"/>
      <c r="CF733" s="1"/>
      <c r="CG733" s="1"/>
      <c r="CH733" s="1"/>
      <c r="CI733" s="1"/>
      <c r="CJ733" s="1"/>
      <c r="CK733" s="1"/>
      <c r="CL733" s="6"/>
      <c r="CM733" s="1"/>
      <c r="CN733" s="1"/>
      <c r="CO733" s="1"/>
      <c r="CP733" s="1"/>
      <c r="CQ733" s="1"/>
      <c r="CR733" s="1"/>
    </row>
    <row r="734" spans="1:96" x14ac:dyDescent="0.2">
      <c r="A734" s="159">
        <f t="shared" si="299"/>
        <v>43413</v>
      </c>
      <c r="B734" s="9">
        <f t="shared" si="288"/>
        <v>1104.43148729</v>
      </c>
      <c r="C734" s="9">
        <f t="shared" si="300"/>
        <v>1000</v>
      </c>
      <c r="D734" s="66">
        <f t="shared" si="301"/>
        <v>5080.83</v>
      </c>
      <c r="E734" s="15">
        <f>VLOOKUP(A733,[1]Plan1!$BO$120:$BQ$240,3)</f>
        <v>5103.6899999999996</v>
      </c>
      <c r="F734" s="12">
        <f t="shared" si="302"/>
        <v>43389</v>
      </c>
      <c r="G734" s="13">
        <f t="shared" si="289"/>
        <v>4.4992648838870775E-3</v>
      </c>
      <c r="H734" s="12">
        <f t="shared" si="303"/>
        <v>43420</v>
      </c>
      <c r="I734" s="12">
        <f t="shared" si="290"/>
        <v>43420</v>
      </c>
      <c r="J734" s="1">
        <f t="shared" si="304"/>
        <v>22</v>
      </c>
      <c r="K734" s="1">
        <f t="shared" si="287"/>
        <v>18</v>
      </c>
      <c r="L734" s="9">
        <f t="shared" si="291"/>
        <v>1.0036797099999999</v>
      </c>
      <c r="M734" s="16">
        <f t="shared" si="305"/>
        <v>1.0047997</v>
      </c>
      <c r="N734" s="16">
        <f t="shared" si="284"/>
        <v>1.0678145401051324</v>
      </c>
      <c r="O734" s="9">
        <f t="shared" si="285"/>
        <v>1.07174378</v>
      </c>
      <c r="P734" s="9">
        <f t="shared" si="292"/>
        <v>1071.74378</v>
      </c>
      <c r="Q734" s="14">
        <f t="shared" si="293"/>
        <v>0</v>
      </c>
      <c r="R734" s="44">
        <f t="shared" si="294"/>
        <v>0</v>
      </c>
      <c r="S734" s="9">
        <f t="shared" si="295"/>
        <v>0</v>
      </c>
      <c r="T734" s="10">
        <f t="shared" si="306"/>
        <v>6.2959000000000001E-2</v>
      </c>
      <c r="U734" s="14">
        <f t="shared" si="286"/>
        <v>124</v>
      </c>
      <c r="V734" s="14">
        <v>252</v>
      </c>
      <c r="W734" s="16">
        <f t="shared" si="296"/>
        <v>1.0304995539999999</v>
      </c>
      <c r="X734" s="9">
        <f t="shared" si="297"/>
        <v>32.687707289999999</v>
      </c>
      <c r="Y734" s="9">
        <v>0</v>
      </c>
      <c r="Z734" s="15">
        <f t="shared" si="298"/>
        <v>0</v>
      </c>
      <c r="AA734" s="6" t="s">
        <v>73</v>
      </c>
      <c r="AB734" s="12">
        <f t="shared" si="307"/>
        <v>43420</v>
      </c>
      <c r="AC734" s="6"/>
      <c r="AD734" s="1"/>
      <c r="AE734" s="12"/>
      <c r="AF734" s="7"/>
      <c r="AG734" s="1"/>
      <c r="AH734" s="1"/>
      <c r="AI734" s="1"/>
      <c r="AJ734" s="10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35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8"/>
      <c r="CC734" s="1"/>
      <c r="CD734" s="1"/>
      <c r="CE734" s="1"/>
      <c r="CF734" s="1"/>
      <c r="CG734" s="1"/>
      <c r="CH734" s="1"/>
      <c r="CI734" s="1"/>
      <c r="CJ734" s="1"/>
      <c r="CK734" s="1"/>
      <c r="CL734" s="6"/>
      <c r="CM734" s="1"/>
      <c r="CN734" s="1"/>
      <c r="CO734" s="1"/>
      <c r="CP734" s="1"/>
      <c r="CQ734" s="1"/>
      <c r="CR734" s="1"/>
    </row>
    <row r="735" spans="1:96" x14ac:dyDescent="0.2">
      <c r="A735" s="159">
        <f t="shared" si="299"/>
        <v>43414</v>
      </c>
      <c r="B735" s="9">
        <f t="shared" si="288"/>
        <v>1104.9245454499999</v>
      </c>
      <c r="C735" s="9">
        <f t="shared" si="300"/>
        <v>1000</v>
      </c>
      <c r="D735" s="66">
        <f t="shared" si="301"/>
        <v>5080.83</v>
      </c>
      <c r="E735" s="15">
        <f>VLOOKUP(A734,[1]Plan1!$BO$120:$BQ$240,3)</f>
        <v>5103.6899999999996</v>
      </c>
      <c r="F735" s="12">
        <f t="shared" si="302"/>
        <v>43389</v>
      </c>
      <c r="G735" s="13">
        <f t="shared" si="289"/>
        <v>4.4992648838870775E-3</v>
      </c>
      <c r="H735" s="12">
        <f t="shared" si="303"/>
        <v>43420</v>
      </c>
      <c r="I735" s="12">
        <f t="shared" si="290"/>
        <v>43420</v>
      </c>
      <c r="J735" s="1">
        <f t="shared" si="304"/>
        <v>22</v>
      </c>
      <c r="K735" s="1">
        <f t="shared" si="287"/>
        <v>19</v>
      </c>
      <c r="L735" s="9">
        <f t="shared" si="291"/>
        <v>1.0038845300000001</v>
      </c>
      <c r="M735" s="16">
        <f t="shared" si="305"/>
        <v>1.0047997</v>
      </c>
      <c r="N735" s="16">
        <f t="shared" ref="N735:N798" si="308">IF(I735&gt;I734,N734*M735,N734)</f>
        <v>1.0678145401051324</v>
      </c>
      <c r="O735" s="9">
        <f t="shared" ref="O735:O798" si="309">TRUNC(TRUNC((L735*N735),15),8)</f>
        <v>1.07196249</v>
      </c>
      <c r="P735" s="9">
        <f t="shared" si="292"/>
        <v>1071.9624899999999</v>
      </c>
      <c r="Q735" s="14">
        <f t="shared" si="293"/>
        <v>0</v>
      </c>
      <c r="R735" s="44">
        <f t="shared" si="294"/>
        <v>0</v>
      </c>
      <c r="S735" s="9">
        <f t="shared" si="295"/>
        <v>0</v>
      </c>
      <c r="T735" s="10">
        <f t="shared" si="306"/>
        <v>6.2959000000000001E-2</v>
      </c>
      <c r="U735" s="14">
        <f t="shared" si="286"/>
        <v>125</v>
      </c>
      <c r="V735" s="14">
        <v>252</v>
      </c>
      <c r="W735" s="16">
        <f t="shared" si="296"/>
        <v>1.0307492620000001</v>
      </c>
      <c r="X735" s="9">
        <f t="shared" si="297"/>
        <v>32.962055450000001</v>
      </c>
      <c r="Y735" s="9">
        <v>0</v>
      </c>
      <c r="Z735" s="15">
        <f t="shared" si="298"/>
        <v>0</v>
      </c>
      <c r="AA735" s="6" t="s">
        <v>73</v>
      </c>
      <c r="AB735" s="12">
        <f t="shared" si="307"/>
        <v>43420</v>
      </c>
      <c r="AC735" s="6"/>
      <c r="AD735" s="1"/>
      <c r="AE735" s="12"/>
      <c r="AF735" s="7"/>
      <c r="AG735" s="1"/>
      <c r="AH735" s="1"/>
      <c r="AI735" s="1"/>
      <c r="AJ735" s="10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35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8"/>
      <c r="CC735" s="1"/>
      <c r="CD735" s="1"/>
      <c r="CE735" s="1"/>
      <c r="CF735" s="1"/>
      <c r="CG735" s="1"/>
      <c r="CH735" s="1"/>
      <c r="CI735" s="1"/>
      <c r="CJ735" s="1"/>
      <c r="CK735" s="1"/>
      <c r="CL735" s="6"/>
      <c r="CM735" s="1"/>
      <c r="CN735" s="1"/>
      <c r="CO735" s="1"/>
      <c r="CP735" s="1"/>
      <c r="CQ735" s="1"/>
      <c r="CR735" s="1"/>
    </row>
    <row r="736" spans="1:96" x14ac:dyDescent="0.2">
      <c r="A736" s="159">
        <f t="shared" si="299"/>
        <v>43415</v>
      </c>
      <c r="B736" s="9">
        <f t="shared" si="288"/>
        <v>1104.9245454499999</v>
      </c>
      <c r="C736" s="9">
        <f t="shared" si="300"/>
        <v>1000</v>
      </c>
      <c r="D736" s="66">
        <f t="shared" si="301"/>
        <v>5080.83</v>
      </c>
      <c r="E736" s="15">
        <f>VLOOKUP(A735,[1]Plan1!$BO$120:$BQ$240,3)</f>
        <v>5103.6899999999996</v>
      </c>
      <c r="F736" s="12">
        <f t="shared" si="302"/>
        <v>43389</v>
      </c>
      <c r="G736" s="13">
        <f t="shared" si="289"/>
        <v>4.4992648838870775E-3</v>
      </c>
      <c r="H736" s="12">
        <f t="shared" si="303"/>
        <v>43420</v>
      </c>
      <c r="I736" s="12">
        <f t="shared" si="290"/>
        <v>43420</v>
      </c>
      <c r="J736" s="1">
        <f t="shared" si="304"/>
        <v>22</v>
      </c>
      <c r="K736" s="1">
        <f t="shared" si="287"/>
        <v>19</v>
      </c>
      <c r="L736" s="9">
        <f t="shared" si="291"/>
        <v>1.0038845300000001</v>
      </c>
      <c r="M736" s="16">
        <f t="shared" si="305"/>
        <v>1.0047997</v>
      </c>
      <c r="N736" s="16">
        <f t="shared" si="308"/>
        <v>1.0678145401051324</v>
      </c>
      <c r="O736" s="9">
        <f t="shared" si="309"/>
        <v>1.07196249</v>
      </c>
      <c r="P736" s="9">
        <f t="shared" si="292"/>
        <v>1071.9624899999999</v>
      </c>
      <c r="Q736" s="14">
        <f t="shared" si="293"/>
        <v>0</v>
      </c>
      <c r="R736" s="44">
        <f t="shared" si="294"/>
        <v>0</v>
      </c>
      <c r="S736" s="9">
        <f t="shared" si="295"/>
        <v>0</v>
      </c>
      <c r="T736" s="10">
        <f t="shared" si="306"/>
        <v>6.2959000000000001E-2</v>
      </c>
      <c r="U736" s="14">
        <f t="shared" si="286"/>
        <v>125</v>
      </c>
      <c r="V736" s="14">
        <v>252</v>
      </c>
      <c r="W736" s="16">
        <f t="shared" si="296"/>
        <v>1.0307492620000001</v>
      </c>
      <c r="X736" s="9">
        <f t="shared" si="297"/>
        <v>32.962055450000001</v>
      </c>
      <c r="Y736" s="9">
        <v>0</v>
      </c>
      <c r="Z736" s="15">
        <f t="shared" si="298"/>
        <v>0</v>
      </c>
      <c r="AA736" s="6" t="s">
        <v>73</v>
      </c>
      <c r="AB736" s="12">
        <f t="shared" si="307"/>
        <v>43420</v>
      </c>
      <c r="AC736" s="6"/>
      <c r="AD736" s="1"/>
      <c r="AE736" s="12"/>
      <c r="AF736" s="7"/>
      <c r="AG736" s="1"/>
      <c r="AH736" s="1"/>
      <c r="AI736" s="1"/>
      <c r="AJ736" s="10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35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8"/>
      <c r="CC736" s="1"/>
      <c r="CD736" s="1"/>
      <c r="CE736" s="1"/>
      <c r="CF736" s="1"/>
      <c r="CG736" s="1"/>
      <c r="CH736" s="1"/>
      <c r="CI736" s="1"/>
      <c r="CJ736" s="1"/>
      <c r="CK736" s="1"/>
      <c r="CL736" s="6"/>
      <c r="CM736" s="1"/>
      <c r="CN736" s="1"/>
      <c r="CO736" s="1"/>
      <c r="CP736" s="1"/>
      <c r="CQ736" s="1"/>
      <c r="CR736" s="1"/>
    </row>
    <row r="737" spans="1:96" x14ac:dyDescent="0.2">
      <c r="A737" s="159">
        <f t="shared" si="299"/>
        <v>43416</v>
      </c>
      <c r="B737" s="9">
        <f t="shared" si="288"/>
        <v>1104.9245454499999</v>
      </c>
      <c r="C737" s="9">
        <f t="shared" si="300"/>
        <v>1000</v>
      </c>
      <c r="D737" s="66">
        <f t="shared" si="301"/>
        <v>5080.83</v>
      </c>
      <c r="E737" s="15">
        <f>VLOOKUP(A736,[1]Plan1!$BO$120:$BQ$240,3)</f>
        <v>5103.6899999999996</v>
      </c>
      <c r="F737" s="12">
        <f t="shared" si="302"/>
        <v>43389</v>
      </c>
      <c r="G737" s="13">
        <f t="shared" si="289"/>
        <v>4.4992648838870775E-3</v>
      </c>
      <c r="H737" s="12">
        <f t="shared" si="303"/>
        <v>43420</v>
      </c>
      <c r="I737" s="12">
        <f t="shared" si="290"/>
        <v>43420</v>
      </c>
      <c r="J737" s="1">
        <f t="shared" si="304"/>
        <v>22</v>
      </c>
      <c r="K737" s="1">
        <f t="shared" si="287"/>
        <v>19</v>
      </c>
      <c r="L737" s="9">
        <f t="shared" si="291"/>
        <v>1.0038845300000001</v>
      </c>
      <c r="M737" s="16">
        <f t="shared" si="305"/>
        <v>1.0047997</v>
      </c>
      <c r="N737" s="16">
        <f t="shared" si="308"/>
        <v>1.0678145401051324</v>
      </c>
      <c r="O737" s="9">
        <f t="shared" si="309"/>
        <v>1.07196249</v>
      </c>
      <c r="P737" s="9">
        <f t="shared" si="292"/>
        <v>1071.9624899999999</v>
      </c>
      <c r="Q737" s="14">
        <f t="shared" si="293"/>
        <v>0</v>
      </c>
      <c r="R737" s="44">
        <f t="shared" si="294"/>
        <v>0</v>
      </c>
      <c r="S737" s="9">
        <f t="shared" si="295"/>
        <v>0</v>
      </c>
      <c r="T737" s="10">
        <f t="shared" si="306"/>
        <v>6.2959000000000001E-2</v>
      </c>
      <c r="U737" s="14">
        <f t="shared" si="286"/>
        <v>125</v>
      </c>
      <c r="V737" s="14">
        <v>252</v>
      </c>
      <c r="W737" s="16">
        <f t="shared" si="296"/>
        <v>1.0307492620000001</v>
      </c>
      <c r="X737" s="9">
        <f t="shared" si="297"/>
        <v>32.962055450000001</v>
      </c>
      <c r="Y737" s="9">
        <v>0</v>
      </c>
      <c r="Z737" s="15">
        <f t="shared" si="298"/>
        <v>0</v>
      </c>
      <c r="AA737" s="6" t="s">
        <v>73</v>
      </c>
      <c r="AB737" s="12">
        <f t="shared" si="307"/>
        <v>43420</v>
      </c>
      <c r="AC737" s="6"/>
      <c r="AD737" s="1"/>
      <c r="AE737" s="12"/>
      <c r="AF737" s="7"/>
      <c r="AG737" s="1"/>
      <c r="AH737" s="1"/>
      <c r="AI737" s="1"/>
      <c r="AJ737" s="10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35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8"/>
      <c r="CC737" s="1"/>
      <c r="CD737" s="1"/>
      <c r="CE737" s="1"/>
      <c r="CF737" s="1"/>
      <c r="CG737" s="1"/>
      <c r="CH737" s="1"/>
      <c r="CI737" s="1"/>
      <c r="CJ737" s="1"/>
      <c r="CK737" s="1"/>
      <c r="CL737" s="6"/>
      <c r="CM737" s="1"/>
      <c r="CN737" s="1"/>
      <c r="CO737" s="1"/>
      <c r="CP737" s="1"/>
      <c r="CQ737" s="1"/>
      <c r="CR737" s="1"/>
    </row>
    <row r="738" spans="1:96" x14ac:dyDescent="0.2">
      <c r="A738" s="159">
        <f t="shared" si="299"/>
        <v>43417</v>
      </c>
      <c r="B738" s="9">
        <f t="shared" si="288"/>
        <v>1105.41783904</v>
      </c>
      <c r="C738" s="9">
        <f t="shared" si="300"/>
        <v>1000</v>
      </c>
      <c r="D738" s="66">
        <f t="shared" si="301"/>
        <v>5080.83</v>
      </c>
      <c r="E738" s="15">
        <f>VLOOKUP(A737,[1]Plan1!$BO$120:$BQ$240,3)</f>
        <v>5103.6899999999996</v>
      </c>
      <c r="F738" s="12">
        <f t="shared" si="302"/>
        <v>43389</v>
      </c>
      <c r="G738" s="13">
        <f t="shared" si="289"/>
        <v>4.4992648838870775E-3</v>
      </c>
      <c r="H738" s="12">
        <f t="shared" si="303"/>
        <v>43420</v>
      </c>
      <c r="I738" s="12">
        <f t="shared" si="290"/>
        <v>43420</v>
      </c>
      <c r="J738" s="1">
        <f t="shared" si="304"/>
        <v>22</v>
      </c>
      <c r="K738" s="1">
        <f t="shared" si="287"/>
        <v>20</v>
      </c>
      <c r="L738" s="9">
        <f t="shared" si="291"/>
        <v>1.0040894</v>
      </c>
      <c r="M738" s="16">
        <f t="shared" si="305"/>
        <v>1.0047997</v>
      </c>
      <c r="N738" s="16">
        <f t="shared" si="308"/>
        <v>1.0678145401051324</v>
      </c>
      <c r="O738" s="9">
        <f t="shared" si="309"/>
        <v>1.07218126</v>
      </c>
      <c r="P738" s="9">
        <f t="shared" si="292"/>
        <v>1072.1812600000001</v>
      </c>
      <c r="Q738" s="14">
        <f t="shared" si="293"/>
        <v>0</v>
      </c>
      <c r="R738" s="44">
        <f t="shared" si="294"/>
        <v>0</v>
      </c>
      <c r="S738" s="9">
        <f t="shared" si="295"/>
        <v>0</v>
      </c>
      <c r="T738" s="10">
        <f t="shared" si="306"/>
        <v>6.2959000000000001E-2</v>
      </c>
      <c r="U738" s="14">
        <f t="shared" si="286"/>
        <v>126</v>
      </c>
      <c r="V738" s="14">
        <v>252</v>
      </c>
      <c r="W738" s="16">
        <f t="shared" si="296"/>
        <v>1.03099903</v>
      </c>
      <c r="X738" s="9">
        <f t="shared" si="297"/>
        <v>33.236579040000002</v>
      </c>
      <c r="Y738" s="9">
        <v>0</v>
      </c>
      <c r="Z738" s="15">
        <f t="shared" si="298"/>
        <v>0</v>
      </c>
      <c r="AA738" s="6" t="s">
        <v>73</v>
      </c>
      <c r="AB738" s="12">
        <f t="shared" si="307"/>
        <v>43420</v>
      </c>
      <c r="AC738" s="6"/>
      <c r="AD738" s="1"/>
      <c r="AE738" s="12"/>
      <c r="AF738" s="7"/>
      <c r="AG738" s="1"/>
      <c r="AH738" s="1"/>
      <c r="AI738" s="1"/>
      <c r="AJ738" s="10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35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8"/>
      <c r="CC738" s="1"/>
      <c r="CD738" s="1"/>
      <c r="CE738" s="1"/>
      <c r="CF738" s="1"/>
      <c r="CG738" s="1"/>
      <c r="CH738" s="1"/>
      <c r="CI738" s="1"/>
      <c r="CJ738" s="1"/>
      <c r="CK738" s="1"/>
      <c r="CL738" s="6"/>
      <c r="CM738" s="1"/>
      <c r="CN738" s="1"/>
      <c r="CO738" s="1"/>
      <c r="CP738" s="1"/>
      <c r="CQ738" s="1"/>
      <c r="CR738" s="1"/>
    </row>
    <row r="739" spans="1:96" x14ac:dyDescent="0.2">
      <c r="A739" s="159">
        <f t="shared" si="299"/>
        <v>43418</v>
      </c>
      <c r="B739" s="9">
        <f t="shared" si="288"/>
        <v>1105.9113382599999</v>
      </c>
      <c r="C739" s="9">
        <f t="shared" si="300"/>
        <v>1000</v>
      </c>
      <c r="D739" s="66">
        <f t="shared" si="301"/>
        <v>5080.83</v>
      </c>
      <c r="E739" s="15">
        <f>VLOOKUP(A738,[1]Plan1!$BO$120:$BQ$240,3)</f>
        <v>5103.6899999999996</v>
      </c>
      <c r="F739" s="12">
        <f t="shared" si="302"/>
        <v>43389</v>
      </c>
      <c r="G739" s="13">
        <f t="shared" si="289"/>
        <v>4.4992648838870775E-3</v>
      </c>
      <c r="H739" s="12">
        <f t="shared" si="303"/>
        <v>43420</v>
      </c>
      <c r="I739" s="12">
        <f t="shared" si="290"/>
        <v>43420</v>
      </c>
      <c r="J739" s="1">
        <f t="shared" si="304"/>
        <v>22</v>
      </c>
      <c r="K739" s="1">
        <f t="shared" si="287"/>
        <v>21</v>
      </c>
      <c r="L739" s="9">
        <f t="shared" si="291"/>
        <v>1.0042943099999999</v>
      </c>
      <c r="M739" s="16">
        <f t="shared" si="305"/>
        <v>1.0047997</v>
      </c>
      <c r="N739" s="16">
        <f t="shared" si="308"/>
        <v>1.0678145401051324</v>
      </c>
      <c r="O739" s="9">
        <f t="shared" si="309"/>
        <v>1.0724000600000001</v>
      </c>
      <c r="P739" s="9">
        <f t="shared" si="292"/>
        <v>1072.4000599999999</v>
      </c>
      <c r="Q739" s="14">
        <f t="shared" si="293"/>
        <v>0</v>
      </c>
      <c r="R739" s="44">
        <f t="shared" si="294"/>
        <v>0</v>
      </c>
      <c r="S739" s="9">
        <f t="shared" si="295"/>
        <v>0</v>
      </c>
      <c r="T739" s="10">
        <f t="shared" si="306"/>
        <v>6.2959000000000001E-2</v>
      </c>
      <c r="U739" s="14">
        <f t="shared" si="286"/>
        <v>127</v>
      </c>
      <c r="V739" s="14">
        <v>252</v>
      </c>
      <c r="W739" s="16">
        <f t="shared" si="296"/>
        <v>1.031248859</v>
      </c>
      <c r="X739" s="9">
        <f t="shared" si="297"/>
        <v>33.511278259999997</v>
      </c>
      <c r="Y739" s="9">
        <v>0</v>
      </c>
      <c r="Z739" s="15">
        <f t="shared" si="298"/>
        <v>0</v>
      </c>
      <c r="AA739" s="6" t="s">
        <v>73</v>
      </c>
      <c r="AB739" s="12">
        <f t="shared" si="307"/>
        <v>43420</v>
      </c>
      <c r="AC739" s="6"/>
      <c r="AD739" s="1"/>
      <c r="AE739" s="12"/>
      <c r="AF739" s="7"/>
      <c r="AG739" s="1"/>
      <c r="AH739" s="1"/>
      <c r="AI739" s="1"/>
      <c r="AJ739" s="10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35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8"/>
      <c r="CC739" s="1"/>
      <c r="CD739" s="1"/>
      <c r="CE739" s="1"/>
      <c r="CF739" s="1"/>
      <c r="CG739" s="1"/>
      <c r="CH739" s="1"/>
      <c r="CI739" s="1"/>
      <c r="CJ739" s="1"/>
      <c r="CK739" s="1"/>
      <c r="CL739" s="6"/>
      <c r="CM739" s="1"/>
      <c r="CN739" s="1"/>
      <c r="CO739" s="1"/>
      <c r="CP739" s="1"/>
      <c r="CQ739" s="1"/>
      <c r="CR739" s="1"/>
    </row>
    <row r="740" spans="1:96" x14ac:dyDescent="0.2">
      <c r="A740" s="159">
        <f t="shared" si="299"/>
        <v>43419</v>
      </c>
      <c r="B740" s="9">
        <f t="shared" si="288"/>
        <v>1106.4050627399999</v>
      </c>
      <c r="C740" s="9">
        <f t="shared" si="300"/>
        <v>1000</v>
      </c>
      <c r="D740" s="66">
        <f t="shared" si="301"/>
        <v>5080.83</v>
      </c>
      <c r="E740" s="15">
        <f>VLOOKUP(A739,[1]Plan1!$BO$120:$BQ$240,3)</f>
        <v>5103.6899999999996</v>
      </c>
      <c r="F740" s="12">
        <f t="shared" si="302"/>
        <v>43389</v>
      </c>
      <c r="G740" s="13">
        <f t="shared" si="289"/>
        <v>4.4992648838870775E-3</v>
      </c>
      <c r="H740" s="12">
        <f t="shared" si="303"/>
        <v>43451</v>
      </c>
      <c r="I740" s="12">
        <f t="shared" si="290"/>
        <v>43420</v>
      </c>
      <c r="J740" s="1">
        <f t="shared" si="304"/>
        <v>22</v>
      </c>
      <c r="K740" s="1">
        <f t="shared" si="287"/>
        <v>22</v>
      </c>
      <c r="L740" s="9">
        <f t="shared" si="291"/>
        <v>1.00449926</v>
      </c>
      <c r="M740" s="16">
        <f t="shared" si="305"/>
        <v>1.0047997</v>
      </c>
      <c r="N740" s="16">
        <f t="shared" si="308"/>
        <v>1.0678145401051324</v>
      </c>
      <c r="O740" s="9">
        <f t="shared" si="309"/>
        <v>1.0726189100000001</v>
      </c>
      <c r="P740" s="9">
        <f t="shared" si="292"/>
        <v>1072.6189099999999</v>
      </c>
      <c r="Q740" s="14">
        <f t="shared" si="293"/>
        <v>0</v>
      </c>
      <c r="R740" s="44">
        <f t="shared" si="294"/>
        <v>0</v>
      </c>
      <c r="S740" s="9">
        <f t="shared" si="295"/>
        <v>0</v>
      </c>
      <c r="T740" s="10">
        <f t="shared" si="306"/>
        <v>6.2959000000000001E-2</v>
      </c>
      <c r="U740" s="14">
        <f t="shared" si="286"/>
        <v>128</v>
      </c>
      <c r="V740" s="14">
        <v>252</v>
      </c>
      <c r="W740" s="16">
        <f t="shared" si="296"/>
        <v>1.031498748</v>
      </c>
      <c r="X740" s="9">
        <f t="shared" si="297"/>
        <v>33.786152739999999</v>
      </c>
      <c r="Y740" s="9">
        <v>0</v>
      </c>
      <c r="Z740" s="15">
        <f t="shared" si="298"/>
        <v>0</v>
      </c>
      <c r="AA740" s="6" t="s">
        <v>73</v>
      </c>
      <c r="AB740" s="12">
        <f t="shared" si="307"/>
        <v>43420</v>
      </c>
      <c r="AC740" s="40"/>
      <c r="AD740" s="8"/>
      <c r="AE740" s="20"/>
      <c r="AF740" s="47"/>
      <c r="AG740" s="8"/>
      <c r="AH740" s="8"/>
      <c r="AI740" s="8"/>
      <c r="AJ740" s="5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1"/>
      <c r="BM740" s="39"/>
      <c r="BN740" s="1"/>
      <c r="BO740" s="8"/>
      <c r="BP740" s="8"/>
      <c r="BQ740" s="8"/>
      <c r="BR740" s="8"/>
      <c r="BS740" s="1"/>
      <c r="BT740" s="8"/>
      <c r="BU740" s="1"/>
      <c r="BV740" s="8"/>
      <c r="BW740" s="8"/>
      <c r="BX740" s="8"/>
      <c r="BY740" s="8"/>
      <c r="BZ740" s="8"/>
      <c r="CA740" s="1"/>
      <c r="CB740" s="8"/>
      <c r="CC740" s="8"/>
      <c r="CD740" s="8"/>
      <c r="CE740" s="8"/>
      <c r="CF740" s="1"/>
      <c r="CG740" s="8"/>
      <c r="CH740" s="8"/>
      <c r="CI740" s="8"/>
      <c r="CJ740" s="8"/>
      <c r="CK740" s="8"/>
      <c r="CL740" s="40"/>
      <c r="CM740" s="8"/>
      <c r="CN740" s="8"/>
      <c r="CO740" s="8"/>
      <c r="CP740" s="8"/>
      <c r="CQ740" s="8"/>
      <c r="CR740" s="8"/>
    </row>
    <row r="741" spans="1:96" x14ac:dyDescent="0.2">
      <c r="A741" s="159">
        <f t="shared" si="299"/>
        <v>43420</v>
      </c>
      <c r="B741" s="9">
        <f t="shared" si="288"/>
        <v>1106.4050627399999</v>
      </c>
      <c r="C741" s="9">
        <f t="shared" si="300"/>
        <v>1000</v>
      </c>
      <c r="D741" s="66">
        <f t="shared" si="301"/>
        <v>5080.83</v>
      </c>
      <c r="E741" s="15">
        <f>VLOOKUP(A740,[1]Plan1!$BO$120:$BQ$240,3)</f>
        <v>5103.6899999999996</v>
      </c>
      <c r="F741" s="12">
        <f t="shared" si="302"/>
        <v>43389</v>
      </c>
      <c r="G741" s="13">
        <f t="shared" si="289"/>
        <v>4.4992648838870775E-3</v>
      </c>
      <c r="H741" s="12">
        <f t="shared" si="303"/>
        <v>43451</v>
      </c>
      <c r="I741" s="12">
        <f t="shared" si="290"/>
        <v>43420</v>
      </c>
      <c r="J741" s="1">
        <f t="shared" si="304"/>
        <v>22</v>
      </c>
      <c r="K741" s="1">
        <f t="shared" si="287"/>
        <v>22</v>
      </c>
      <c r="L741" s="9">
        <f t="shared" si="291"/>
        <v>1.00449926</v>
      </c>
      <c r="M741" s="16">
        <f t="shared" si="305"/>
        <v>1.0047997</v>
      </c>
      <c r="N741" s="16">
        <f t="shared" si="308"/>
        <v>1.0678145401051324</v>
      </c>
      <c r="O741" s="9">
        <f t="shared" si="309"/>
        <v>1.0726189100000001</v>
      </c>
      <c r="P741" s="9">
        <f t="shared" si="292"/>
        <v>1072.6189099999999</v>
      </c>
      <c r="Q741" s="14">
        <f t="shared" si="293"/>
        <v>3</v>
      </c>
      <c r="R741" s="44">
        <f t="shared" si="294"/>
        <v>0</v>
      </c>
      <c r="S741" s="9">
        <f t="shared" si="295"/>
        <v>0</v>
      </c>
      <c r="T741" s="10">
        <f t="shared" si="306"/>
        <v>6.2959000000000001E-2</v>
      </c>
      <c r="U741" s="14">
        <f t="shared" ref="U741:U804" si="310">IF(Q740&gt;0,1,IF(K741=K740,U740,U740+1))</f>
        <v>128</v>
      </c>
      <c r="V741" s="14">
        <v>252</v>
      </c>
      <c r="W741" s="16">
        <f t="shared" si="296"/>
        <v>1.031498748</v>
      </c>
      <c r="X741" s="9">
        <f t="shared" si="297"/>
        <v>33.786152739999999</v>
      </c>
      <c r="Y741" s="9">
        <v>0</v>
      </c>
      <c r="Z741" s="15">
        <f t="shared" si="298"/>
        <v>0</v>
      </c>
      <c r="AA741" s="6" t="s">
        <v>73</v>
      </c>
      <c r="AB741" s="12">
        <f t="shared" si="307"/>
        <v>43420</v>
      </c>
      <c r="AC741" s="40"/>
      <c r="AD741" s="8"/>
      <c r="AE741" s="20"/>
      <c r="AF741" s="47"/>
      <c r="AG741" s="8"/>
      <c r="AH741" s="8"/>
      <c r="AI741" s="8"/>
      <c r="AJ741" s="5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1"/>
      <c r="BL741" s="1"/>
      <c r="BM741" s="35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8"/>
      <c r="CC741" s="1"/>
      <c r="CD741" s="1"/>
      <c r="CE741" s="1"/>
      <c r="CF741" s="1"/>
      <c r="CG741" s="1"/>
      <c r="CH741" s="1"/>
      <c r="CI741" s="1"/>
      <c r="CJ741" s="1"/>
      <c r="CK741" s="1"/>
      <c r="CL741" s="40"/>
      <c r="CM741" s="8"/>
      <c r="CN741" s="8"/>
      <c r="CO741" s="8"/>
      <c r="CP741" s="8"/>
      <c r="CQ741" s="8"/>
      <c r="CR741" s="8"/>
    </row>
    <row r="742" spans="1:96" x14ac:dyDescent="0.2">
      <c r="A742" s="159">
        <f t="shared" si="299"/>
        <v>43421</v>
      </c>
      <c r="B742" s="9">
        <f t="shared" si="288"/>
        <v>1072.77139777</v>
      </c>
      <c r="C742" s="9">
        <f t="shared" si="300"/>
        <v>1000</v>
      </c>
      <c r="D742" s="66">
        <f t="shared" si="301"/>
        <v>5103.6899999999996</v>
      </c>
      <c r="E742" s="15">
        <f>VLOOKUP(A741,[1]Plan1!$BO$120:$BQ$240,3)</f>
        <v>5092.97</v>
      </c>
      <c r="F742" s="12">
        <f t="shared" si="302"/>
        <v>43421</v>
      </c>
      <c r="G742" s="13">
        <f t="shared" si="289"/>
        <v>-2.1004410534337659E-3</v>
      </c>
      <c r="H742" s="12">
        <f t="shared" si="303"/>
        <v>43451</v>
      </c>
      <c r="I742" s="12">
        <f t="shared" si="290"/>
        <v>43451</v>
      </c>
      <c r="J742" s="1">
        <f t="shared" si="304"/>
        <v>21</v>
      </c>
      <c r="K742" s="1">
        <f t="shared" si="287"/>
        <v>1</v>
      </c>
      <c r="L742" s="9">
        <f t="shared" si="291"/>
        <v>0.99989987000000002</v>
      </c>
      <c r="M742" s="16">
        <f t="shared" si="305"/>
        <v>1.00449926</v>
      </c>
      <c r="N742" s="16">
        <f t="shared" si="308"/>
        <v>1.0726189153528458</v>
      </c>
      <c r="O742" s="9">
        <f t="shared" si="309"/>
        <v>1.07251151</v>
      </c>
      <c r="P742" s="9">
        <f t="shared" si="292"/>
        <v>1072.51151</v>
      </c>
      <c r="Q742" s="14">
        <f t="shared" si="293"/>
        <v>0</v>
      </c>
      <c r="R742" s="44">
        <f t="shared" si="294"/>
        <v>0</v>
      </c>
      <c r="S742" s="9">
        <f t="shared" si="295"/>
        <v>0</v>
      </c>
      <c r="T742" s="10">
        <f t="shared" si="306"/>
        <v>6.2959000000000001E-2</v>
      </c>
      <c r="U742" s="14">
        <f t="shared" si="310"/>
        <v>1</v>
      </c>
      <c r="V742" s="14">
        <v>252</v>
      </c>
      <c r="W742" s="16">
        <f t="shared" si="296"/>
        <v>1.0002423170000001</v>
      </c>
      <c r="X742" s="9">
        <f t="shared" si="297"/>
        <v>0.25988777000000002</v>
      </c>
      <c r="Y742" s="9">
        <v>0</v>
      </c>
      <c r="Z742" s="15">
        <f t="shared" si="298"/>
        <v>0</v>
      </c>
      <c r="AA742" s="6" t="s">
        <v>73</v>
      </c>
      <c r="AB742" s="12">
        <f t="shared" si="307"/>
        <v>43600</v>
      </c>
      <c r="AC742" s="6"/>
      <c r="AD742" s="1"/>
      <c r="AE742" s="12"/>
      <c r="AF742" s="7"/>
      <c r="AG742" s="1"/>
      <c r="AH742" s="1"/>
      <c r="AI742" s="1"/>
      <c r="AJ742" s="10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35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8"/>
      <c r="CC742" s="1"/>
      <c r="CD742" s="1"/>
      <c r="CE742" s="1"/>
      <c r="CF742" s="1"/>
      <c r="CG742" s="1"/>
      <c r="CH742" s="1"/>
      <c r="CI742" s="1"/>
      <c r="CJ742" s="1"/>
      <c r="CK742" s="1"/>
      <c r="CL742" s="6"/>
      <c r="CM742" s="1"/>
      <c r="CN742" s="1"/>
      <c r="CO742" s="1"/>
      <c r="CP742" s="1"/>
      <c r="CQ742" s="1"/>
      <c r="CR742" s="1"/>
    </row>
    <row r="743" spans="1:96" x14ac:dyDescent="0.2">
      <c r="A743" s="159">
        <f t="shared" si="299"/>
        <v>43422</v>
      </c>
      <c r="B743" s="9">
        <f t="shared" si="288"/>
        <v>1072.77139777</v>
      </c>
      <c r="C743" s="9">
        <f t="shared" si="300"/>
        <v>1000</v>
      </c>
      <c r="D743" s="66">
        <f t="shared" si="301"/>
        <v>5103.6899999999996</v>
      </c>
      <c r="E743" s="15">
        <f>VLOOKUP(A742,[1]Plan1!$BO$120:$BQ$240,3)</f>
        <v>5092.97</v>
      </c>
      <c r="F743" s="12">
        <f t="shared" si="302"/>
        <v>43421</v>
      </c>
      <c r="G743" s="13">
        <f t="shared" si="289"/>
        <v>-2.1004410534337659E-3</v>
      </c>
      <c r="H743" s="12">
        <f t="shared" si="303"/>
        <v>43451</v>
      </c>
      <c r="I743" s="12">
        <f t="shared" si="290"/>
        <v>43451</v>
      </c>
      <c r="J743" s="1">
        <f t="shared" si="304"/>
        <v>21</v>
      </c>
      <c r="K743" s="1">
        <f t="shared" si="287"/>
        <v>1</v>
      </c>
      <c r="L743" s="9">
        <f t="shared" si="291"/>
        <v>0.99989987000000002</v>
      </c>
      <c r="M743" s="16">
        <f t="shared" si="305"/>
        <v>1.00449926</v>
      </c>
      <c r="N743" s="16">
        <f t="shared" si="308"/>
        <v>1.0726189153528458</v>
      </c>
      <c r="O743" s="9">
        <f t="shared" si="309"/>
        <v>1.07251151</v>
      </c>
      <c r="P743" s="9">
        <f t="shared" si="292"/>
        <v>1072.51151</v>
      </c>
      <c r="Q743" s="14">
        <f t="shared" si="293"/>
        <v>0</v>
      </c>
      <c r="R743" s="44">
        <f t="shared" si="294"/>
        <v>0</v>
      </c>
      <c r="S743" s="9">
        <f t="shared" si="295"/>
        <v>0</v>
      </c>
      <c r="T743" s="10">
        <f t="shared" si="306"/>
        <v>6.2959000000000001E-2</v>
      </c>
      <c r="U743" s="14">
        <f t="shared" si="310"/>
        <v>1</v>
      </c>
      <c r="V743" s="14">
        <v>252</v>
      </c>
      <c r="W743" s="16">
        <f t="shared" si="296"/>
        <v>1.0002423170000001</v>
      </c>
      <c r="X743" s="9">
        <f t="shared" si="297"/>
        <v>0.25988777000000002</v>
      </c>
      <c r="Y743" s="9">
        <v>0</v>
      </c>
      <c r="Z743" s="15">
        <f t="shared" si="298"/>
        <v>0</v>
      </c>
      <c r="AA743" s="6" t="s">
        <v>73</v>
      </c>
      <c r="AB743" s="12">
        <f t="shared" si="307"/>
        <v>43600</v>
      </c>
      <c r="AC743" s="6"/>
      <c r="AD743" s="1"/>
      <c r="AE743" s="12"/>
      <c r="AF743" s="7"/>
      <c r="AG743" s="1"/>
      <c r="AH743" s="1"/>
      <c r="AI743" s="1"/>
      <c r="AJ743" s="10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35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8"/>
      <c r="CC743" s="1"/>
      <c r="CD743" s="1"/>
      <c r="CE743" s="1"/>
      <c r="CF743" s="1"/>
      <c r="CG743" s="1"/>
      <c r="CH743" s="1"/>
      <c r="CI743" s="1"/>
      <c r="CJ743" s="1"/>
      <c r="CK743" s="1"/>
      <c r="CL743" s="6"/>
      <c r="CM743" s="1"/>
      <c r="CN743" s="1"/>
      <c r="CO743" s="1"/>
      <c r="CP743" s="1"/>
      <c r="CQ743" s="1"/>
      <c r="CR743" s="1"/>
    </row>
    <row r="744" spans="1:96" x14ac:dyDescent="0.2">
      <c r="A744" s="159">
        <f t="shared" si="299"/>
        <v>43423</v>
      </c>
      <c r="B744" s="9">
        <f t="shared" si="288"/>
        <v>1072.77139777</v>
      </c>
      <c r="C744" s="9">
        <f t="shared" si="300"/>
        <v>1000</v>
      </c>
      <c r="D744" s="66">
        <f t="shared" si="301"/>
        <v>5103.6899999999996</v>
      </c>
      <c r="E744" s="15">
        <f>VLOOKUP(A743,[1]Plan1!$BO$120:$BQ$240,3)</f>
        <v>5092.97</v>
      </c>
      <c r="F744" s="12">
        <f t="shared" si="302"/>
        <v>43421</v>
      </c>
      <c r="G744" s="13">
        <f t="shared" si="289"/>
        <v>-2.1004410534337659E-3</v>
      </c>
      <c r="H744" s="12">
        <f t="shared" si="303"/>
        <v>43451</v>
      </c>
      <c r="I744" s="12">
        <f t="shared" si="290"/>
        <v>43451</v>
      </c>
      <c r="J744" s="1">
        <f t="shared" si="304"/>
        <v>21</v>
      </c>
      <c r="K744" s="1">
        <f t="shared" si="287"/>
        <v>1</v>
      </c>
      <c r="L744" s="9">
        <f t="shared" si="291"/>
        <v>0.99989987000000002</v>
      </c>
      <c r="M744" s="16">
        <f t="shared" si="305"/>
        <v>1.00449926</v>
      </c>
      <c r="N744" s="16">
        <f t="shared" si="308"/>
        <v>1.0726189153528458</v>
      </c>
      <c r="O744" s="9">
        <f t="shared" si="309"/>
        <v>1.07251151</v>
      </c>
      <c r="P744" s="9">
        <f t="shared" si="292"/>
        <v>1072.51151</v>
      </c>
      <c r="Q744" s="14">
        <f t="shared" si="293"/>
        <v>0</v>
      </c>
      <c r="R744" s="44">
        <f t="shared" si="294"/>
        <v>0</v>
      </c>
      <c r="S744" s="9">
        <f t="shared" si="295"/>
        <v>0</v>
      </c>
      <c r="T744" s="10">
        <f t="shared" si="306"/>
        <v>6.2959000000000001E-2</v>
      </c>
      <c r="U744" s="14">
        <f t="shared" si="310"/>
        <v>1</v>
      </c>
      <c r="V744" s="14">
        <v>252</v>
      </c>
      <c r="W744" s="16">
        <f t="shared" si="296"/>
        <v>1.0002423170000001</v>
      </c>
      <c r="X744" s="9">
        <f t="shared" si="297"/>
        <v>0.25988777000000002</v>
      </c>
      <c r="Y744" s="9">
        <v>0</v>
      </c>
      <c r="Z744" s="15">
        <f t="shared" si="298"/>
        <v>0</v>
      </c>
      <c r="AA744" s="6" t="s">
        <v>73</v>
      </c>
      <c r="AB744" s="12">
        <f t="shared" si="307"/>
        <v>43600</v>
      </c>
      <c r="AC744" s="6"/>
      <c r="AD744" s="1"/>
      <c r="AE744" s="12"/>
      <c r="AF744" s="7"/>
      <c r="AG744" s="1"/>
      <c r="AH744" s="1"/>
      <c r="AI744" s="1"/>
      <c r="AJ744" s="10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35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8"/>
      <c r="CC744" s="1"/>
      <c r="CD744" s="1"/>
      <c r="CE744" s="1"/>
      <c r="CF744" s="1"/>
      <c r="CG744" s="1"/>
      <c r="CH744" s="1"/>
      <c r="CI744" s="1"/>
      <c r="CJ744" s="1"/>
      <c r="CK744" s="1"/>
      <c r="CL744" s="6"/>
      <c r="CM744" s="1"/>
      <c r="CN744" s="1"/>
      <c r="CO744" s="1"/>
      <c r="CP744" s="1"/>
      <c r="CQ744" s="1"/>
      <c r="CR744" s="1"/>
    </row>
    <row r="745" spans="1:96" x14ac:dyDescent="0.2">
      <c r="A745" s="159">
        <f t="shared" si="299"/>
        <v>43424</v>
      </c>
      <c r="B745" s="9">
        <f t="shared" si="288"/>
        <v>1072.92391677</v>
      </c>
      <c r="C745" s="9">
        <f t="shared" si="300"/>
        <v>1000</v>
      </c>
      <c r="D745" s="66">
        <f t="shared" si="301"/>
        <v>5103.6899999999996</v>
      </c>
      <c r="E745" s="15">
        <f>VLOOKUP(A744,[1]Plan1!$BO$120:$BQ$240,3)</f>
        <v>5092.97</v>
      </c>
      <c r="F745" s="12">
        <f t="shared" si="302"/>
        <v>43421</v>
      </c>
      <c r="G745" s="13">
        <f t="shared" si="289"/>
        <v>-2.1004410534337659E-3</v>
      </c>
      <c r="H745" s="12">
        <f t="shared" si="303"/>
        <v>43451</v>
      </c>
      <c r="I745" s="12">
        <f t="shared" si="290"/>
        <v>43451</v>
      </c>
      <c r="J745" s="1">
        <f t="shared" si="304"/>
        <v>21</v>
      </c>
      <c r="K745" s="1">
        <f t="shared" ref="K745:K808" si="311">(J745-(NETWORKDAYS(A745,I745,AE$118:AE$502)-1))</f>
        <v>2</v>
      </c>
      <c r="L745" s="9">
        <f t="shared" si="291"/>
        <v>0.99979976000000004</v>
      </c>
      <c r="M745" s="16">
        <f t="shared" si="305"/>
        <v>1.00449926</v>
      </c>
      <c r="N745" s="16">
        <f t="shared" si="308"/>
        <v>1.0726189153528458</v>
      </c>
      <c r="O745" s="9">
        <f t="shared" si="309"/>
        <v>1.07240413</v>
      </c>
      <c r="P745" s="9">
        <f t="shared" si="292"/>
        <v>1072.4041299999999</v>
      </c>
      <c r="Q745" s="14">
        <f t="shared" si="293"/>
        <v>0</v>
      </c>
      <c r="R745" s="44">
        <f t="shared" si="294"/>
        <v>0</v>
      </c>
      <c r="S745" s="9">
        <f t="shared" si="295"/>
        <v>0</v>
      </c>
      <c r="T745" s="10">
        <f t="shared" si="306"/>
        <v>6.2959000000000001E-2</v>
      </c>
      <c r="U745" s="14">
        <f t="shared" si="310"/>
        <v>2</v>
      </c>
      <c r="V745" s="14">
        <v>252</v>
      </c>
      <c r="W745" s="16">
        <f t="shared" si="296"/>
        <v>1.000484693</v>
      </c>
      <c r="X745" s="9">
        <f t="shared" si="297"/>
        <v>0.51978676999999995</v>
      </c>
      <c r="Y745" s="9">
        <v>0</v>
      </c>
      <c r="Z745" s="15">
        <f t="shared" si="298"/>
        <v>0</v>
      </c>
      <c r="AA745" s="6" t="s">
        <v>73</v>
      </c>
      <c r="AB745" s="12">
        <f t="shared" si="307"/>
        <v>43600</v>
      </c>
      <c r="AC745" s="6"/>
      <c r="AD745" s="1"/>
      <c r="AE745" s="12"/>
      <c r="AF745" s="7"/>
      <c r="AG745" s="1"/>
      <c r="AH745" s="1"/>
      <c r="AI745" s="1"/>
      <c r="AJ745" s="10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35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8"/>
      <c r="CC745" s="1"/>
      <c r="CD745" s="1"/>
      <c r="CE745" s="1"/>
      <c r="CF745" s="1"/>
      <c r="CG745" s="1"/>
      <c r="CH745" s="1"/>
      <c r="CI745" s="1"/>
      <c r="CJ745" s="1"/>
      <c r="CK745" s="1"/>
      <c r="CL745" s="6"/>
      <c r="CM745" s="1"/>
      <c r="CN745" s="1"/>
      <c r="CO745" s="1"/>
      <c r="CP745" s="1"/>
      <c r="CQ745" s="1"/>
      <c r="CR745" s="1"/>
    </row>
    <row r="746" spans="1:96" x14ac:dyDescent="0.2">
      <c r="A746" s="159">
        <f t="shared" si="299"/>
        <v>43425</v>
      </c>
      <c r="B746" s="9">
        <f t="shared" si="288"/>
        <v>1073.07645699</v>
      </c>
      <c r="C746" s="9">
        <f t="shared" si="300"/>
        <v>1000</v>
      </c>
      <c r="D746" s="66">
        <f t="shared" si="301"/>
        <v>5103.6899999999996</v>
      </c>
      <c r="E746" s="15">
        <f>VLOOKUP(A745,[1]Plan1!$BO$120:$BQ$240,3)</f>
        <v>5092.97</v>
      </c>
      <c r="F746" s="12">
        <f t="shared" si="302"/>
        <v>43421</v>
      </c>
      <c r="G746" s="13">
        <f t="shared" si="289"/>
        <v>-2.1004410534337659E-3</v>
      </c>
      <c r="H746" s="12">
        <f t="shared" si="303"/>
        <v>43451</v>
      </c>
      <c r="I746" s="12">
        <f t="shared" si="290"/>
        <v>43451</v>
      </c>
      <c r="J746" s="1">
        <f t="shared" si="304"/>
        <v>21</v>
      </c>
      <c r="K746" s="1">
        <f t="shared" si="311"/>
        <v>3</v>
      </c>
      <c r="L746" s="9">
        <f t="shared" si="291"/>
        <v>0.99969965999999999</v>
      </c>
      <c r="M746" s="16">
        <f t="shared" si="305"/>
        <v>1.00449926</v>
      </c>
      <c r="N746" s="16">
        <f t="shared" si="308"/>
        <v>1.0726189153528458</v>
      </c>
      <c r="O746" s="9">
        <f t="shared" si="309"/>
        <v>1.07229676</v>
      </c>
      <c r="P746" s="9">
        <f t="shared" si="292"/>
        <v>1072.2967599999999</v>
      </c>
      <c r="Q746" s="14">
        <f t="shared" si="293"/>
        <v>0</v>
      </c>
      <c r="R746" s="44">
        <f t="shared" si="294"/>
        <v>0</v>
      </c>
      <c r="S746" s="9">
        <f t="shared" si="295"/>
        <v>0</v>
      </c>
      <c r="T746" s="10">
        <f t="shared" si="306"/>
        <v>6.2959000000000001E-2</v>
      </c>
      <c r="U746" s="14">
        <f t="shared" si="310"/>
        <v>3</v>
      </c>
      <c r="V746" s="14">
        <v>252</v>
      </c>
      <c r="W746" s="16">
        <f t="shared" si="296"/>
        <v>1.0007271280000001</v>
      </c>
      <c r="X746" s="9">
        <f t="shared" si="297"/>
        <v>0.77969699000000003</v>
      </c>
      <c r="Y746" s="9">
        <v>0</v>
      </c>
      <c r="Z746" s="15">
        <f t="shared" si="298"/>
        <v>0</v>
      </c>
      <c r="AA746" s="6" t="s">
        <v>73</v>
      </c>
      <c r="AB746" s="12">
        <f t="shared" si="307"/>
        <v>43600</v>
      </c>
      <c r="AC746" s="6"/>
      <c r="AD746" s="1"/>
      <c r="AE746" s="12"/>
      <c r="AF746" s="7"/>
      <c r="AG746" s="1"/>
      <c r="AH746" s="1"/>
      <c r="AI746" s="1"/>
      <c r="AJ746" s="10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35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8"/>
      <c r="CC746" s="1"/>
      <c r="CD746" s="1"/>
      <c r="CE746" s="1"/>
      <c r="CF746" s="1"/>
      <c r="CG746" s="1"/>
      <c r="CH746" s="1"/>
      <c r="CI746" s="1"/>
      <c r="CJ746" s="1"/>
      <c r="CK746" s="1"/>
      <c r="CL746" s="6"/>
      <c r="CM746" s="1"/>
      <c r="CN746" s="1"/>
      <c r="CO746" s="1"/>
      <c r="CP746" s="1"/>
      <c r="CQ746" s="1"/>
      <c r="CR746" s="1"/>
    </row>
    <row r="747" spans="1:96" x14ac:dyDescent="0.2">
      <c r="A747" s="159">
        <f t="shared" si="299"/>
        <v>43426</v>
      </c>
      <c r="B747" s="9">
        <f t="shared" si="288"/>
        <v>1073.22901735</v>
      </c>
      <c r="C747" s="9">
        <f t="shared" si="300"/>
        <v>1000</v>
      </c>
      <c r="D747" s="66">
        <f t="shared" si="301"/>
        <v>5103.6899999999996</v>
      </c>
      <c r="E747" s="15">
        <f>VLOOKUP(A746,[1]Plan1!$BO$120:$BQ$240,3)</f>
        <v>5092.97</v>
      </c>
      <c r="F747" s="12">
        <f t="shared" si="302"/>
        <v>43421</v>
      </c>
      <c r="G747" s="13">
        <f t="shared" si="289"/>
        <v>-2.1004410534337659E-3</v>
      </c>
      <c r="H747" s="12">
        <f t="shared" si="303"/>
        <v>43451</v>
      </c>
      <c r="I747" s="12">
        <f t="shared" si="290"/>
        <v>43451</v>
      </c>
      <c r="J747" s="1">
        <f t="shared" si="304"/>
        <v>21</v>
      </c>
      <c r="K747" s="1">
        <f t="shared" si="311"/>
        <v>4</v>
      </c>
      <c r="L747" s="9">
        <f t="shared" si="291"/>
        <v>0.99959956999999999</v>
      </c>
      <c r="M747" s="16">
        <f t="shared" si="305"/>
        <v>1.00449926</v>
      </c>
      <c r="N747" s="16">
        <f t="shared" si="308"/>
        <v>1.0726189153528458</v>
      </c>
      <c r="O747" s="9">
        <f t="shared" si="309"/>
        <v>1.0721894000000001</v>
      </c>
      <c r="P747" s="9">
        <f t="shared" si="292"/>
        <v>1072.1894</v>
      </c>
      <c r="Q747" s="14">
        <f t="shared" si="293"/>
        <v>0</v>
      </c>
      <c r="R747" s="44">
        <f t="shared" si="294"/>
        <v>0</v>
      </c>
      <c r="S747" s="9">
        <f t="shared" si="295"/>
        <v>0</v>
      </c>
      <c r="T747" s="10">
        <f t="shared" si="306"/>
        <v>6.2959000000000001E-2</v>
      </c>
      <c r="U747" s="14">
        <f t="shared" si="310"/>
        <v>4</v>
      </c>
      <c r="V747" s="14">
        <v>252</v>
      </c>
      <c r="W747" s="16">
        <f t="shared" si="296"/>
        <v>1.0009696210000001</v>
      </c>
      <c r="X747" s="9">
        <f t="shared" si="297"/>
        <v>1.0396173500000001</v>
      </c>
      <c r="Y747" s="9">
        <v>0</v>
      </c>
      <c r="Z747" s="15">
        <f t="shared" si="298"/>
        <v>0</v>
      </c>
      <c r="AA747" s="6" t="s">
        <v>73</v>
      </c>
      <c r="AB747" s="12">
        <f t="shared" si="307"/>
        <v>43600</v>
      </c>
      <c r="AC747" s="6"/>
      <c r="AD747" s="1"/>
      <c r="AE747" s="12"/>
      <c r="AF747" s="7"/>
      <c r="AG747" s="1"/>
      <c r="AH747" s="1"/>
      <c r="AI747" s="1"/>
      <c r="AJ747" s="10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35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8"/>
      <c r="CC747" s="1"/>
      <c r="CD747" s="1"/>
      <c r="CE747" s="1"/>
      <c r="CF747" s="1"/>
      <c r="CG747" s="1"/>
      <c r="CH747" s="1"/>
      <c r="CI747" s="1"/>
      <c r="CJ747" s="1"/>
      <c r="CK747" s="1"/>
      <c r="CL747" s="6"/>
      <c r="CM747" s="1"/>
      <c r="CN747" s="1"/>
      <c r="CO747" s="1"/>
      <c r="CP747" s="1"/>
      <c r="CQ747" s="1"/>
      <c r="CR747" s="1"/>
    </row>
    <row r="748" spans="1:96" x14ac:dyDescent="0.2">
      <c r="A748" s="159">
        <f t="shared" si="299"/>
        <v>43427</v>
      </c>
      <c r="B748" s="9">
        <f t="shared" si="288"/>
        <v>1073.3815989100001</v>
      </c>
      <c r="C748" s="9">
        <f t="shared" si="300"/>
        <v>1000</v>
      </c>
      <c r="D748" s="66">
        <f t="shared" si="301"/>
        <v>5103.6899999999996</v>
      </c>
      <c r="E748" s="15">
        <f>VLOOKUP(A747,[1]Plan1!$BO$120:$BQ$240,3)</f>
        <v>5092.97</v>
      </c>
      <c r="F748" s="12">
        <f t="shared" si="302"/>
        <v>43421</v>
      </c>
      <c r="G748" s="13">
        <f t="shared" si="289"/>
        <v>-2.1004410534337659E-3</v>
      </c>
      <c r="H748" s="12">
        <f t="shared" si="303"/>
        <v>43451</v>
      </c>
      <c r="I748" s="12">
        <f t="shared" si="290"/>
        <v>43451</v>
      </c>
      <c r="J748" s="1">
        <f t="shared" si="304"/>
        <v>21</v>
      </c>
      <c r="K748" s="1">
        <f t="shared" si="311"/>
        <v>5</v>
      </c>
      <c r="L748" s="9">
        <f t="shared" si="291"/>
        <v>0.99949949000000005</v>
      </c>
      <c r="M748" s="16">
        <f t="shared" si="305"/>
        <v>1.00449926</v>
      </c>
      <c r="N748" s="16">
        <f t="shared" si="308"/>
        <v>1.0726189153528458</v>
      </c>
      <c r="O748" s="9">
        <f t="shared" si="309"/>
        <v>1.0720820499999999</v>
      </c>
      <c r="P748" s="9">
        <f t="shared" si="292"/>
        <v>1072.08205</v>
      </c>
      <c r="Q748" s="14">
        <f t="shared" si="293"/>
        <v>0</v>
      </c>
      <c r="R748" s="44">
        <f t="shared" si="294"/>
        <v>0</v>
      </c>
      <c r="S748" s="9">
        <f t="shared" si="295"/>
        <v>0</v>
      </c>
      <c r="T748" s="10">
        <f t="shared" si="306"/>
        <v>6.2959000000000001E-2</v>
      </c>
      <c r="U748" s="14">
        <f t="shared" si="310"/>
        <v>5</v>
      </c>
      <c r="V748" s="14">
        <v>252</v>
      </c>
      <c r="W748" s="16">
        <f t="shared" si="296"/>
        <v>1.0012121730000001</v>
      </c>
      <c r="X748" s="9">
        <f t="shared" si="297"/>
        <v>1.2995489099999999</v>
      </c>
      <c r="Y748" s="9">
        <v>0</v>
      </c>
      <c r="Z748" s="15">
        <f t="shared" si="298"/>
        <v>0</v>
      </c>
      <c r="AA748" s="6" t="s">
        <v>73</v>
      </c>
      <c r="AB748" s="12">
        <f t="shared" si="307"/>
        <v>43600</v>
      </c>
      <c r="AC748" s="6"/>
      <c r="AD748" s="1"/>
      <c r="AE748" s="12"/>
      <c r="AF748" s="7"/>
      <c r="AG748" s="1"/>
      <c r="AH748" s="1"/>
      <c r="AI748" s="1"/>
      <c r="AJ748" s="10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35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8"/>
      <c r="CC748" s="1"/>
      <c r="CD748" s="1"/>
      <c r="CE748" s="1"/>
      <c r="CF748" s="1"/>
      <c r="CG748" s="1"/>
      <c r="CH748" s="1"/>
      <c r="CI748" s="1"/>
      <c r="CJ748" s="1"/>
      <c r="CK748" s="1"/>
      <c r="CL748" s="6"/>
      <c r="CM748" s="1"/>
      <c r="CN748" s="1"/>
      <c r="CO748" s="1"/>
      <c r="CP748" s="1"/>
      <c r="CQ748" s="1"/>
      <c r="CR748" s="1"/>
    </row>
    <row r="749" spans="1:96" x14ac:dyDescent="0.2">
      <c r="A749" s="159">
        <f t="shared" si="299"/>
        <v>43428</v>
      </c>
      <c r="B749" s="9">
        <f t="shared" si="288"/>
        <v>1073.5342116699999</v>
      </c>
      <c r="C749" s="9">
        <f t="shared" si="300"/>
        <v>1000</v>
      </c>
      <c r="D749" s="66">
        <f t="shared" si="301"/>
        <v>5103.6899999999996</v>
      </c>
      <c r="E749" s="15">
        <f>VLOOKUP(A748,[1]Plan1!$BO$120:$BQ$240,3)</f>
        <v>5092.97</v>
      </c>
      <c r="F749" s="12">
        <f t="shared" si="302"/>
        <v>43421</v>
      </c>
      <c r="G749" s="13">
        <f t="shared" si="289"/>
        <v>-2.1004410534337659E-3</v>
      </c>
      <c r="H749" s="12">
        <f t="shared" si="303"/>
        <v>43451</v>
      </c>
      <c r="I749" s="12">
        <f t="shared" si="290"/>
        <v>43451</v>
      </c>
      <c r="J749" s="1">
        <f t="shared" si="304"/>
        <v>21</v>
      </c>
      <c r="K749" s="1">
        <f t="shared" si="311"/>
        <v>6</v>
      </c>
      <c r="L749" s="9">
        <f t="shared" si="291"/>
        <v>0.99939942000000004</v>
      </c>
      <c r="M749" s="16">
        <f t="shared" si="305"/>
        <v>1.00449926</v>
      </c>
      <c r="N749" s="16">
        <f t="shared" si="308"/>
        <v>1.0726189153528458</v>
      </c>
      <c r="O749" s="9">
        <f t="shared" si="309"/>
        <v>1.07197472</v>
      </c>
      <c r="P749" s="9">
        <f t="shared" si="292"/>
        <v>1071.9747199999999</v>
      </c>
      <c r="Q749" s="14">
        <f t="shared" si="293"/>
        <v>0</v>
      </c>
      <c r="R749" s="44">
        <f t="shared" si="294"/>
        <v>0</v>
      </c>
      <c r="S749" s="9">
        <f t="shared" si="295"/>
        <v>0</v>
      </c>
      <c r="T749" s="10">
        <f t="shared" si="306"/>
        <v>6.2959000000000001E-2</v>
      </c>
      <c r="U749" s="14">
        <f t="shared" si="310"/>
        <v>6</v>
      </c>
      <c r="V749" s="14">
        <v>252</v>
      </c>
      <c r="W749" s="16">
        <f t="shared" si="296"/>
        <v>1.0014547840000001</v>
      </c>
      <c r="X749" s="9">
        <f t="shared" si="297"/>
        <v>1.5594916700000001</v>
      </c>
      <c r="Y749" s="9">
        <v>0</v>
      </c>
      <c r="Z749" s="15">
        <f t="shared" si="298"/>
        <v>0</v>
      </c>
      <c r="AA749" s="6" t="s">
        <v>73</v>
      </c>
      <c r="AB749" s="12">
        <f t="shared" si="307"/>
        <v>43600</v>
      </c>
      <c r="AC749" s="6"/>
      <c r="AD749" s="1"/>
      <c r="AE749" s="12"/>
      <c r="AF749" s="7"/>
      <c r="AG749" s="1"/>
      <c r="AH749" s="1"/>
      <c r="AI749" s="1"/>
      <c r="AJ749" s="10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35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8"/>
      <c r="CC749" s="1"/>
      <c r="CD749" s="1"/>
      <c r="CE749" s="1"/>
      <c r="CF749" s="1"/>
      <c r="CG749" s="1"/>
      <c r="CH749" s="1"/>
      <c r="CI749" s="1"/>
      <c r="CJ749" s="1"/>
      <c r="CK749" s="1"/>
      <c r="CL749" s="6"/>
      <c r="CM749" s="1"/>
      <c r="CN749" s="1"/>
      <c r="CO749" s="1"/>
      <c r="CP749" s="1"/>
      <c r="CQ749" s="1"/>
      <c r="CR749" s="1"/>
    </row>
    <row r="750" spans="1:96" x14ac:dyDescent="0.2">
      <c r="A750" s="159">
        <f t="shared" si="299"/>
        <v>43429</v>
      </c>
      <c r="B750" s="9">
        <f t="shared" si="288"/>
        <v>1073.5342116699999</v>
      </c>
      <c r="C750" s="9">
        <f t="shared" si="300"/>
        <v>1000</v>
      </c>
      <c r="D750" s="66">
        <f t="shared" si="301"/>
        <v>5103.6899999999996</v>
      </c>
      <c r="E750" s="15">
        <f>VLOOKUP(A749,[1]Plan1!$BO$120:$BQ$240,3)</f>
        <v>5092.97</v>
      </c>
      <c r="F750" s="12">
        <f t="shared" si="302"/>
        <v>43421</v>
      </c>
      <c r="G750" s="13">
        <f t="shared" si="289"/>
        <v>-2.1004410534337659E-3</v>
      </c>
      <c r="H750" s="12">
        <f t="shared" si="303"/>
        <v>43451</v>
      </c>
      <c r="I750" s="12">
        <f t="shared" si="290"/>
        <v>43451</v>
      </c>
      <c r="J750" s="1">
        <f t="shared" si="304"/>
        <v>21</v>
      </c>
      <c r="K750" s="1">
        <f t="shared" si="311"/>
        <v>6</v>
      </c>
      <c r="L750" s="9">
        <f t="shared" si="291"/>
        <v>0.99939942000000004</v>
      </c>
      <c r="M750" s="16">
        <f t="shared" si="305"/>
        <v>1.00449926</v>
      </c>
      <c r="N750" s="16">
        <f t="shared" si="308"/>
        <v>1.0726189153528458</v>
      </c>
      <c r="O750" s="9">
        <f t="shared" si="309"/>
        <v>1.07197472</v>
      </c>
      <c r="P750" s="9">
        <f t="shared" si="292"/>
        <v>1071.9747199999999</v>
      </c>
      <c r="Q750" s="14">
        <f t="shared" si="293"/>
        <v>0</v>
      </c>
      <c r="R750" s="44">
        <f t="shared" si="294"/>
        <v>0</v>
      </c>
      <c r="S750" s="9">
        <f t="shared" si="295"/>
        <v>0</v>
      </c>
      <c r="T750" s="10">
        <f t="shared" si="306"/>
        <v>6.2959000000000001E-2</v>
      </c>
      <c r="U750" s="14">
        <f t="shared" si="310"/>
        <v>6</v>
      </c>
      <c r="V750" s="14">
        <v>252</v>
      </c>
      <c r="W750" s="16">
        <f t="shared" si="296"/>
        <v>1.0014547840000001</v>
      </c>
      <c r="X750" s="9">
        <f t="shared" si="297"/>
        <v>1.5594916700000001</v>
      </c>
      <c r="Y750" s="9">
        <v>0</v>
      </c>
      <c r="Z750" s="15">
        <f t="shared" si="298"/>
        <v>0</v>
      </c>
      <c r="AA750" s="6" t="s">
        <v>73</v>
      </c>
      <c r="AB750" s="12">
        <f t="shared" si="307"/>
        <v>43600</v>
      </c>
      <c r="AC750" s="6"/>
      <c r="AD750" s="1"/>
      <c r="AE750" s="12"/>
      <c r="AF750" s="7"/>
      <c r="AG750" s="1"/>
      <c r="AH750" s="1"/>
      <c r="AI750" s="1"/>
      <c r="AJ750" s="10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35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8"/>
      <c r="CC750" s="1"/>
      <c r="CD750" s="1"/>
      <c r="CE750" s="1"/>
      <c r="CF750" s="1"/>
      <c r="CG750" s="1"/>
      <c r="CH750" s="1"/>
      <c r="CI750" s="1"/>
      <c r="CJ750" s="1"/>
      <c r="CK750" s="1"/>
      <c r="CL750" s="6"/>
      <c r="CM750" s="1"/>
      <c r="CN750" s="1"/>
      <c r="CO750" s="1"/>
      <c r="CP750" s="1"/>
      <c r="CQ750" s="1"/>
      <c r="CR750" s="1"/>
    </row>
    <row r="751" spans="1:96" x14ac:dyDescent="0.2">
      <c r="A751" s="159">
        <f t="shared" si="299"/>
        <v>43430</v>
      </c>
      <c r="B751" s="9">
        <f t="shared" si="288"/>
        <v>1073.5342116699999</v>
      </c>
      <c r="C751" s="9">
        <f t="shared" si="300"/>
        <v>1000</v>
      </c>
      <c r="D751" s="66">
        <f t="shared" si="301"/>
        <v>5103.6899999999996</v>
      </c>
      <c r="E751" s="15">
        <f>VLOOKUP(A750,[1]Plan1!$BO$120:$BQ$240,3)</f>
        <v>5092.97</v>
      </c>
      <c r="F751" s="12">
        <f t="shared" si="302"/>
        <v>43421</v>
      </c>
      <c r="G751" s="13">
        <f t="shared" si="289"/>
        <v>-2.1004410534337659E-3</v>
      </c>
      <c r="H751" s="12">
        <f t="shared" si="303"/>
        <v>43451</v>
      </c>
      <c r="I751" s="12">
        <f t="shared" si="290"/>
        <v>43451</v>
      </c>
      <c r="J751" s="1">
        <f t="shared" si="304"/>
        <v>21</v>
      </c>
      <c r="K751" s="1">
        <f t="shared" si="311"/>
        <v>6</v>
      </c>
      <c r="L751" s="9">
        <f t="shared" si="291"/>
        <v>0.99939942000000004</v>
      </c>
      <c r="M751" s="16">
        <f t="shared" si="305"/>
        <v>1.00449926</v>
      </c>
      <c r="N751" s="16">
        <f t="shared" si="308"/>
        <v>1.0726189153528458</v>
      </c>
      <c r="O751" s="9">
        <f t="shared" si="309"/>
        <v>1.07197472</v>
      </c>
      <c r="P751" s="9">
        <f t="shared" si="292"/>
        <v>1071.9747199999999</v>
      </c>
      <c r="Q751" s="14">
        <f t="shared" si="293"/>
        <v>0</v>
      </c>
      <c r="R751" s="44">
        <f t="shared" si="294"/>
        <v>0</v>
      </c>
      <c r="S751" s="9">
        <f t="shared" si="295"/>
        <v>0</v>
      </c>
      <c r="T751" s="10">
        <f t="shared" si="306"/>
        <v>6.2959000000000001E-2</v>
      </c>
      <c r="U751" s="14">
        <f t="shared" si="310"/>
        <v>6</v>
      </c>
      <c r="V751" s="14">
        <v>252</v>
      </c>
      <c r="W751" s="16">
        <f t="shared" si="296"/>
        <v>1.0014547840000001</v>
      </c>
      <c r="X751" s="9">
        <f t="shared" si="297"/>
        <v>1.5594916700000001</v>
      </c>
      <c r="Y751" s="9">
        <v>0</v>
      </c>
      <c r="Z751" s="15">
        <f t="shared" si="298"/>
        <v>0</v>
      </c>
      <c r="AA751" s="6" t="s">
        <v>73</v>
      </c>
      <c r="AB751" s="12">
        <f t="shared" si="307"/>
        <v>43600</v>
      </c>
      <c r="AC751" s="6"/>
      <c r="AD751" s="1"/>
      <c r="AE751" s="12"/>
      <c r="AF751" s="7"/>
      <c r="AG751" s="1"/>
      <c r="AH751" s="1"/>
      <c r="AI751" s="1"/>
      <c r="AJ751" s="10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35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8"/>
      <c r="CC751" s="1"/>
      <c r="CD751" s="1"/>
      <c r="CE751" s="1"/>
      <c r="CF751" s="1"/>
      <c r="CG751" s="1"/>
      <c r="CH751" s="1"/>
      <c r="CI751" s="1"/>
      <c r="CJ751" s="1"/>
      <c r="CK751" s="1"/>
      <c r="CL751" s="6"/>
      <c r="CM751" s="1"/>
      <c r="CN751" s="1"/>
      <c r="CO751" s="1"/>
      <c r="CP751" s="1"/>
      <c r="CQ751" s="1"/>
      <c r="CR751" s="1"/>
    </row>
    <row r="752" spans="1:96" x14ac:dyDescent="0.2">
      <c r="A752" s="159">
        <f t="shared" si="299"/>
        <v>43431</v>
      </c>
      <c r="B752" s="9">
        <f t="shared" si="288"/>
        <v>1073.68683558</v>
      </c>
      <c r="C752" s="9">
        <f t="shared" si="300"/>
        <v>1000</v>
      </c>
      <c r="D752" s="66">
        <f t="shared" si="301"/>
        <v>5103.6899999999996</v>
      </c>
      <c r="E752" s="15">
        <f>VLOOKUP(A751,[1]Plan1!$BO$120:$BQ$240,3)</f>
        <v>5092.97</v>
      </c>
      <c r="F752" s="12">
        <f t="shared" si="302"/>
        <v>43421</v>
      </c>
      <c r="G752" s="13">
        <f t="shared" si="289"/>
        <v>-2.1004410534337659E-3</v>
      </c>
      <c r="H752" s="12">
        <f t="shared" si="303"/>
        <v>43451</v>
      </c>
      <c r="I752" s="12">
        <f t="shared" si="290"/>
        <v>43451</v>
      </c>
      <c r="J752" s="1">
        <f t="shared" si="304"/>
        <v>21</v>
      </c>
      <c r="K752" s="1">
        <f t="shared" si="311"/>
        <v>7</v>
      </c>
      <c r="L752" s="9">
        <f t="shared" si="291"/>
        <v>0.99929935999999997</v>
      </c>
      <c r="M752" s="16">
        <f t="shared" si="305"/>
        <v>1.00449926</v>
      </c>
      <c r="N752" s="16">
        <f t="shared" si="308"/>
        <v>1.0726189153528458</v>
      </c>
      <c r="O752" s="9">
        <f t="shared" si="309"/>
        <v>1.07186739</v>
      </c>
      <c r="P752" s="9">
        <f t="shared" si="292"/>
        <v>1071.8673899999999</v>
      </c>
      <c r="Q752" s="14">
        <f t="shared" si="293"/>
        <v>0</v>
      </c>
      <c r="R752" s="44">
        <f t="shared" si="294"/>
        <v>0</v>
      </c>
      <c r="S752" s="9">
        <f t="shared" si="295"/>
        <v>0</v>
      </c>
      <c r="T752" s="10">
        <f t="shared" si="306"/>
        <v>6.2959000000000001E-2</v>
      </c>
      <c r="U752" s="14">
        <f t="shared" si="310"/>
        <v>7</v>
      </c>
      <c r="V752" s="14">
        <v>252</v>
      </c>
      <c r="W752" s="16">
        <f t="shared" si="296"/>
        <v>1.0016974540000001</v>
      </c>
      <c r="X752" s="9">
        <f t="shared" si="297"/>
        <v>1.81944558</v>
      </c>
      <c r="Y752" s="9">
        <v>0</v>
      </c>
      <c r="Z752" s="15">
        <f t="shared" si="298"/>
        <v>0</v>
      </c>
      <c r="AA752" s="6" t="s">
        <v>73</v>
      </c>
      <c r="AB752" s="12">
        <f t="shared" si="307"/>
        <v>43600</v>
      </c>
      <c r="AC752" s="6"/>
      <c r="AD752" s="1"/>
      <c r="AE752" s="12"/>
      <c r="AF752" s="7"/>
      <c r="AG752" s="1"/>
      <c r="AH752" s="1"/>
      <c r="AI752" s="1"/>
      <c r="AJ752" s="10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35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8"/>
      <c r="CC752" s="1"/>
      <c r="CD752" s="1"/>
      <c r="CE752" s="1"/>
      <c r="CF752" s="1"/>
      <c r="CG752" s="1"/>
      <c r="CH752" s="1"/>
      <c r="CI752" s="1"/>
      <c r="CJ752" s="1"/>
      <c r="CK752" s="1"/>
      <c r="CL752" s="6"/>
      <c r="CM752" s="1"/>
      <c r="CN752" s="1"/>
      <c r="CO752" s="1"/>
      <c r="CP752" s="1"/>
      <c r="CQ752" s="1"/>
      <c r="CR752" s="1"/>
    </row>
    <row r="753" spans="1:96" x14ac:dyDescent="0.2">
      <c r="A753" s="159">
        <f t="shared" si="299"/>
        <v>43432</v>
      </c>
      <c r="B753" s="9">
        <f t="shared" si="288"/>
        <v>1073.8394896100001</v>
      </c>
      <c r="C753" s="9">
        <f t="shared" si="300"/>
        <v>1000</v>
      </c>
      <c r="D753" s="66">
        <f t="shared" si="301"/>
        <v>5103.6899999999996</v>
      </c>
      <c r="E753" s="15">
        <f>VLOOKUP(A752,[1]Plan1!$BO$120:$BQ$240,3)</f>
        <v>5092.97</v>
      </c>
      <c r="F753" s="12">
        <f t="shared" si="302"/>
        <v>43421</v>
      </c>
      <c r="G753" s="13">
        <f t="shared" si="289"/>
        <v>-2.1004410534337659E-3</v>
      </c>
      <c r="H753" s="12">
        <f t="shared" si="303"/>
        <v>43451</v>
      </c>
      <c r="I753" s="12">
        <f t="shared" si="290"/>
        <v>43451</v>
      </c>
      <c r="J753" s="1">
        <f t="shared" si="304"/>
        <v>21</v>
      </c>
      <c r="K753" s="1">
        <f t="shared" si="311"/>
        <v>8</v>
      </c>
      <c r="L753" s="9">
        <f t="shared" si="291"/>
        <v>0.99919930999999995</v>
      </c>
      <c r="M753" s="16">
        <f t="shared" si="305"/>
        <v>1.00449926</v>
      </c>
      <c r="N753" s="16">
        <f t="shared" si="308"/>
        <v>1.0726189153528458</v>
      </c>
      <c r="O753" s="9">
        <f t="shared" si="309"/>
        <v>1.07176008</v>
      </c>
      <c r="P753" s="9">
        <f t="shared" si="292"/>
        <v>1071.76008</v>
      </c>
      <c r="Q753" s="14">
        <f t="shared" si="293"/>
        <v>0</v>
      </c>
      <c r="R753" s="44">
        <f t="shared" si="294"/>
        <v>0</v>
      </c>
      <c r="S753" s="9">
        <f t="shared" si="295"/>
        <v>0</v>
      </c>
      <c r="T753" s="10">
        <f t="shared" si="306"/>
        <v>6.2959000000000001E-2</v>
      </c>
      <c r="U753" s="14">
        <f t="shared" si="310"/>
        <v>8</v>
      </c>
      <c r="V753" s="14">
        <v>252</v>
      </c>
      <c r="W753" s="16">
        <f t="shared" si="296"/>
        <v>1.001940182</v>
      </c>
      <c r="X753" s="9">
        <f t="shared" si="297"/>
        <v>2.0794096099999999</v>
      </c>
      <c r="Y753" s="9">
        <v>0</v>
      </c>
      <c r="Z753" s="15">
        <f t="shared" si="298"/>
        <v>0</v>
      </c>
      <c r="AA753" s="6" t="s">
        <v>73</v>
      </c>
      <c r="AB753" s="12">
        <f t="shared" si="307"/>
        <v>43600</v>
      </c>
      <c r="AC753" s="6"/>
      <c r="AD753" s="1"/>
      <c r="AE753" s="12"/>
      <c r="AF753" s="7"/>
      <c r="AG753" s="1"/>
      <c r="AH753" s="1"/>
      <c r="AI753" s="1"/>
      <c r="AJ753" s="10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35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8"/>
      <c r="CC753" s="1"/>
      <c r="CD753" s="1"/>
      <c r="CE753" s="1"/>
      <c r="CF753" s="1"/>
      <c r="CG753" s="1"/>
      <c r="CH753" s="1"/>
      <c r="CI753" s="1"/>
      <c r="CJ753" s="1"/>
      <c r="CK753" s="1"/>
      <c r="CL753" s="6"/>
      <c r="CM753" s="1"/>
      <c r="CN753" s="1"/>
      <c r="CO753" s="1"/>
      <c r="CP753" s="1"/>
      <c r="CQ753" s="1"/>
      <c r="CR753" s="1"/>
    </row>
    <row r="754" spans="1:96" x14ac:dyDescent="0.2">
      <c r="A754" s="159">
        <f t="shared" si="299"/>
        <v>43433</v>
      </c>
      <c r="B754" s="9">
        <f t="shared" si="288"/>
        <v>1073.9921547699998</v>
      </c>
      <c r="C754" s="9">
        <f t="shared" si="300"/>
        <v>1000</v>
      </c>
      <c r="D754" s="66">
        <f t="shared" si="301"/>
        <v>5103.6899999999996</v>
      </c>
      <c r="E754" s="15">
        <f>VLOOKUP(A753,[1]Plan1!$BO$120:$BQ$240,3)</f>
        <v>5092.97</v>
      </c>
      <c r="F754" s="12">
        <f t="shared" si="302"/>
        <v>43421</v>
      </c>
      <c r="G754" s="13">
        <f t="shared" si="289"/>
        <v>-2.1004410534337659E-3</v>
      </c>
      <c r="H754" s="12">
        <f t="shared" si="303"/>
        <v>43451</v>
      </c>
      <c r="I754" s="12">
        <f t="shared" si="290"/>
        <v>43451</v>
      </c>
      <c r="J754" s="1">
        <f t="shared" si="304"/>
        <v>21</v>
      </c>
      <c r="K754" s="1">
        <f t="shared" si="311"/>
        <v>9</v>
      </c>
      <c r="L754" s="9">
        <f t="shared" si="291"/>
        <v>0.99909926999999998</v>
      </c>
      <c r="M754" s="16">
        <f t="shared" si="305"/>
        <v>1.00449926</v>
      </c>
      <c r="N754" s="16">
        <f t="shared" si="308"/>
        <v>1.0726189153528458</v>
      </c>
      <c r="O754" s="9">
        <f t="shared" si="309"/>
        <v>1.07165277</v>
      </c>
      <c r="P754" s="9">
        <f t="shared" si="292"/>
        <v>1071.6527699999999</v>
      </c>
      <c r="Q754" s="14">
        <f t="shared" si="293"/>
        <v>0</v>
      </c>
      <c r="R754" s="44">
        <f t="shared" si="294"/>
        <v>0</v>
      </c>
      <c r="S754" s="9">
        <f t="shared" si="295"/>
        <v>0</v>
      </c>
      <c r="T754" s="10">
        <f t="shared" si="306"/>
        <v>6.2959000000000001E-2</v>
      </c>
      <c r="U754" s="14">
        <f t="shared" si="310"/>
        <v>9</v>
      </c>
      <c r="V754" s="14">
        <v>252</v>
      </c>
      <c r="W754" s="16">
        <f t="shared" si="296"/>
        <v>1.0021829689999999</v>
      </c>
      <c r="X754" s="9">
        <f t="shared" si="297"/>
        <v>2.3393847700000001</v>
      </c>
      <c r="Y754" s="9">
        <v>0</v>
      </c>
      <c r="Z754" s="15">
        <f t="shared" si="298"/>
        <v>0</v>
      </c>
      <c r="AA754" s="6" t="s">
        <v>73</v>
      </c>
      <c r="AB754" s="12">
        <f t="shared" si="307"/>
        <v>43600</v>
      </c>
      <c r="AC754" s="6"/>
      <c r="AD754" s="1"/>
      <c r="AE754" s="12"/>
      <c r="AF754" s="7"/>
      <c r="AG754" s="1"/>
      <c r="AH754" s="1"/>
      <c r="AI754" s="1"/>
      <c r="AJ754" s="10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35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8"/>
      <c r="CC754" s="1"/>
      <c r="CD754" s="1"/>
      <c r="CE754" s="1"/>
      <c r="CF754" s="1"/>
      <c r="CG754" s="1"/>
      <c r="CH754" s="1"/>
      <c r="CI754" s="1"/>
      <c r="CJ754" s="1"/>
      <c r="CK754" s="1"/>
      <c r="CL754" s="6"/>
      <c r="CM754" s="1"/>
      <c r="CN754" s="1"/>
      <c r="CO754" s="1"/>
      <c r="CP754" s="1"/>
      <c r="CQ754" s="1"/>
      <c r="CR754" s="1"/>
    </row>
    <row r="755" spans="1:96" x14ac:dyDescent="0.2">
      <c r="A755" s="159">
        <f t="shared" si="299"/>
        <v>43434</v>
      </c>
      <c r="B755" s="9">
        <f t="shared" si="288"/>
        <v>1074.14484214</v>
      </c>
      <c r="C755" s="9">
        <f t="shared" si="300"/>
        <v>1000</v>
      </c>
      <c r="D755" s="66">
        <f t="shared" si="301"/>
        <v>5103.6899999999996</v>
      </c>
      <c r="E755" s="15">
        <f>VLOOKUP(A754,[1]Plan1!$BO$120:$BQ$240,3)</f>
        <v>5092.97</v>
      </c>
      <c r="F755" s="12">
        <f t="shared" si="302"/>
        <v>43421</v>
      </c>
      <c r="G755" s="13">
        <f t="shared" si="289"/>
        <v>-2.1004410534337659E-3</v>
      </c>
      <c r="H755" s="12">
        <f t="shared" si="303"/>
        <v>43451</v>
      </c>
      <c r="I755" s="12">
        <f t="shared" si="290"/>
        <v>43451</v>
      </c>
      <c r="J755" s="1">
        <f t="shared" si="304"/>
        <v>21</v>
      </c>
      <c r="K755" s="1">
        <f t="shared" si="311"/>
        <v>10</v>
      </c>
      <c r="L755" s="9">
        <f t="shared" si="291"/>
        <v>0.99899923000000002</v>
      </c>
      <c r="M755" s="16">
        <f t="shared" si="305"/>
        <v>1.00449926</v>
      </c>
      <c r="N755" s="16">
        <f t="shared" si="308"/>
        <v>1.0726189153528458</v>
      </c>
      <c r="O755" s="9">
        <f t="shared" si="309"/>
        <v>1.07154547</v>
      </c>
      <c r="P755" s="9">
        <f t="shared" si="292"/>
        <v>1071.54547</v>
      </c>
      <c r="Q755" s="14">
        <f t="shared" si="293"/>
        <v>0</v>
      </c>
      <c r="R755" s="44">
        <f t="shared" si="294"/>
        <v>0</v>
      </c>
      <c r="S755" s="9">
        <f t="shared" si="295"/>
        <v>0</v>
      </c>
      <c r="T755" s="10">
        <f t="shared" si="306"/>
        <v>6.2959000000000001E-2</v>
      </c>
      <c r="U755" s="14">
        <f t="shared" si="310"/>
        <v>10</v>
      </c>
      <c r="V755" s="14">
        <v>252</v>
      </c>
      <c r="W755" s="16">
        <f t="shared" si="296"/>
        <v>1.0024258159999999</v>
      </c>
      <c r="X755" s="9">
        <f t="shared" si="297"/>
        <v>2.5993721399999998</v>
      </c>
      <c r="Y755" s="9">
        <v>0</v>
      </c>
      <c r="Z755" s="15">
        <f t="shared" si="298"/>
        <v>0</v>
      </c>
      <c r="AA755" s="6" t="s">
        <v>73</v>
      </c>
      <c r="AB755" s="12">
        <f t="shared" si="307"/>
        <v>43600</v>
      </c>
      <c r="AC755" s="6"/>
      <c r="AD755" s="1"/>
      <c r="AE755" s="12"/>
      <c r="AF755" s="7"/>
      <c r="AG755" s="1"/>
      <c r="AH755" s="1"/>
      <c r="AI755" s="1"/>
      <c r="AJ755" s="10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35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8"/>
      <c r="CC755" s="1"/>
      <c r="CD755" s="1"/>
      <c r="CE755" s="1"/>
      <c r="CF755" s="1"/>
      <c r="CG755" s="1"/>
      <c r="CH755" s="1"/>
      <c r="CI755" s="1"/>
      <c r="CJ755" s="1"/>
      <c r="CK755" s="1"/>
      <c r="CL755" s="6"/>
      <c r="CM755" s="1"/>
      <c r="CN755" s="1"/>
      <c r="CO755" s="1"/>
      <c r="CP755" s="1"/>
      <c r="CQ755" s="1"/>
      <c r="CR755" s="1"/>
    </row>
    <row r="756" spans="1:96" x14ac:dyDescent="0.2">
      <c r="A756" s="159">
        <f t="shared" si="299"/>
        <v>43435</v>
      </c>
      <c r="B756" s="9">
        <f t="shared" si="288"/>
        <v>1074.29754957</v>
      </c>
      <c r="C756" s="9">
        <f t="shared" si="300"/>
        <v>1000</v>
      </c>
      <c r="D756" s="66">
        <f t="shared" si="301"/>
        <v>5103.6899999999996</v>
      </c>
      <c r="E756" s="15">
        <f>VLOOKUP(A755,[1]Plan1!$BO$120:$BQ$240,3)</f>
        <v>5092.97</v>
      </c>
      <c r="F756" s="12">
        <f t="shared" si="302"/>
        <v>43421</v>
      </c>
      <c r="G756" s="13">
        <f t="shared" si="289"/>
        <v>-2.1004410534337659E-3</v>
      </c>
      <c r="H756" s="12">
        <f t="shared" si="303"/>
        <v>43451</v>
      </c>
      <c r="I756" s="12">
        <f t="shared" si="290"/>
        <v>43451</v>
      </c>
      <c r="J756" s="1">
        <f t="shared" si="304"/>
        <v>21</v>
      </c>
      <c r="K756" s="1">
        <f t="shared" si="311"/>
        <v>11</v>
      </c>
      <c r="L756" s="9">
        <f t="shared" si="291"/>
        <v>0.99889921000000004</v>
      </c>
      <c r="M756" s="16">
        <f t="shared" si="305"/>
        <v>1.00449926</v>
      </c>
      <c r="N756" s="16">
        <f t="shared" si="308"/>
        <v>1.0726189153528458</v>
      </c>
      <c r="O756" s="9">
        <f t="shared" si="309"/>
        <v>1.0714381799999999</v>
      </c>
      <c r="P756" s="9">
        <f t="shared" si="292"/>
        <v>1071.4381800000001</v>
      </c>
      <c r="Q756" s="14">
        <f t="shared" si="293"/>
        <v>0</v>
      </c>
      <c r="R756" s="44">
        <f t="shared" si="294"/>
        <v>0</v>
      </c>
      <c r="S756" s="9">
        <f t="shared" si="295"/>
        <v>0</v>
      </c>
      <c r="T756" s="10">
        <f t="shared" si="306"/>
        <v>6.2959000000000001E-2</v>
      </c>
      <c r="U756" s="14">
        <f t="shared" si="310"/>
        <v>11</v>
      </c>
      <c r="V756" s="14">
        <v>252</v>
      </c>
      <c r="W756" s="16">
        <f t="shared" si="296"/>
        <v>1.002668721</v>
      </c>
      <c r="X756" s="9">
        <f t="shared" si="297"/>
        <v>2.8593695700000001</v>
      </c>
      <c r="Y756" s="9">
        <v>0</v>
      </c>
      <c r="Z756" s="15">
        <f t="shared" si="298"/>
        <v>0</v>
      </c>
      <c r="AA756" s="6" t="s">
        <v>73</v>
      </c>
      <c r="AB756" s="12">
        <f t="shared" si="307"/>
        <v>43600</v>
      </c>
      <c r="AC756" s="6"/>
      <c r="AD756" s="1"/>
      <c r="AE756" s="12"/>
      <c r="AF756" s="7"/>
      <c r="AG756" s="1"/>
      <c r="AH756" s="1"/>
      <c r="AI756" s="1"/>
      <c r="AJ756" s="10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35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8"/>
      <c r="CC756" s="1"/>
      <c r="CD756" s="1"/>
      <c r="CE756" s="1"/>
      <c r="CF756" s="1"/>
      <c r="CG756" s="1"/>
      <c r="CH756" s="1"/>
      <c r="CI756" s="1"/>
      <c r="CJ756" s="1"/>
      <c r="CK756" s="1"/>
      <c r="CL756" s="6"/>
      <c r="CM756" s="1"/>
      <c r="CN756" s="1"/>
      <c r="CO756" s="1"/>
      <c r="CP756" s="1"/>
      <c r="CQ756" s="1"/>
      <c r="CR756" s="1"/>
    </row>
    <row r="757" spans="1:96" x14ac:dyDescent="0.2">
      <c r="A757" s="159">
        <f t="shared" si="299"/>
        <v>43436</v>
      </c>
      <c r="B757" s="9">
        <f t="shared" si="288"/>
        <v>1074.29754957</v>
      </c>
      <c r="C757" s="9">
        <f t="shared" si="300"/>
        <v>1000</v>
      </c>
      <c r="D757" s="66">
        <f t="shared" si="301"/>
        <v>5103.6899999999996</v>
      </c>
      <c r="E757" s="15">
        <f>VLOOKUP(A756,[1]Plan1!$BO$120:$BQ$240,3)</f>
        <v>5092.97</v>
      </c>
      <c r="F757" s="12">
        <f t="shared" si="302"/>
        <v>43421</v>
      </c>
      <c r="G757" s="13">
        <f t="shared" si="289"/>
        <v>-2.1004410534337659E-3</v>
      </c>
      <c r="H757" s="12">
        <f t="shared" si="303"/>
        <v>43451</v>
      </c>
      <c r="I757" s="12">
        <f t="shared" si="290"/>
        <v>43451</v>
      </c>
      <c r="J757" s="1">
        <f t="shared" si="304"/>
        <v>21</v>
      </c>
      <c r="K757" s="1">
        <f t="shared" si="311"/>
        <v>11</v>
      </c>
      <c r="L757" s="9">
        <f t="shared" si="291"/>
        <v>0.99889921000000004</v>
      </c>
      <c r="M757" s="16">
        <f t="shared" si="305"/>
        <v>1.00449926</v>
      </c>
      <c r="N757" s="16">
        <f t="shared" si="308"/>
        <v>1.0726189153528458</v>
      </c>
      <c r="O757" s="9">
        <f t="shared" si="309"/>
        <v>1.0714381799999999</v>
      </c>
      <c r="P757" s="9">
        <f t="shared" si="292"/>
        <v>1071.4381800000001</v>
      </c>
      <c r="Q757" s="14">
        <f t="shared" si="293"/>
        <v>0</v>
      </c>
      <c r="R757" s="44">
        <f t="shared" si="294"/>
        <v>0</v>
      </c>
      <c r="S757" s="9">
        <f t="shared" si="295"/>
        <v>0</v>
      </c>
      <c r="T757" s="10">
        <f t="shared" si="306"/>
        <v>6.2959000000000001E-2</v>
      </c>
      <c r="U757" s="14">
        <f t="shared" si="310"/>
        <v>11</v>
      </c>
      <c r="V757" s="14">
        <v>252</v>
      </c>
      <c r="W757" s="16">
        <f t="shared" si="296"/>
        <v>1.002668721</v>
      </c>
      <c r="X757" s="9">
        <f t="shared" si="297"/>
        <v>2.8593695700000001</v>
      </c>
      <c r="Y757" s="9">
        <v>0</v>
      </c>
      <c r="Z757" s="15">
        <f t="shared" si="298"/>
        <v>0</v>
      </c>
      <c r="AA757" s="6" t="s">
        <v>73</v>
      </c>
      <c r="AB757" s="12">
        <f t="shared" si="307"/>
        <v>43600</v>
      </c>
      <c r="AC757" s="6"/>
      <c r="AD757" s="1"/>
      <c r="AE757" s="12"/>
      <c r="AF757" s="7"/>
      <c r="AG757" s="1"/>
      <c r="AH757" s="1"/>
      <c r="AI757" s="1"/>
      <c r="AJ757" s="10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35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8"/>
      <c r="CC757" s="1"/>
      <c r="CD757" s="1"/>
      <c r="CE757" s="1"/>
      <c r="CF757" s="1"/>
      <c r="CG757" s="1"/>
      <c r="CH757" s="1"/>
      <c r="CI757" s="1"/>
      <c r="CJ757" s="1"/>
      <c r="CK757" s="1"/>
      <c r="CL757" s="6"/>
      <c r="CM757" s="1"/>
      <c r="CN757" s="1"/>
      <c r="CO757" s="1"/>
      <c r="CP757" s="1"/>
      <c r="CQ757" s="1"/>
      <c r="CR757" s="1"/>
    </row>
    <row r="758" spans="1:96" x14ac:dyDescent="0.2">
      <c r="A758" s="159">
        <f t="shared" si="299"/>
        <v>43437</v>
      </c>
      <c r="B758" s="9">
        <f t="shared" si="288"/>
        <v>1074.29754957</v>
      </c>
      <c r="C758" s="9">
        <f t="shared" si="300"/>
        <v>1000</v>
      </c>
      <c r="D758" s="66">
        <f t="shared" si="301"/>
        <v>5103.6899999999996</v>
      </c>
      <c r="E758" s="15">
        <f>VLOOKUP(A757,[1]Plan1!$BO$120:$BQ$240,3)</f>
        <v>5092.97</v>
      </c>
      <c r="F758" s="12">
        <f t="shared" si="302"/>
        <v>43421</v>
      </c>
      <c r="G758" s="13">
        <f t="shared" si="289"/>
        <v>-2.1004410534337659E-3</v>
      </c>
      <c r="H758" s="12">
        <f t="shared" si="303"/>
        <v>43451</v>
      </c>
      <c r="I758" s="12">
        <f t="shared" si="290"/>
        <v>43451</v>
      </c>
      <c r="J758" s="1">
        <f t="shared" si="304"/>
        <v>21</v>
      </c>
      <c r="K758" s="1">
        <f t="shared" si="311"/>
        <v>11</v>
      </c>
      <c r="L758" s="9">
        <f t="shared" si="291"/>
        <v>0.99889921000000004</v>
      </c>
      <c r="M758" s="16">
        <f t="shared" si="305"/>
        <v>1.00449926</v>
      </c>
      <c r="N758" s="16">
        <f t="shared" si="308"/>
        <v>1.0726189153528458</v>
      </c>
      <c r="O758" s="9">
        <f t="shared" si="309"/>
        <v>1.0714381799999999</v>
      </c>
      <c r="P758" s="9">
        <f t="shared" si="292"/>
        <v>1071.4381800000001</v>
      </c>
      <c r="Q758" s="14">
        <f t="shared" si="293"/>
        <v>0</v>
      </c>
      <c r="R758" s="44">
        <f t="shared" si="294"/>
        <v>0</v>
      </c>
      <c r="S758" s="9">
        <f t="shared" si="295"/>
        <v>0</v>
      </c>
      <c r="T758" s="10">
        <f t="shared" si="306"/>
        <v>6.2959000000000001E-2</v>
      </c>
      <c r="U758" s="14">
        <f t="shared" si="310"/>
        <v>11</v>
      </c>
      <c r="V758" s="14">
        <v>252</v>
      </c>
      <c r="W758" s="16">
        <f t="shared" si="296"/>
        <v>1.002668721</v>
      </c>
      <c r="X758" s="9">
        <f t="shared" si="297"/>
        <v>2.8593695700000001</v>
      </c>
      <c r="Y758" s="9">
        <v>0</v>
      </c>
      <c r="Z758" s="15">
        <f t="shared" si="298"/>
        <v>0</v>
      </c>
      <c r="AA758" s="6" t="s">
        <v>73</v>
      </c>
      <c r="AB758" s="12">
        <f t="shared" si="307"/>
        <v>43600</v>
      </c>
      <c r="AC758" s="6"/>
      <c r="AD758" s="1"/>
      <c r="AE758" s="12"/>
      <c r="AF758" s="7"/>
      <c r="AG758" s="1"/>
      <c r="AH758" s="1"/>
      <c r="AI758" s="1"/>
      <c r="AJ758" s="10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35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8"/>
      <c r="CC758" s="1"/>
      <c r="CD758" s="1"/>
      <c r="CE758" s="1"/>
      <c r="CF758" s="1"/>
      <c r="CG758" s="1"/>
      <c r="CH758" s="1"/>
      <c r="CI758" s="1"/>
      <c r="CJ758" s="1"/>
      <c r="CK758" s="1"/>
      <c r="CL758" s="6"/>
      <c r="CM758" s="1"/>
      <c r="CN758" s="1"/>
      <c r="CO758" s="1"/>
      <c r="CP758" s="1"/>
      <c r="CQ758" s="1"/>
      <c r="CR758" s="1"/>
    </row>
    <row r="759" spans="1:96" x14ac:dyDescent="0.2">
      <c r="A759" s="159">
        <f t="shared" si="299"/>
        <v>43438</v>
      </c>
      <c r="B759" s="9">
        <f t="shared" si="288"/>
        <v>1074.4502870599999</v>
      </c>
      <c r="C759" s="9">
        <f t="shared" si="300"/>
        <v>1000</v>
      </c>
      <c r="D759" s="66">
        <f t="shared" si="301"/>
        <v>5103.6899999999996</v>
      </c>
      <c r="E759" s="15">
        <f>VLOOKUP(A758,[1]Plan1!$BO$120:$BQ$240,3)</f>
        <v>5092.97</v>
      </c>
      <c r="F759" s="12">
        <f t="shared" si="302"/>
        <v>43421</v>
      </c>
      <c r="G759" s="13">
        <f t="shared" si="289"/>
        <v>-2.1004410534337659E-3</v>
      </c>
      <c r="H759" s="12">
        <f t="shared" si="303"/>
        <v>43451</v>
      </c>
      <c r="I759" s="12">
        <f t="shared" si="290"/>
        <v>43451</v>
      </c>
      <c r="J759" s="1">
        <f t="shared" si="304"/>
        <v>21</v>
      </c>
      <c r="K759" s="1">
        <f t="shared" si="311"/>
        <v>12</v>
      </c>
      <c r="L759" s="9">
        <f t="shared" si="291"/>
        <v>0.9987992</v>
      </c>
      <c r="M759" s="16">
        <f t="shared" si="305"/>
        <v>1.00449926</v>
      </c>
      <c r="N759" s="16">
        <f t="shared" si="308"/>
        <v>1.0726189153528458</v>
      </c>
      <c r="O759" s="9">
        <f t="shared" si="309"/>
        <v>1.0713309099999999</v>
      </c>
      <c r="P759" s="9">
        <f t="shared" si="292"/>
        <v>1071.3309099999999</v>
      </c>
      <c r="Q759" s="14">
        <f t="shared" si="293"/>
        <v>0</v>
      </c>
      <c r="R759" s="44">
        <f t="shared" si="294"/>
        <v>0</v>
      </c>
      <c r="S759" s="9">
        <f t="shared" si="295"/>
        <v>0</v>
      </c>
      <c r="T759" s="10">
        <f t="shared" si="306"/>
        <v>6.2959000000000001E-2</v>
      </c>
      <c r="U759" s="14">
        <f t="shared" si="310"/>
        <v>12</v>
      </c>
      <c r="V759" s="14">
        <v>252</v>
      </c>
      <c r="W759" s="16">
        <f t="shared" si="296"/>
        <v>1.0029116840000001</v>
      </c>
      <c r="X759" s="9">
        <f t="shared" si="297"/>
        <v>3.1193770600000001</v>
      </c>
      <c r="Y759" s="9">
        <v>0</v>
      </c>
      <c r="Z759" s="15">
        <f t="shared" si="298"/>
        <v>0</v>
      </c>
      <c r="AA759" s="6" t="s">
        <v>73</v>
      </c>
      <c r="AB759" s="12">
        <f t="shared" si="307"/>
        <v>43600</v>
      </c>
      <c r="AC759" s="6"/>
      <c r="AD759" s="1"/>
      <c r="AE759" s="12"/>
      <c r="AF759" s="7"/>
      <c r="AG759" s="1"/>
      <c r="AH759" s="1"/>
      <c r="AI759" s="1"/>
      <c r="AJ759" s="10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35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8"/>
      <c r="CC759" s="1"/>
      <c r="CD759" s="1"/>
      <c r="CE759" s="1"/>
      <c r="CF759" s="1"/>
      <c r="CG759" s="1"/>
      <c r="CH759" s="1"/>
      <c r="CI759" s="1"/>
      <c r="CJ759" s="1"/>
      <c r="CK759" s="1"/>
      <c r="CL759" s="6"/>
      <c r="CM759" s="1"/>
      <c r="CN759" s="1"/>
      <c r="CO759" s="1"/>
      <c r="CP759" s="1"/>
      <c r="CQ759" s="1"/>
      <c r="CR759" s="1"/>
    </row>
    <row r="760" spans="1:96" x14ac:dyDescent="0.2">
      <c r="A760" s="159">
        <f t="shared" si="299"/>
        <v>43439</v>
      </c>
      <c r="B760" s="9">
        <f t="shared" si="288"/>
        <v>1074.6030467399999</v>
      </c>
      <c r="C760" s="9">
        <f t="shared" si="300"/>
        <v>1000</v>
      </c>
      <c r="D760" s="66">
        <f t="shared" si="301"/>
        <v>5103.6899999999996</v>
      </c>
      <c r="E760" s="15">
        <f>VLOOKUP(A759,[1]Plan1!$BO$120:$BQ$240,3)</f>
        <v>5092.97</v>
      </c>
      <c r="F760" s="12">
        <f t="shared" si="302"/>
        <v>43421</v>
      </c>
      <c r="G760" s="13">
        <f t="shared" si="289"/>
        <v>-2.1004410534337659E-3</v>
      </c>
      <c r="H760" s="12">
        <f t="shared" si="303"/>
        <v>43451</v>
      </c>
      <c r="I760" s="12">
        <f t="shared" si="290"/>
        <v>43451</v>
      </c>
      <c r="J760" s="1">
        <f t="shared" si="304"/>
        <v>21</v>
      </c>
      <c r="K760" s="1">
        <f t="shared" si="311"/>
        <v>13</v>
      </c>
      <c r="L760" s="9">
        <f t="shared" si="291"/>
        <v>0.99869920000000001</v>
      </c>
      <c r="M760" s="16">
        <f t="shared" si="305"/>
        <v>1.00449926</v>
      </c>
      <c r="N760" s="16">
        <f t="shared" si="308"/>
        <v>1.0726189153528458</v>
      </c>
      <c r="O760" s="9">
        <f t="shared" si="309"/>
        <v>1.0712236500000001</v>
      </c>
      <c r="P760" s="9">
        <f t="shared" si="292"/>
        <v>1071.2236499999999</v>
      </c>
      <c r="Q760" s="14">
        <f t="shared" si="293"/>
        <v>0</v>
      </c>
      <c r="R760" s="44">
        <f t="shared" si="294"/>
        <v>0</v>
      </c>
      <c r="S760" s="9">
        <f t="shared" si="295"/>
        <v>0</v>
      </c>
      <c r="T760" s="10">
        <f t="shared" si="306"/>
        <v>6.2959000000000001E-2</v>
      </c>
      <c r="U760" s="14">
        <f t="shared" si="310"/>
        <v>13</v>
      </c>
      <c r="V760" s="14">
        <v>252</v>
      </c>
      <c r="W760" s="16">
        <f t="shared" si="296"/>
        <v>1.003154707</v>
      </c>
      <c r="X760" s="9">
        <f t="shared" si="297"/>
        <v>3.3793967399999998</v>
      </c>
      <c r="Y760" s="9">
        <v>0</v>
      </c>
      <c r="Z760" s="15">
        <f t="shared" si="298"/>
        <v>0</v>
      </c>
      <c r="AA760" s="6" t="s">
        <v>73</v>
      </c>
      <c r="AB760" s="12">
        <f t="shared" si="307"/>
        <v>43600</v>
      </c>
      <c r="AC760" s="6"/>
      <c r="AD760" s="1"/>
      <c r="AE760" s="12"/>
      <c r="AF760" s="7"/>
      <c r="AG760" s="1"/>
      <c r="AH760" s="1"/>
      <c r="AI760" s="1"/>
      <c r="AJ760" s="10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35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8"/>
      <c r="CC760" s="1"/>
      <c r="CD760" s="1"/>
      <c r="CE760" s="1"/>
      <c r="CF760" s="1"/>
      <c r="CG760" s="1"/>
      <c r="CH760" s="1"/>
      <c r="CI760" s="1"/>
      <c r="CJ760" s="1"/>
      <c r="CK760" s="1"/>
      <c r="CL760" s="6"/>
      <c r="CM760" s="1"/>
      <c r="CN760" s="1"/>
      <c r="CO760" s="1"/>
      <c r="CP760" s="1"/>
      <c r="CQ760" s="1"/>
      <c r="CR760" s="1"/>
    </row>
    <row r="761" spans="1:96" x14ac:dyDescent="0.2">
      <c r="A761" s="159">
        <f t="shared" si="299"/>
        <v>43440</v>
      </c>
      <c r="B761" s="9">
        <f t="shared" si="288"/>
        <v>1074.7558275200001</v>
      </c>
      <c r="C761" s="9">
        <f t="shared" si="300"/>
        <v>1000</v>
      </c>
      <c r="D761" s="66">
        <f t="shared" si="301"/>
        <v>5103.6899999999996</v>
      </c>
      <c r="E761" s="15">
        <f>VLOOKUP(A760,[1]Plan1!$BO$120:$BQ$240,3)</f>
        <v>5092.97</v>
      </c>
      <c r="F761" s="12">
        <f t="shared" si="302"/>
        <v>43421</v>
      </c>
      <c r="G761" s="13">
        <f t="shared" si="289"/>
        <v>-2.1004410534337659E-3</v>
      </c>
      <c r="H761" s="12">
        <f t="shared" si="303"/>
        <v>43451</v>
      </c>
      <c r="I761" s="12">
        <f t="shared" si="290"/>
        <v>43451</v>
      </c>
      <c r="J761" s="1">
        <f t="shared" si="304"/>
        <v>21</v>
      </c>
      <c r="K761" s="1">
        <f t="shared" si="311"/>
        <v>14</v>
      </c>
      <c r="L761" s="9">
        <f t="shared" si="291"/>
        <v>0.99859920999999996</v>
      </c>
      <c r="M761" s="16">
        <f t="shared" si="305"/>
        <v>1.00449926</v>
      </c>
      <c r="N761" s="16">
        <f t="shared" si="308"/>
        <v>1.0726189153528458</v>
      </c>
      <c r="O761" s="9">
        <f t="shared" si="309"/>
        <v>1.0711164</v>
      </c>
      <c r="P761" s="9">
        <f t="shared" si="292"/>
        <v>1071.1164000000001</v>
      </c>
      <c r="Q761" s="14">
        <f t="shared" si="293"/>
        <v>0</v>
      </c>
      <c r="R761" s="44">
        <f t="shared" si="294"/>
        <v>0</v>
      </c>
      <c r="S761" s="9">
        <f t="shared" si="295"/>
        <v>0</v>
      </c>
      <c r="T761" s="10">
        <f t="shared" si="306"/>
        <v>6.2959000000000001E-2</v>
      </c>
      <c r="U761" s="14">
        <f t="shared" si="310"/>
        <v>14</v>
      </c>
      <c r="V761" s="14">
        <v>252</v>
      </c>
      <c r="W761" s="16">
        <f t="shared" si="296"/>
        <v>1.0033977890000001</v>
      </c>
      <c r="X761" s="9">
        <f t="shared" si="297"/>
        <v>3.6394275199999999</v>
      </c>
      <c r="Y761" s="9">
        <v>0</v>
      </c>
      <c r="Z761" s="15">
        <f t="shared" si="298"/>
        <v>0</v>
      </c>
      <c r="AA761" s="6" t="s">
        <v>73</v>
      </c>
      <c r="AB761" s="12">
        <f t="shared" si="307"/>
        <v>43600</v>
      </c>
      <c r="AC761" s="6"/>
      <c r="AD761" s="1"/>
      <c r="AE761" s="12"/>
      <c r="AF761" s="7"/>
      <c r="AG761" s="1"/>
      <c r="AH761" s="1"/>
      <c r="AI761" s="1"/>
      <c r="AJ761" s="10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35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8"/>
      <c r="CC761" s="1"/>
      <c r="CD761" s="1"/>
      <c r="CE761" s="1"/>
      <c r="CF761" s="1"/>
      <c r="CG761" s="1"/>
      <c r="CH761" s="1"/>
      <c r="CI761" s="1"/>
      <c r="CJ761" s="1"/>
      <c r="CK761" s="1"/>
      <c r="CL761" s="6"/>
      <c r="CM761" s="1"/>
      <c r="CN761" s="1"/>
      <c r="CO761" s="1"/>
      <c r="CP761" s="1"/>
      <c r="CQ761" s="1"/>
      <c r="CR761" s="1"/>
    </row>
    <row r="762" spans="1:96" x14ac:dyDescent="0.2">
      <c r="A762" s="159">
        <f t="shared" si="299"/>
        <v>43441</v>
      </c>
      <c r="B762" s="9">
        <f t="shared" si="288"/>
        <v>1074.9086283000001</v>
      </c>
      <c r="C762" s="9">
        <f t="shared" si="300"/>
        <v>1000</v>
      </c>
      <c r="D762" s="66">
        <f t="shared" si="301"/>
        <v>5103.6899999999996</v>
      </c>
      <c r="E762" s="15">
        <f>VLOOKUP(A761,[1]Plan1!$BO$120:$BQ$240,3)</f>
        <v>5092.97</v>
      </c>
      <c r="F762" s="12">
        <f t="shared" si="302"/>
        <v>43421</v>
      </c>
      <c r="G762" s="13">
        <f t="shared" si="289"/>
        <v>-2.1004410534337659E-3</v>
      </c>
      <c r="H762" s="12">
        <f t="shared" si="303"/>
        <v>43451</v>
      </c>
      <c r="I762" s="12">
        <f t="shared" si="290"/>
        <v>43451</v>
      </c>
      <c r="J762" s="1">
        <f t="shared" si="304"/>
        <v>21</v>
      </c>
      <c r="K762" s="1">
        <f t="shared" si="311"/>
        <v>15</v>
      </c>
      <c r="L762" s="9">
        <f t="shared" si="291"/>
        <v>0.99849922999999996</v>
      </c>
      <c r="M762" s="16">
        <f t="shared" si="305"/>
        <v>1.00449926</v>
      </c>
      <c r="N762" s="16">
        <f t="shared" si="308"/>
        <v>1.0726189153528458</v>
      </c>
      <c r="O762" s="9">
        <f t="shared" si="309"/>
        <v>1.07100916</v>
      </c>
      <c r="P762" s="9">
        <f t="shared" si="292"/>
        <v>1071.0091600000001</v>
      </c>
      <c r="Q762" s="14">
        <f t="shared" si="293"/>
        <v>0</v>
      </c>
      <c r="R762" s="44">
        <f t="shared" si="294"/>
        <v>0</v>
      </c>
      <c r="S762" s="9">
        <f t="shared" si="295"/>
        <v>0</v>
      </c>
      <c r="T762" s="10">
        <f t="shared" si="306"/>
        <v>6.2959000000000001E-2</v>
      </c>
      <c r="U762" s="14">
        <f t="shared" si="310"/>
        <v>15</v>
      </c>
      <c r="V762" s="14">
        <v>252</v>
      </c>
      <c r="W762" s="16">
        <f t="shared" si="296"/>
        <v>1.0036409289999999</v>
      </c>
      <c r="X762" s="9">
        <f t="shared" si="297"/>
        <v>3.8994683000000001</v>
      </c>
      <c r="Y762" s="9">
        <v>0</v>
      </c>
      <c r="Z762" s="15">
        <f t="shared" si="298"/>
        <v>0</v>
      </c>
      <c r="AA762" s="6" t="s">
        <v>73</v>
      </c>
      <c r="AB762" s="12">
        <f t="shared" si="307"/>
        <v>43600</v>
      </c>
      <c r="AC762" s="6"/>
      <c r="AD762" s="1"/>
      <c r="AE762" s="12"/>
      <c r="AF762" s="7"/>
      <c r="AG762" s="1"/>
      <c r="AH762" s="1"/>
      <c r="AI762" s="1"/>
      <c r="AJ762" s="10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35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8"/>
      <c r="CC762" s="1"/>
      <c r="CD762" s="1"/>
      <c r="CE762" s="1"/>
      <c r="CF762" s="1"/>
      <c r="CG762" s="1"/>
      <c r="CH762" s="1"/>
      <c r="CI762" s="1"/>
      <c r="CJ762" s="1"/>
      <c r="CK762" s="1"/>
      <c r="CL762" s="6"/>
      <c r="CM762" s="1"/>
      <c r="CN762" s="1"/>
      <c r="CO762" s="1"/>
      <c r="CP762" s="1"/>
      <c r="CQ762" s="1"/>
      <c r="CR762" s="1"/>
    </row>
    <row r="763" spans="1:96" x14ac:dyDescent="0.2">
      <c r="A763" s="159">
        <f t="shared" si="299"/>
        <v>43442</v>
      </c>
      <c r="B763" s="9">
        <f t="shared" si="288"/>
        <v>1075.06145124</v>
      </c>
      <c r="C763" s="9">
        <f t="shared" si="300"/>
        <v>1000</v>
      </c>
      <c r="D763" s="66">
        <f t="shared" si="301"/>
        <v>5103.6899999999996</v>
      </c>
      <c r="E763" s="15">
        <f>VLOOKUP(A762,[1]Plan1!$BO$120:$BQ$240,3)</f>
        <v>5092.97</v>
      </c>
      <c r="F763" s="12">
        <f t="shared" si="302"/>
        <v>43421</v>
      </c>
      <c r="G763" s="13">
        <f t="shared" si="289"/>
        <v>-2.1004410534337659E-3</v>
      </c>
      <c r="H763" s="12">
        <f t="shared" si="303"/>
        <v>43451</v>
      </c>
      <c r="I763" s="12">
        <f t="shared" si="290"/>
        <v>43451</v>
      </c>
      <c r="J763" s="1">
        <f t="shared" si="304"/>
        <v>21</v>
      </c>
      <c r="K763" s="1">
        <f t="shared" si="311"/>
        <v>16</v>
      </c>
      <c r="L763" s="9">
        <f t="shared" si="291"/>
        <v>0.99839926000000001</v>
      </c>
      <c r="M763" s="16">
        <f t="shared" si="305"/>
        <v>1.00449926</v>
      </c>
      <c r="N763" s="16">
        <f t="shared" si="308"/>
        <v>1.0726189153528458</v>
      </c>
      <c r="O763" s="9">
        <f t="shared" si="309"/>
        <v>1.07090193</v>
      </c>
      <c r="P763" s="9">
        <f t="shared" si="292"/>
        <v>1070.90193</v>
      </c>
      <c r="Q763" s="14">
        <f t="shared" si="293"/>
        <v>0</v>
      </c>
      <c r="R763" s="44">
        <f t="shared" si="294"/>
        <v>0</v>
      </c>
      <c r="S763" s="9">
        <f t="shared" si="295"/>
        <v>0</v>
      </c>
      <c r="T763" s="10">
        <f t="shared" si="306"/>
        <v>6.2959000000000001E-2</v>
      </c>
      <c r="U763" s="14">
        <f t="shared" si="310"/>
        <v>16</v>
      </c>
      <c r="V763" s="14">
        <v>252</v>
      </c>
      <c r="W763" s="16">
        <f t="shared" si="296"/>
        <v>1.003884129</v>
      </c>
      <c r="X763" s="9">
        <f t="shared" si="297"/>
        <v>4.1595212400000001</v>
      </c>
      <c r="Y763" s="9">
        <v>0</v>
      </c>
      <c r="Z763" s="15">
        <f t="shared" si="298"/>
        <v>0</v>
      </c>
      <c r="AA763" s="6" t="s">
        <v>73</v>
      </c>
      <c r="AB763" s="12">
        <f t="shared" si="307"/>
        <v>43600</v>
      </c>
      <c r="AC763" s="6"/>
      <c r="AD763" s="1"/>
      <c r="AE763" s="12"/>
      <c r="AF763" s="7"/>
      <c r="AG763" s="1"/>
      <c r="AH763" s="1"/>
      <c r="AI763" s="1"/>
      <c r="AJ763" s="10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35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8"/>
      <c r="CC763" s="1"/>
      <c r="CD763" s="1"/>
      <c r="CE763" s="1"/>
      <c r="CF763" s="1"/>
      <c r="CG763" s="1"/>
      <c r="CH763" s="1"/>
      <c r="CI763" s="1"/>
      <c r="CJ763" s="1"/>
      <c r="CK763" s="1"/>
      <c r="CL763" s="6"/>
      <c r="CM763" s="1"/>
      <c r="CN763" s="1"/>
      <c r="CO763" s="1"/>
      <c r="CP763" s="1"/>
      <c r="CQ763" s="1"/>
      <c r="CR763" s="1"/>
    </row>
    <row r="764" spans="1:96" x14ac:dyDescent="0.2">
      <c r="A764" s="159">
        <f t="shared" si="299"/>
        <v>43443</v>
      </c>
      <c r="B764" s="9">
        <f t="shared" si="288"/>
        <v>1075.06145124</v>
      </c>
      <c r="C764" s="9">
        <f t="shared" si="300"/>
        <v>1000</v>
      </c>
      <c r="D764" s="66">
        <f t="shared" si="301"/>
        <v>5103.6899999999996</v>
      </c>
      <c r="E764" s="15">
        <f>VLOOKUP(A763,[1]Plan1!$BO$120:$BQ$240,3)</f>
        <v>5092.97</v>
      </c>
      <c r="F764" s="12">
        <f t="shared" si="302"/>
        <v>43421</v>
      </c>
      <c r="G764" s="13">
        <f t="shared" si="289"/>
        <v>-2.1004410534337659E-3</v>
      </c>
      <c r="H764" s="12">
        <f t="shared" si="303"/>
        <v>43451</v>
      </c>
      <c r="I764" s="12">
        <f t="shared" si="290"/>
        <v>43451</v>
      </c>
      <c r="J764" s="1">
        <f t="shared" si="304"/>
        <v>21</v>
      </c>
      <c r="K764" s="1">
        <f t="shared" si="311"/>
        <v>16</v>
      </c>
      <c r="L764" s="9">
        <f t="shared" si="291"/>
        <v>0.99839926000000001</v>
      </c>
      <c r="M764" s="16">
        <f t="shared" si="305"/>
        <v>1.00449926</v>
      </c>
      <c r="N764" s="16">
        <f t="shared" si="308"/>
        <v>1.0726189153528458</v>
      </c>
      <c r="O764" s="9">
        <f t="shared" si="309"/>
        <v>1.07090193</v>
      </c>
      <c r="P764" s="9">
        <f t="shared" si="292"/>
        <v>1070.90193</v>
      </c>
      <c r="Q764" s="14">
        <f t="shared" si="293"/>
        <v>0</v>
      </c>
      <c r="R764" s="44">
        <f t="shared" si="294"/>
        <v>0</v>
      </c>
      <c r="S764" s="9">
        <f t="shared" si="295"/>
        <v>0</v>
      </c>
      <c r="T764" s="10">
        <f t="shared" si="306"/>
        <v>6.2959000000000001E-2</v>
      </c>
      <c r="U764" s="14">
        <f t="shared" si="310"/>
        <v>16</v>
      </c>
      <c r="V764" s="14">
        <v>252</v>
      </c>
      <c r="W764" s="16">
        <f t="shared" si="296"/>
        <v>1.003884129</v>
      </c>
      <c r="X764" s="9">
        <f t="shared" si="297"/>
        <v>4.1595212400000001</v>
      </c>
      <c r="Y764" s="9">
        <v>0</v>
      </c>
      <c r="Z764" s="15">
        <f t="shared" si="298"/>
        <v>0</v>
      </c>
      <c r="AA764" s="6" t="s">
        <v>73</v>
      </c>
      <c r="AB764" s="12">
        <f t="shared" si="307"/>
        <v>43600</v>
      </c>
      <c r="AC764" s="6"/>
      <c r="AD764" s="1"/>
      <c r="AE764" s="12"/>
      <c r="AF764" s="7"/>
      <c r="AG764" s="1"/>
      <c r="AH764" s="1"/>
      <c r="AI764" s="1"/>
      <c r="AJ764" s="10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35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8"/>
      <c r="CC764" s="1"/>
      <c r="CD764" s="1"/>
      <c r="CE764" s="1"/>
      <c r="CF764" s="1"/>
      <c r="CG764" s="1"/>
      <c r="CH764" s="1"/>
      <c r="CI764" s="1"/>
      <c r="CJ764" s="1"/>
      <c r="CK764" s="1"/>
      <c r="CL764" s="6"/>
      <c r="CM764" s="1"/>
      <c r="CN764" s="1"/>
      <c r="CO764" s="1"/>
      <c r="CP764" s="1"/>
      <c r="CQ764" s="1"/>
      <c r="CR764" s="1"/>
    </row>
    <row r="765" spans="1:96" x14ac:dyDescent="0.2">
      <c r="A765" s="159">
        <f t="shared" si="299"/>
        <v>43444</v>
      </c>
      <c r="B765" s="9">
        <f t="shared" si="288"/>
        <v>1075.06145124</v>
      </c>
      <c r="C765" s="9">
        <f t="shared" si="300"/>
        <v>1000</v>
      </c>
      <c r="D765" s="66">
        <f t="shared" si="301"/>
        <v>5103.6899999999996</v>
      </c>
      <c r="E765" s="15">
        <f>VLOOKUP(A764,[1]Plan1!$BO$120:$BQ$240,3)</f>
        <v>5092.97</v>
      </c>
      <c r="F765" s="12">
        <f t="shared" si="302"/>
        <v>43421</v>
      </c>
      <c r="G765" s="13">
        <f t="shared" si="289"/>
        <v>-2.1004410534337659E-3</v>
      </c>
      <c r="H765" s="12">
        <f t="shared" si="303"/>
        <v>43451</v>
      </c>
      <c r="I765" s="12">
        <f t="shared" si="290"/>
        <v>43451</v>
      </c>
      <c r="J765" s="1">
        <f t="shared" si="304"/>
        <v>21</v>
      </c>
      <c r="K765" s="1">
        <f t="shared" si="311"/>
        <v>16</v>
      </c>
      <c r="L765" s="9">
        <f t="shared" si="291"/>
        <v>0.99839926000000001</v>
      </c>
      <c r="M765" s="16">
        <f t="shared" si="305"/>
        <v>1.00449926</v>
      </c>
      <c r="N765" s="16">
        <f t="shared" si="308"/>
        <v>1.0726189153528458</v>
      </c>
      <c r="O765" s="9">
        <f t="shared" si="309"/>
        <v>1.07090193</v>
      </c>
      <c r="P765" s="9">
        <f t="shared" si="292"/>
        <v>1070.90193</v>
      </c>
      <c r="Q765" s="14">
        <f t="shared" si="293"/>
        <v>0</v>
      </c>
      <c r="R765" s="44">
        <f t="shared" si="294"/>
        <v>0</v>
      </c>
      <c r="S765" s="9">
        <f t="shared" si="295"/>
        <v>0</v>
      </c>
      <c r="T765" s="10">
        <f t="shared" si="306"/>
        <v>6.2959000000000001E-2</v>
      </c>
      <c r="U765" s="14">
        <f t="shared" si="310"/>
        <v>16</v>
      </c>
      <c r="V765" s="14">
        <v>252</v>
      </c>
      <c r="W765" s="16">
        <f t="shared" si="296"/>
        <v>1.003884129</v>
      </c>
      <c r="X765" s="9">
        <f t="shared" si="297"/>
        <v>4.1595212400000001</v>
      </c>
      <c r="Y765" s="9">
        <v>0</v>
      </c>
      <c r="Z765" s="15">
        <f t="shared" si="298"/>
        <v>0</v>
      </c>
      <c r="AA765" s="6" t="s">
        <v>73</v>
      </c>
      <c r="AB765" s="12">
        <f t="shared" si="307"/>
        <v>43600</v>
      </c>
      <c r="AC765" s="6"/>
      <c r="AD765" s="1"/>
      <c r="AE765" s="12"/>
      <c r="AF765" s="7"/>
      <c r="AG765" s="1"/>
      <c r="AH765" s="1"/>
      <c r="AI765" s="1"/>
      <c r="AJ765" s="10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35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8"/>
      <c r="CC765" s="1"/>
      <c r="CD765" s="1"/>
      <c r="CE765" s="1"/>
      <c r="CF765" s="1"/>
      <c r="CG765" s="1"/>
      <c r="CH765" s="1"/>
      <c r="CI765" s="1"/>
      <c r="CJ765" s="1"/>
      <c r="CK765" s="1"/>
      <c r="CL765" s="6"/>
      <c r="CM765" s="1"/>
      <c r="CN765" s="1"/>
      <c r="CO765" s="1"/>
      <c r="CP765" s="1"/>
      <c r="CQ765" s="1"/>
      <c r="CR765" s="1"/>
    </row>
    <row r="766" spans="1:96" x14ac:dyDescent="0.2">
      <c r="A766" s="159">
        <f t="shared" si="299"/>
        <v>43445</v>
      </c>
      <c r="B766" s="9">
        <f t="shared" si="288"/>
        <v>1075.21429416</v>
      </c>
      <c r="C766" s="9">
        <f t="shared" si="300"/>
        <v>1000</v>
      </c>
      <c r="D766" s="66">
        <f t="shared" si="301"/>
        <v>5103.6899999999996</v>
      </c>
      <c r="E766" s="15">
        <f>VLOOKUP(A765,[1]Plan1!$BO$120:$BQ$240,3)</f>
        <v>5092.97</v>
      </c>
      <c r="F766" s="12">
        <f t="shared" si="302"/>
        <v>43421</v>
      </c>
      <c r="G766" s="13">
        <f t="shared" si="289"/>
        <v>-2.1004410534337659E-3</v>
      </c>
      <c r="H766" s="12">
        <f t="shared" si="303"/>
        <v>43451</v>
      </c>
      <c r="I766" s="12">
        <f t="shared" si="290"/>
        <v>43451</v>
      </c>
      <c r="J766" s="1">
        <f t="shared" si="304"/>
        <v>21</v>
      </c>
      <c r="K766" s="1">
        <f t="shared" si="311"/>
        <v>17</v>
      </c>
      <c r="L766" s="9">
        <f t="shared" si="291"/>
        <v>0.9982993</v>
      </c>
      <c r="M766" s="16">
        <f t="shared" si="305"/>
        <v>1.00449926</v>
      </c>
      <c r="N766" s="16">
        <f t="shared" si="308"/>
        <v>1.0726189153528458</v>
      </c>
      <c r="O766" s="9">
        <f t="shared" si="309"/>
        <v>1.0707947099999999</v>
      </c>
      <c r="P766" s="9">
        <f t="shared" si="292"/>
        <v>1070.7947099999999</v>
      </c>
      <c r="Q766" s="14">
        <f t="shared" si="293"/>
        <v>0</v>
      </c>
      <c r="R766" s="44">
        <f t="shared" si="294"/>
        <v>0</v>
      </c>
      <c r="S766" s="9">
        <f t="shared" si="295"/>
        <v>0</v>
      </c>
      <c r="T766" s="10">
        <f t="shared" si="306"/>
        <v>6.2959000000000001E-2</v>
      </c>
      <c r="U766" s="14">
        <f t="shared" si="310"/>
        <v>17</v>
      </c>
      <c r="V766" s="14">
        <v>252</v>
      </c>
      <c r="W766" s="16">
        <f t="shared" si="296"/>
        <v>1.004127387</v>
      </c>
      <c r="X766" s="9">
        <f t="shared" si="297"/>
        <v>4.4195841600000003</v>
      </c>
      <c r="Y766" s="9">
        <v>0</v>
      </c>
      <c r="Z766" s="15">
        <f t="shared" si="298"/>
        <v>0</v>
      </c>
      <c r="AA766" s="6" t="s">
        <v>73</v>
      </c>
      <c r="AB766" s="12">
        <f t="shared" si="307"/>
        <v>43600</v>
      </c>
      <c r="AC766" s="6"/>
      <c r="AD766" s="1"/>
      <c r="AE766" s="12"/>
      <c r="AF766" s="7"/>
      <c r="AG766" s="1"/>
      <c r="AH766" s="1"/>
      <c r="AI766" s="1"/>
      <c r="AJ766" s="10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35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8"/>
      <c r="CC766" s="1"/>
      <c r="CD766" s="1"/>
      <c r="CE766" s="1"/>
      <c r="CF766" s="1"/>
      <c r="CG766" s="1"/>
      <c r="CH766" s="1"/>
      <c r="CI766" s="1"/>
      <c r="CJ766" s="1"/>
      <c r="CK766" s="1"/>
      <c r="CL766" s="6"/>
      <c r="CM766" s="1"/>
      <c r="CN766" s="1"/>
      <c r="CO766" s="1"/>
      <c r="CP766" s="1"/>
      <c r="CQ766" s="1"/>
      <c r="CR766" s="1"/>
    </row>
    <row r="767" spans="1:96" x14ac:dyDescent="0.2">
      <c r="A767" s="159">
        <f t="shared" si="299"/>
        <v>43446</v>
      </c>
      <c r="B767" s="9">
        <f t="shared" si="288"/>
        <v>1075.36715813</v>
      </c>
      <c r="C767" s="9">
        <f t="shared" si="300"/>
        <v>1000</v>
      </c>
      <c r="D767" s="66">
        <f t="shared" si="301"/>
        <v>5103.6899999999996</v>
      </c>
      <c r="E767" s="15">
        <f>VLOOKUP(A766,[1]Plan1!$BO$120:$BQ$240,3)</f>
        <v>5092.97</v>
      </c>
      <c r="F767" s="12">
        <f t="shared" si="302"/>
        <v>43421</v>
      </c>
      <c r="G767" s="13">
        <f t="shared" si="289"/>
        <v>-2.1004410534337659E-3</v>
      </c>
      <c r="H767" s="12">
        <f t="shared" si="303"/>
        <v>43451</v>
      </c>
      <c r="I767" s="12">
        <f t="shared" si="290"/>
        <v>43451</v>
      </c>
      <c r="J767" s="1">
        <f t="shared" si="304"/>
        <v>21</v>
      </c>
      <c r="K767" s="1">
        <f t="shared" si="311"/>
        <v>18</v>
      </c>
      <c r="L767" s="9">
        <f t="shared" si="291"/>
        <v>0.99819935000000004</v>
      </c>
      <c r="M767" s="16">
        <f t="shared" si="305"/>
        <v>1.00449926</v>
      </c>
      <c r="N767" s="16">
        <f t="shared" si="308"/>
        <v>1.0726189153528458</v>
      </c>
      <c r="O767" s="9">
        <f t="shared" si="309"/>
        <v>1.0706875</v>
      </c>
      <c r="P767" s="9">
        <f t="shared" si="292"/>
        <v>1070.6875</v>
      </c>
      <c r="Q767" s="14">
        <f t="shared" si="293"/>
        <v>0</v>
      </c>
      <c r="R767" s="44">
        <f t="shared" si="294"/>
        <v>0</v>
      </c>
      <c r="S767" s="9">
        <f t="shared" si="295"/>
        <v>0</v>
      </c>
      <c r="T767" s="10">
        <f t="shared" si="306"/>
        <v>6.2959000000000001E-2</v>
      </c>
      <c r="U767" s="14">
        <f t="shared" si="310"/>
        <v>18</v>
      </c>
      <c r="V767" s="14">
        <v>252</v>
      </c>
      <c r="W767" s="16">
        <f t="shared" si="296"/>
        <v>1.0043707040000001</v>
      </c>
      <c r="X767" s="9">
        <f t="shared" si="297"/>
        <v>4.67965813</v>
      </c>
      <c r="Y767" s="9">
        <v>0</v>
      </c>
      <c r="Z767" s="15">
        <f t="shared" si="298"/>
        <v>0</v>
      </c>
      <c r="AA767" s="6" t="s">
        <v>73</v>
      </c>
      <c r="AB767" s="12">
        <f t="shared" si="307"/>
        <v>43600</v>
      </c>
      <c r="AC767" s="6"/>
      <c r="AD767" s="1"/>
      <c r="AE767" s="12"/>
      <c r="AF767" s="7"/>
      <c r="AG767" s="1"/>
      <c r="AH767" s="1"/>
      <c r="AI767" s="1"/>
      <c r="AJ767" s="10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35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8"/>
      <c r="CC767" s="1"/>
      <c r="CD767" s="1"/>
      <c r="CE767" s="1"/>
      <c r="CF767" s="1"/>
      <c r="CG767" s="1"/>
      <c r="CH767" s="1"/>
      <c r="CI767" s="1"/>
      <c r="CJ767" s="1"/>
      <c r="CK767" s="1"/>
      <c r="CL767" s="6"/>
      <c r="CM767" s="1"/>
      <c r="CN767" s="1"/>
      <c r="CO767" s="1"/>
      <c r="CP767" s="1"/>
      <c r="CQ767" s="1"/>
      <c r="CR767" s="1"/>
    </row>
    <row r="768" spans="1:96" x14ac:dyDescent="0.2">
      <c r="A768" s="159">
        <f t="shared" si="299"/>
        <v>43447</v>
      </c>
      <c r="B768" s="9">
        <f t="shared" si="288"/>
        <v>1075.52004422</v>
      </c>
      <c r="C768" s="9">
        <f t="shared" si="300"/>
        <v>1000</v>
      </c>
      <c r="D768" s="66">
        <f t="shared" si="301"/>
        <v>5103.6899999999996</v>
      </c>
      <c r="E768" s="15">
        <f>VLOOKUP(A767,[1]Plan1!$BO$120:$BQ$240,3)</f>
        <v>5092.97</v>
      </c>
      <c r="F768" s="12">
        <f t="shared" si="302"/>
        <v>43421</v>
      </c>
      <c r="G768" s="13">
        <f t="shared" si="289"/>
        <v>-2.1004410534337659E-3</v>
      </c>
      <c r="H768" s="12">
        <f t="shared" si="303"/>
        <v>43451</v>
      </c>
      <c r="I768" s="12">
        <f t="shared" si="290"/>
        <v>43451</v>
      </c>
      <c r="J768" s="1">
        <f t="shared" si="304"/>
        <v>21</v>
      </c>
      <c r="K768" s="1">
        <f t="shared" si="311"/>
        <v>19</v>
      </c>
      <c r="L768" s="9">
        <f t="shared" si="291"/>
        <v>0.99809941000000002</v>
      </c>
      <c r="M768" s="16">
        <f t="shared" si="305"/>
        <v>1.00449926</v>
      </c>
      <c r="N768" s="16">
        <f t="shared" si="308"/>
        <v>1.0726189153528458</v>
      </c>
      <c r="O768" s="9">
        <f t="shared" si="309"/>
        <v>1.0705803</v>
      </c>
      <c r="P768" s="9">
        <f t="shared" si="292"/>
        <v>1070.5803000000001</v>
      </c>
      <c r="Q768" s="14">
        <f t="shared" si="293"/>
        <v>0</v>
      </c>
      <c r="R768" s="44">
        <f t="shared" si="294"/>
        <v>0</v>
      </c>
      <c r="S768" s="9">
        <f t="shared" si="295"/>
        <v>0</v>
      </c>
      <c r="T768" s="10">
        <f t="shared" si="306"/>
        <v>6.2959000000000001E-2</v>
      </c>
      <c r="U768" s="14">
        <f t="shared" si="310"/>
        <v>19</v>
      </c>
      <c r="V768" s="14">
        <v>252</v>
      </c>
      <c r="W768" s="16">
        <f t="shared" si="296"/>
        <v>1.0046140809999999</v>
      </c>
      <c r="X768" s="9">
        <f t="shared" si="297"/>
        <v>4.9397442199999997</v>
      </c>
      <c r="Y768" s="9">
        <v>0</v>
      </c>
      <c r="Z768" s="15">
        <f t="shared" si="298"/>
        <v>0</v>
      </c>
      <c r="AA768" s="6" t="s">
        <v>73</v>
      </c>
      <c r="AB768" s="12">
        <f t="shared" si="307"/>
        <v>43600</v>
      </c>
      <c r="AC768" s="6"/>
      <c r="AD768" s="1"/>
      <c r="AE768" s="12"/>
      <c r="AF768" s="7"/>
      <c r="AG768" s="1"/>
      <c r="AH768" s="1"/>
      <c r="AI768" s="1"/>
      <c r="AJ768" s="10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35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8"/>
      <c r="CC768" s="1"/>
      <c r="CD768" s="1"/>
      <c r="CE768" s="1"/>
      <c r="CF768" s="1"/>
      <c r="CG768" s="1"/>
      <c r="CH768" s="1"/>
      <c r="CI768" s="1"/>
      <c r="CJ768" s="1"/>
      <c r="CK768" s="1"/>
      <c r="CL768" s="6"/>
      <c r="CM768" s="1"/>
      <c r="CN768" s="1"/>
      <c r="CO768" s="1"/>
      <c r="CP768" s="1"/>
      <c r="CQ768" s="1"/>
      <c r="CR768" s="1"/>
    </row>
    <row r="769" spans="1:96" x14ac:dyDescent="0.2">
      <c r="A769" s="159">
        <f t="shared" si="299"/>
        <v>43448</v>
      </c>
      <c r="B769" s="9">
        <f t="shared" si="288"/>
        <v>1075.67294021</v>
      </c>
      <c r="C769" s="9">
        <f t="shared" si="300"/>
        <v>1000</v>
      </c>
      <c r="D769" s="66">
        <f t="shared" si="301"/>
        <v>5103.6899999999996</v>
      </c>
      <c r="E769" s="15">
        <f>VLOOKUP(A768,[1]Plan1!$BO$120:$BQ$240,3)</f>
        <v>5092.97</v>
      </c>
      <c r="F769" s="12">
        <f t="shared" si="302"/>
        <v>43421</v>
      </c>
      <c r="G769" s="13">
        <f t="shared" si="289"/>
        <v>-2.1004410534337659E-3</v>
      </c>
      <c r="H769" s="12">
        <f t="shared" si="303"/>
        <v>43451</v>
      </c>
      <c r="I769" s="12">
        <f t="shared" si="290"/>
        <v>43451</v>
      </c>
      <c r="J769" s="1">
        <f t="shared" si="304"/>
        <v>21</v>
      </c>
      <c r="K769" s="1">
        <f t="shared" si="311"/>
        <v>20</v>
      </c>
      <c r="L769" s="9">
        <f t="shared" si="291"/>
        <v>0.99799947</v>
      </c>
      <c r="M769" s="16">
        <f t="shared" si="305"/>
        <v>1.00449926</v>
      </c>
      <c r="N769" s="16">
        <f t="shared" si="308"/>
        <v>1.0726189153528458</v>
      </c>
      <c r="O769" s="9">
        <f t="shared" si="309"/>
        <v>1.0704731000000001</v>
      </c>
      <c r="P769" s="9">
        <f t="shared" si="292"/>
        <v>1070.4730999999999</v>
      </c>
      <c r="Q769" s="14">
        <f t="shared" si="293"/>
        <v>0</v>
      </c>
      <c r="R769" s="44">
        <f t="shared" si="294"/>
        <v>0</v>
      </c>
      <c r="S769" s="9">
        <f t="shared" si="295"/>
        <v>0</v>
      </c>
      <c r="T769" s="10">
        <f t="shared" si="306"/>
        <v>6.2959000000000001E-2</v>
      </c>
      <c r="U769" s="14">
        <f t="shared" si="310"/>
        <v>20</v>
      </c>
      <c r="V769" s="14">
        <v>252</v>
      </c>
      <c r="W769" s="16">
        <f t="shared" si="296"/>
        <v>1.004857516</v>
      </c>
      <c r="X769" s="9">
        <f t="shared" si="297"/>
        <v>5.1998402099999996</v>
      </c>
      <c r="Y769" s="9">
        <v>0</v>
      </c>
      <c r="Z769" s="15">
        <f t="shared" si="298"/>
        <v>0</v>
      </c>
      <c r="AA769" s="6" t="s">
        <v>73</v>
      </c>
      <c r="AB769" s="12">
        <f t="shared" si="307"/>
        <v>43600</v>
      </c>
      <c r="AC769" s="6"/>
      <c r="AD769" s="1"/>
      <c r="AE769" s="12"/>
      <c r="AF769" s="7"/>
      <c r="AG769" s="1"/>
      <c r="AH769" s="1"/>
      <c r="AI769" s="1"/>
      <c r="AJ769" s="10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35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8"/>
      <c r="CC769" s="1"/>
      <c r="CD769" s="1"/>
      <c r="CE769" s="1"/>
      <c r="CF769" s="1"/>
      <c r="CG769" s="1"/>
      <c r="CH769" s="1"/>
      <c r="CI769" s="1"/>
      <c r="CJ769" s="1"/>
      <c r="CK769" s="1"/>
      <c r="CL769" s="6"/>
      <c r="CM769" s="1"/>
      <c r="CN769" s="1"/>
      <c r="CO769" s="1"/>
      <c r="CP769" s="1"/>
      <c r="CQ769" s="1"/>
      <c r="CR769" s="1"/>
    </row>
    <row r="770" spans="1:96" x14ac:dyDescent="0.2">
      <c r="A770" s="159">
        <f t="shared" si="299"/>
        <v>43449</v>
      </c>
      <c r="B770" s="9">
        <f t="shared" si="288"/>
        <v>1075.8258773099999</v>
      </c>
      <c r="C770" s="9">
        <f t="shared" si="300"/>
        <v>1000</v>
      </c>
      <c r="D770" s="66">
        <f t="shared" si="301"/>
        <v>5103.6899999999996</v>
      </c>
      <c r="E770" s="15">
        <f>VLOOKUP(A769,[1]Plan1!$BO$120:$BQ$240,3)</f>
        <v>5092.97</v>
      </c>
      <c r="F770" s="12">
        <f t="shared" si="302"/>
        <v>43421</v>
      </c>
      <c r="G770" s="13">
        <f t="shared" si="289"/>
        <v>-2.1004410534337659E-3</v>
      </c>
      <c r="H770" s="12">
        <f t="shared" si="303"/>
        <v>43480</v>
      </c>
      <c r="I770" s="12">
        <f t="shared" si="290"/>
        <v>43451</v>
      </c>
      <c r="J770" s="1">
        <f t="shared" si="304"/>
        <v>21</v>
      </c>
      <c r="K770" s="1">
        <f t="shared" si="311"/>
        <v>21</v>
      </c>
      <c r="L770" s="9">
        <f t="shared" si="291"/>
        <v>0.99789954999999997</v>
      </c>
      <c r="M770" s="16">
        <f t="shared" si="305"/>
        <v>1.00449926</v>
      </c>
      <c r="N770" s="16">
        <f t="shared" si="308"/>
        <v>1.0726189153528458</v>
      </c>
      <c r="O770" s="9">
        <f t="shared" si="309"/>
        <v>1.0703659299999999</v>
      </c>
      <c r="P770" s="9">
        <f t="shared" si="292"/>
        <v>1070.3659299999999</v>
      </c>
      <c r="Q770" s="14">
        <f t="shared" si="293"/>
        <v>0</v>
      </c>
      <c r="R770" s="44">
        <f t="shared" si="294"/>
        <v>0</v>
      </c>
      <c r="S770" s="9">
        <f t="shared" si="295"/>
        <v>0</v>
      </c>
      <c r="T770" s="10">
        <f t="shared" si="306"/>
        <v>6.2959000000000001E-2</v>
      </c>
      <c r="U770" s="14">
        <f t="shared" si="310"/>
        <v>21</v>
      </c>
      <c r="V770" s="14">
        <v>252</v>
      </c>
      <c r="W770" s="16">
        <f t="shared" si="296"/>
        <v>1.00510101</v>
      </c>
      <c r="X770" s="9">
        <f t="shared" si="297"/>
        <v>5.4599473100000004</v>
      </c>
      <c r="Y770" s="9">
        <v>0</v>
      </c>
      <c r="Z770" s="15">
        <f t="shared" si="298"/>
        <v>0</v>
      </c>
      <c r="AA770" s="6" t="s">
        <v>73</v>
      </c>
      <c r="AB770" s="12">
        <f t="shared" si="307"/>
        <v>43600</v>
      </c>
      <c r="AC770" s="6"/>
      <c r="AD770" s="1"/>
      <c r="AE770" s="12"/>
      <c r="AF770" s="7"/>
      <c r="AG770" s="1"/>
      <c r="AH770" s="1"/>
      <c r="AI770" s="1"/>
      <c r="AJ770" s="10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35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8"/>
      <c r="CC770" s="1"/>
      <c r="CD770" s="1"/>
      <c r="CE770" s="1"/>
      <c r="CF770" s="1"/>
      <c r="CG770" s="1"/>
      <c r="CH770" s="1"/>
      <c r="CI770" s="1"/>
      <c r="CJ770" s="1"/>
      <c r="CK770" s="1"/>
      <c r="CL770" s="6"/>
      <c r="CM770" s="1"/>
      <c r="CN770" s="1"/>
      <c r="CO770" s="1"/>
      <c r="CP770" s="1"/>
      <c r="CQ770" s="1"/>
      <c r="CR770" s="1"/>
    </row>
    <row r="771" spans="1:96" x14ac:dyDescent="0.2">
      <c r="A771" s="159">
        <f t="shared" si="299"/>
        <v>43450</v>
      </c>
      <c r="B771" s="9">
        <f t="shared" si="288"/>
        <v>1075.8258773099999</v>
      </c>
      <c r="C771" s="9">
        <f t="shared" si="300"/>
        <v>1000</v>
      </c>
      <c r="D771" s="66">
        <f t="shared" si="301"/>
        <v>5103.6899999999996</v>
      </c>
      <c r="E771" s="15">
        <f>VLOOKUP(A770,[1]Plan1!$BO$120:$BQ$240,3)</f>
        <v>5092.97</v>
      </c>
      <c r="F771" s="12">
        <f t="shared" si="302"/>
        <v>43421</v>
      </c>
      <c r="G771" s="13">
        <f t="shared" si="289"/>
        <v>-2.1004410534337659E-3</v>
      </c>
      <c r="H771" s="12">
        <f t="shared" si="303"/>
        <v>43480</v>
      </c>
      <c r="I771" s="12">
        <f t="shared" si="290"/>
        <v>43451</v>
      </c>
      <c r="J771" s="1">
        <f t="shared" si="304"/>
        <v>21</v>
      </c>
      <c r="K771" s="1">
        <f t="shared" si="311"/>
        <v>21</v>
      </c>
      <c r="L771" s="9">
        <f t="shared" si="291"/>
        <v>0.99789954999999997</v>
      </c>
      <c r="M771" s="16">
        <f t="shared" si="305"/>
        <v>1.00449926</v>
      </c>
      <c r="N771" s="16">
        <f t="shared" si="308"/>
        <v>1.0726189153528458</v>
      </c>
      <c r="O771" s="9">
        <f t="shared" si="309"/>
        <v>1.0703659299999999</v>
      </c>
      <c r="P771" s="9">
        <f t="shared" si="292"/>
        <v>1070.3659299999999</v>
      </c>
      <c r="Q771" s="14">
        <f t="shared" si="293"/>
        <v>0</v>
      </c>
      <c r="R771" s="44">
        <f t="shared" si="294"/>
        <v>0</v>
      </c>
      <c r="S771" s="9">
        <f t="shared" si="295"/>
        <v>0</v>
      </c>
      <c r="T771" s="10">
        <f t="shared" si="306"/>
        <v>6.2959000000000001E-2</v>
      </c>
      <c r="U771" s="14">
        <f t="shared" si="310"/>
        <v>21</v>
      </c>
      <c r="V771" s="14">
        <v>252</v>
      </c>
      <c r="W771" s="16">
        <f t="shared" si="296"/>
        <v>1.00510101</v>
      </c>
      <c r="X771" s="9">
        <f t="shared" si="297"/>
        <v>5.4599473100000004</v>
      </c>
      <c r="Y771" s="9">
        <v>0</v>
      </c>
      <c r="Z771" s="15">
        <f t="shared" si="298"/>
        <v>0</v>
      </c>
      <c r="AA771" s="6" t="s">
        <v>73</v>
      </c>
      <c r="AB771" s="12">
        <f t="shared" si="307"/>
        <v>43600</v>
      </c>
      <c r="AC771" s="6"/>
      <c r="AD771" s="1"/>
      <c r="AE771" s="12"/>
      <c r="AF771" s="7"/>
      <c r="AG771" s="1"/>
      <c r="AH771" s="1"/>
      <c r="AI771" s="1"/>
      <c r="AJ771" s="10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35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8"/>
      <c r="CC771" s="1"/>
      <c r="CD771" s="1"/>
      <c r="CE771" s="1"/>
      <c r="CF771" s="1"/>
      <c r="CG771" s="1"/>
      <c r="CH771" s="1"/>
      <c r="CI771" s="1"/>
      <c r="CJ771" s="1"/>
      <c r="CK771" s="1"/>
      <c r="CL771" s="6"/>
      <c r="CM771" s="1"/>
      <c r="CN771" s="1"/>
      <c r="CO771" s="1"/>
      <c r="CP771" s="1"/>
      <c r="CQ771" s="1"/>
      <c r="CR771" s="1"/>
    </row>
    <row r="772" spans="1:96" x14ac:dyDescent="0.2">
      <c r="A772" s="159">
        <f t="shared" si="299"/>
        <v>43451</v>
      </c>
      <c r="B772" s="9">
        <f t="shared" si="288"/>
        <v>1075.8258773099999</v>
      </c>
      <c r="C772" s="9">
        <f t="shared" si="300"/>
        <v>1000</v>
      </c>
      <c r="D772" s="66">
        <f t="shared" si="301"/>
        <v>5103.6899999999996</v>
      </c>
      <c r="E772" s="15">
        <f>VLOOKUP(A771,[1]Plan1!$BO$120:$BQ$240,3)</f>
        <v>5092.97</v>
      </c>
      <c r="F772" s="12">
        <f t="shared" si="302"/>
        <v>43421</v>
      </c>
      <c r="G772" s="13">
        <f t="shared" si="289"/>
        <v>-2.1004410534337659E-3</v>
      </c>
      <c r="H772" s="12">
        <f t="shared" si="303"/>
        <v>43480</v>
      </c>
      <c r="I772" s="12">
        <f t="shared" si="290"/>
        <v>43451</v>
      </c>
      <c r="J772" s="1">
        <f t="shared" si="304"/>
        <v>21</v>
      </c>
      <c r="K772" s="1">
        <f t="shared" si="311"/>
        <v>21</v>
      </c>
      <c r="L772" s="9">
        <f t="shared" si="291"/>
        <v>0.99789954999999997</v>
      </c>
      <c r="M772" s="16">
        <f t="shared" si="305"/>
        <v>1.00449926</v>
      </c>
      <c r="N772" s="16">
        <f t="shared" si="308"/>
        <v>1.0726189153528458</v>
      </c>
      <c r="O772" s="9">
        <f t="shared" si="309"/>
        <v>1.0703659299999999</v>
      </c>
      <c r="P772" s="9">
        <f t="shared" si="292"/>
        <v>1070.3659299999999</v>
      </c>
      <c r="Q772" s="14">
        <f t="shared" si="293"/>
        <v>0</v>
      </c>
      <c r="R772" s="44">
        <f t="shared" si="294"/>
        <v>0</v>
      </c>
      <c r="S772" s="9">
        <f t="shared" si="295"/>
        <v>0</v>
      </c>
      <c r="T772" s="10">
        <f t="shared" si="306"/>
        <v>6.2959000000000001E-2</v>
      </c>
      <c r="U772" s="14">
        <f t="shared" si="310"/>
        <v>21</v>
      </c>
      <c r="V772" s="14">
        <v>252</v>
      </c>
      <c r="W772" s="16">
        <f t="shared" si="296"/>
        <v>1.00510101</v>
      </c>
      <c r="X772" s="9">
        <f t="shared" si="297"/>
        <v>5.4599473100000004</v>
      </c>
      <c r="Y772" s="9">
        <v>0</v>
      </c>
      <c r="Z772" s="15">
        <f t="shared" si="298"/>
        <v>0</v>
      </c>
      <c r="AA772" s="6" t="s">
        <v>73</v>
      </c>
      <c r="AB772" s="12">
        <f t="shared" si="307"/>
        <v>43600</v>
      </c>
      <c r="AC772" s="6"/>
      <c r="AD772" s="1"/>
      <c r="AE772" s="12"/>
      <c r="AF772" s="7"/>
      <c r="AG772" s="1"/>
      <c r="AH772" s="1"/>
      <c r="AI772" s="1"/>
      <c r="AJ772" s="10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35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8"/>
      <c r="CC772" s="1"/>
      <c r="CD772" s="1"/>
      <c r="CE772" s="1"/>
      <c r="CF772" s="1"/>
      <c r="CG772" s="1"/>
      <c r="CH772" s="1"/>
      <c r="CI772" s="1"/>
      <c r="CJ772" s="1"/>
      <c r="CK772" s="1"/>
      <c r="CL772" s="6"/>
      <c r="CM772" s="1"/>
      <c r="CN772" s="1"/>
      <c r="CO772" s="1"/>
      <c r="CP772" s="1"/>
      <c r="CQ772" s="1"/>
      <c r="CR772" s="1"/>
    </row>
    <row r="773" spans="1:96" x14ac:dyDescent="0.2">
      <c r="A773" s="159">
        <f t="shared" si="299"/>
        <v>43452</v>
      </c>
      <c r="B773" s="9">
        <f t="shared" si="288"/>
        <v>1076.17145944</v>
      </c>
      <c r="C773" s="9">
        <f t="shared" si="300"/>
        <v>1000</v>
      </c>
      <c r="D773" s="66">
        <f t="shared" si="301"/>
        <v>5092.97</v>
      </c>
      <c r="E773" s="15">
        <f>VLOOKUP(A772,[1]Plan1!$BO$120:$BQ$240,3)</f>
        <v>5100.6099999999997</v>
      </c>
      <c r="F773" s="12">
        <f t="shared" si="302"/>
        <v>43452</v>
      </c>
      <c r="G773" s="13">
        <f t="shared" si="289"/>
        <v>1.5001070102511616E-3</v>
      </c>
      <c r="H773" s="12">
        <f t="shared" si="303"/>
        <v>43480</v>
      </c>
      <c r="I773" s="12">
        <f t="shared" si="290"/>
        <v>43480</v>
      </c>
      <c r="J773" s="1">
        <f t="shared" si="304"/>
        <v>19</v>
      </c>
      <c r="K773" s="1">
        <f t="shared" si="311"/>
        <v>1</v>
      </c>
      <c r="L773" s="9">
        <f t="shared" si="291"/>
        <v>1.0000788899999999</v>
      </c>
      <c r="M773" s="16">
        <f t="shared" si="305"/>
        <v>0.99789954999999997</v>
      </c>
      <c r="N773" s="16">
        <f t="shared" si="308"/>
        <v>1.0703659329520929</v>
      </c>
      <c r="O773" s="9">
        <f t="shared" si="309"/>
        <v>1.0704503700000001</v>
      </c>
      <c r="P773" s="9">
        <f t="shared" si="292"/>
        <v>1070.45037</v>
      </c>
      <c r="Q773" s="14">
        <f t="shared" si="293"/>
        <v>0</v>
      </c>
      <c r="R773" s="44">
        <f t="shared" si="294"/>
        <v>0</v>
      </c>
      <c r="S773" s="9">
        <f t="shared" si="295"/>
        <v>0</v>
      </c>
      <c r="T773" s="10">
        <f t="shared" si="306"/>
        <v>6.2959000000000001E-2</v>
      </c>
      <c r="U773" s="14">
        <f t="shared" si="310"/>
        <v>22</v>
      </c>
      <c r="V773" s="14">
        <v>252</v>
      </c>
      <c r="W773" s="16">
        <f t="shared" si="296"/>
        <v>1.005344563</v>
      </c>
      <c r="X773" s="9">
        <f t="shared" si="297"/>
        <v>5.7210894400000001</v>
      </c>
      <c r="Y773" s="9">
        <v>0</v>
      </c>
      <c r="Z773" s="15">
        <f t="shared" si="298"/>
        <v>0</v>
      </c>
      <c r="AA773" s="6" t="s">
        <v>73</v>
      </c>
      <c r="AB773" s="12">
        <f t="shared" si="307"/>
        <v>43600</v>
      </c>
      <c r="AC773" s="6"/>
      <c r="AD773" s="1"/>
      <c r="AE773" s="12"/>
      <c r="AF773" s="7"/>
      <c r="AG773" s="1"/>
      <c r="AH773" s="1"/>
      <c r="AI773" s="1"/>
      <c r="AJ773" s="10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35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8"/>
      <c r="CC773" s="1"/>
      <c r="CD773" s="1"/>
      <c r="CE773" s="1"/>
      <c r="CF773" s="1"/>
      <c r="CG773" s="1"/>
      <c r="CH773" s="1"/>
      <c r="CI773" s="1"/>
      <c r="CJ773" s="1"/>
      <c r="CK773" s="1"/>
      <c r="CL773" s="6"/>
      <c r="CM773" s="1"/>
      <c r="CN773" s="1"/>
      <c r="CO773" s="1"/>
      <c r="CP773" s="1"/>
      <c r="CQ773" s="1"/>
      <c r="CR773" s="1"/>
    </row>
    <row r="774" spans="1:96" x14ac:dyDescent="0.2">
      <c r="A774" s="159">
        <f t="shared" si="299"/>
        <v>43453</v>
      </c>
      <c r="B774" s="9">
        <f t="shared" si="288"/>
        <v>1076.51716704</v>
      </c>
      <c r="C774" s="9">
        <f t="shared" si="300"/>
        <v>1000</v>
      </c>
      <c r="D774" s="66">
        <f t="shared" si="301"/>
        <v>5092.97</v>
      </c>
      <c r="E774" s="15">
        <f>VLOOKUP(A773,[1]Plan1!$BO$120:$BQ$240,3)</f>
        <v>5100.6099999999997</v>
      </c>
      <c r="F774" s="12">
        <f t="shared" si="302"/>
        <v>43452</v>
      </c>
      <c r="G774" s="13">
        <f t="shared" si="289"/>
        <v>1.5001070102511616E-3</v>
      </c>
      <c r="H774" s="12">
        <f t="shared" si="303"/>
        <v>43480</v>
      </c>
      <c r="I774" s="12">
        <f t="shared" si="290"/>
        <v>43480</v>
      </c>
      <c r="J774" s="1">
        <f t="shared" si="304"/>
        <v>19</v>
      </c>
      <c r="K774" s="1">
        <f t="shared" si="311"/>
        <v>2</v>
      </c>
      <c r="L774" s="9">
        <f t="shared" si="291"/>
        <v>1.0001578</v>
      </c>
      <c r="M774" s="16">
        <f t="shared" si="305"/>
        <v>0.99789954999999997</v>
      </c>
      <c r="N774" s="16">
        <f t="shared" si="308"/>
        <v>1.0703659329520929</v>
      </c>
      <c r="O774" s="9">
        <f t="shared" si="309"/>
        <v>1.0705348299999999</v>
      </c>
      <c r="P774" s="9">
        <f t="shared" si="292"/>
        <v>1070.5348300000001</v>
      </c>
      <c r="Q774" s="14">
        <f t="shared" si="293"/>
        <v>0</v>
      </c>
      <c r="R774" s="44">
        <f t="shared" si="294"/>
        <v>0</v>
      </c>
      <c r="S774" s="9">
        <f t="shared" si="295"/>
        <v>0</v>
      </c>
      <c r="T774" s="10">
        <f t="shared" si="306"/>
        <v>6.2959000000000001E-2</v>
      </c>
      <c r="U774" s="14">
        <f t="shared" si="310"/>
        <v>23</v>
      </c>
      <c r="V774" s="14">
        <v>252</v>
      </c>
      <c r="W774" s="16">
        <f t="shared" si="296"/>
        <v>1.0055881760000001</v>
      </c>
      <c r="X774" s="9">
        <f t="shared" si="297"/>
        <v>5.98233704</v>
      </c>
      <c r="Y774" s="9">
        <v>0</v>
      </c>
      <c r="Z774" s="15">
        <f t="shared" si="298"/>
        <v>0</v>
      </c>
      <c r="AA774" s="6" t="s">
        <v>73</v>
      </c>
      <c r="AB774" s="12">
        <f t="shared" si="307"/>
        <v>43600</v>
      </c>
      <c r="AC774" s="6"/>
      <c r="AD774" s="1"/>
      <c r="AE774" s="12"/>
      <c r="AF774" s="7"/>
      <c r="AG774" s="1"/>
      <c r="AH774" s="1"/>
      <c r="AI774" s="1"/>
      <c r="AJ774" s="10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35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8"/>
      <c r="CC774" s="1"/>
      <c r="CD774" s="1"/>
      <c r="CE774" s="1"/>
      <c r="CF774" s="1"/>
      <c r="CG774" s="1"/>
      <c r="CH774" s="1"/>
      <c r="CI774" s="1"/>
      <c r="CJ774" s="1"/>
      <c r="CK774" s="1"/>
      <c r="CL774" s="6"/>
      <c r="CM774" s="1"/>
      <c r="CN774" s="1"/>
      <c r="CO774" s="1"/>
      <c r="CP774" s="1"/>
      <c r="CQ774" s="1"/>
      <c r="CR774" s="1"/>
    </row>
    <row r="775" spans="1:96" x14ac:dyDescent="0.2">
      <c r="A775" s="159">
        <f t="shared" si="299"/>
        <v>43454</v>
      </c>
      <c r="B775" s="9">
        <f t="shared" si="288"/>
        <v>1076.8629678299999</v>
      </c>
      <c r="C775" s="9">
        <f t="shared" si="300"/>
        <v>1000</v>
      </c>
      <c r="D775" s="66">
        <f t="shared" si="301"/>
        <v>5092.97</v>
      </c>
      <c r="E775" s="15">
        <f>VLOOKUP(A774,[1]Plan1!$BO$120:$BQ$240,3)</f>
        <v>5100.6099999999997</v>
      </c>
      <c r="F775" s="12">
        <f t="shared" si="302"/>
        <v>43452</v>
      </c>
      <c r="G775" s="13">
        <f t="shared" si="289"/>
        <v>1.5001070102511616E-3</v>
      </c>
      <c r="H775" s="12">
        <f t="shared" si="303"/>
        <v>43480</v>
      </c>
      <c r="I775" s="12">
        <f t="shared" si="290"/>
        <v>43480</v>
      </c>
      <c r="J775" s="1">
        <f t="shared" si="304"/>
        <v>19</v>
      </c>
      <c r="K775" s="1">
        <f t="shared" si="311"/>
        <v>3</v>
      </c>
      <c r="L775" s="9">
        <f t="shared" si="291"/>
        <v>1.0002367000000001</v>
      </c>
      <c r="M775" s="16">
        <f t="shared" si="305"/>
        <v>0.99789954999999997</v>
      </c>
      <c r="N775" s="16">
        <f t="shared" si="308"/>
        <v>1.0703659329520929</v>
      </c>
      <c r="O775" s="9">
        <f t="shared" si="309"/>
        <v>1.0706192800000001</v>
      </c>
      <c r="P775" s="9">
        <f t="shared" si="292"/>
        <v>1070.6192799999999</v>
      </c>
      <c r="Q775" s="14">
        <f t="shared" si="293"/>
        <v>0</v>
      </c>
      <c r="R775" s="44">
        <f t="shared" si="294"/>
        <v>0</v>
      </c>
      <c r="S775" s="9">
        <f t="shared" si="295"/>
        <v>0</v>
      </c>
      <c r="T775" s="10">
        <f t="shared" si="306"/>
        <v>6.2959000000000001E-2</v>
      </c>
      <c r="U775" s="14">
        <f t="shared" si="310"/>
        <v>24</v>
      </c>
      <c r="V775" s="14">
        <v>252</v>
      </c>
      <c r="W775" s="16">
        <f t="shared" si="296"/>
        <v>1.0058318470000001</v>
      </c>
      <c r="X775" s="9">
        <f t="shared" si="297"/>
        <v>6.2436878299999998</v>
      </c>
      <c r="Y775" s="9">
        <v>0</v>
      </c>
      <c r="Z775" s="15">
        <f t="shared" si="298"/>
        <v>0</v>
      </c>
      <c r="AA775" s="6" t="s">
        <v>73</v>
      </c>
      <c r="AB775" s="12">
        <f t="shared" si="307"/>
        <v>43600</v>
      </c>
      <c r="AC775" s="6"/>
      <c r="AD775" s="1"/>
      <c r="AE775" s="12"/>
      <c r="AF775" s="7"/>
      <c r="AG775" s="1"/>
      <c r="AH775" s="1"/>
      <c r="AI775" s="1"/>
      <c r="AJ775" s="10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35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8"/>
      <c r="CC775" s="1"/>
      <c r="CD775" s="1"/>
      <c r="CE775" s="1"/>
      <c r="CF775" s="1"/>
      <c r="CG775" s="1"/>
      <c r="CH775" s="1"/>
      <c r="CI775" s="1"/>
      <c r="CJ775" s="1"/>
      <c r="CK775" s="1"/>
      <c r="CL775" s="6"/>
      <c r="CM775" s="1"/>
      <c r="CN775" s="1"/>
      <c r="CO775" s="1"/>
      <c r="CP775" s="1"/>
      <c r="CQ775" s="1"/>
      <c r="CR775" s="1"/>
    </row>
    <row r="776" spans="1:96" x14ac:dyDescent="0.2">
      <c r="A776" s="159">
        <f t="shared" si="299"/>
        <v>43455</v>
      </c>
      <c r="B776" s="9">
        <f t="shared" si="288"/>
        <v>1077.2089031300002</v>
      </c>
      <c r="C776" s="9">
        <f t="shared" si="300"/>
        <v>1000</v>
      </c>
      <c r="D776" s="66">
        <f t="shared" si="301"/>
        <v>5092.97</v>
      </c>
      <c r="E776" s="15">
        <f>VLOOKUP(A775,[1]Plan1!$BO$120:$BQ$240,3)</f>
        <v>5100.6099999999997</v>
      </c>
      <c r="F776" s="12">
        <f t="shared" si="302"/>
        <v>43452</v>
      </c>
      <c r="G776" s="13">
        <f t="shared" si="289"/>
        <v>1.5001070102511616E-3</v>
      </c>
      <c r="H776" s="12">
        <f t="shared" si="303"/>
        <v>43480</v>
      </c>
      <c r="I776" s="12">
        <f t="shared" si="290"/>
        <v>43480</v>
      </c>
      <c r="J776" s="1">
        <f t="shared" si="304"/>
        <v>19</v>
      </c>
      <c r="K776" s="1">
        <f t="shared" si="311"/>
        <v>4</v>
      </c>
      <c r="L776" s="9">
        <f t="shared" si="291"/>
        <v>1.0003156200000001</v>
      </c>
      <c r="M776" s="16">
        <f t="shared" si="305"/>
        <v>0.99789954999999997</v>
      </c>
      <c r="N776" s="16">
        <f t="shared" si="308"/>
        <v>1.0703659329520929</v>
      </c>
      <c r="O776" s="9">
        <f t="shared" si="309"/>
        <v>1.07070376</v>
      </c>
      <c r="P776" s="9">
        <f t="shared" si="292"/>
        <v>1070.7037600000001</v>
      </c>
      <c r="Q776" s="14">
        <f t="shared" si="293"/>
        <v>0</v>
      </c>
      <c r="R776" s="44">
        <f t="shared" si="294"/>
        <v>0</v>
      </c>
      <c r="S776" s="9">
        <f t="shared" si="295"/>
        <v>0</v>
      </c>
      <c r="T776" s="10">
        <f t="shared" si="306"/>
        <v>6.2959000000000001E-2</v>
      </c>
      <c r="U776" s="14">
        <f t="shared" si="310"/>
        <v>25</v>
      </c>
      <c r="V776" s="14">
        <v>252</v>
      </c>
      <c r="W776" s="16">
        <f t="shared" si="296"/>
        <v>1.0060755770000001</v>
      </c>
      <c r="X776" s="9">
        <f t="shared" si="297"/>
        <v>6.5051431300000004</v>
      </c>
      <c r="Y776" s="9">
        <v>0</v>
      </c>
      <c r="Z776" s="15">
        <f t="shared" si="298"/>
        <v>0</v>
      </c>
      <c r="AA776" s="6" t="s">
        <v>73</v>
      </c>
      <c r="AB776" s="12">
        <f t="shared" si="307"/>
        <v>43600</v>
      </c>
      <c r="AC776" s="6"/>
      <c r="AD776" s="1"/>
      <c r="AE776" s="12"/>
      <c r="AF776" s="7"/>
      <c r="AG776" s="1"/>
      <c r="AH776" s="1"/>
      <c r="AI776" s="1"/>
      <c r="AJ776" s="10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35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8"/>
      <c r="CC776" s="1"/>
      <c r="CD776" s="1"/>
      <c r="CE776" s="1"/>
      <c r="CF776" s="1"/>
      <c r="CG776" s="1"/>
      <c r="CH776" s="1"/>
      <c r="CI776" s="1"/>
      <c r="CJ776" s="1"/>
      <c r="CK776" s="1"/>
      <c r="CL776" s="6"/>
      <c r="CM776" s="1"/>
      <c r="CN776" s="1"/>
      <c r="CO776" s="1"/>
      <c r="CP776" s="1"/>
      <c r="CQ776" s="1"/>
      <c r="CR776" s="1"/>
    </row>
    <row r="777" spans="1:96" x14ac:dyDescent="0.2">
      <c r="A777" s="159">
        <f t="shared" si="299"/>
        <v>43456</v>
      </c>
      <c r="B777" s="9">
        <f t="shared" si="288"/>
        <v>1077.5549338000001</v>
      </c>
      <c r="C777" s="9">
        <f t="shared" si="300"/>
        <v>1000</v>
      </c>
      <c r="D777" s="66">
        <f t="shared" si="301"/>
        <v>5092.97</v>
      </c>
      <c r="E777" s="15">
        <f>VLOOKUP(A776,[1]Plan1!$BO$120:$BQ$240,3)</f>
        <v>5100.6099999999997</v>
      </c>
      <c r="F777" s="12">
        <f t="shared" si="302"/>
        <v>43452</v>
      </c>
      <c r="G777" s="13">
        <f t="shared" si="289"/>
        <v>1.5001070102511616E-3</v>
      </c>
      <c r="H777" s="12">
        <f t="shared" si="303"/>
        <v>43480</v>
      </c>
      <c r="I777" s="12">
        <f t="shared" si="290"/>
        <v>43480</v>
      </c>
      <c r="J777" s="1">
        <f t="shared" si="304"/>
        <v>19</v>
      </c>
      <c r="K777" s="1">
        <f t="shared" si="311"/>
        <v>5</v>
      </c>
      <c r="L777" s="9">
        <f t="shared" si="291"/>
        <v>1.0003945400000001</v>
      </c>
      <c r="M777" s="16">
        <f t="shared" si="305"/>
        <v>0.99789954999999997</v>
      </c>
      <c r="N777" s="16">
        <f t="shared" si="308"/>
        <v>1.0703659329520929</v>
      </c>
      <c r="O777" s="9">
        <f t="shared" si="309"/>
        <v>1.07078823</v>
      </c>
      <c r="P777" s="9">
        <f t="shared" si="292"/>
        <v>1070.7882300000001</v>
      </c>
      <c r="Q777" s="14">
        <f t="shared" si="293"/>
        <v>0</v>
      </c>
      <c r="R777" s="44">
        <f t="shared" si="294"/>
        <v>0</v>
      </c>
      <c r="S777" s="9">
        <f t="shared" si="295"/>
        <v>0</v>
      </c>
      <c r="T777" s="10">
        <f t="shared" si="306"/>
        <v>6.2959000000000001E-2</v>
      </c>
      <c r="U777" s="14">
        <f t="shared" si="310"/>
        <v>26</v>
      </c>
      <c r="V777" s="14">
        <v>252</v>
      </c>
      <c r="W777" s="16">
        <f t="shared" si="296"/>
        <v>1.0063193669999999</v>
      </c>
      <c r="X777" s="9">
        <f t="shared" si="297"/>
        <v>6.7667038000000002</v>
      </c>
      <c r="Y777" s="9">
        <v>0</v>
      </c>
      <c r="Z777" s="15">
        <f t="shared" si="298"/>
        <v>0</v>
      </c>
      <c r="AA777" s="6" t="s">
        <v>73</v>
      </c>
      <c r="AB777" s="12">
        <f t="shared" si="307"/>
        <v>43600</v>
      </c>
      <c r="AC777" s="6"/>
      <c r="AD777" s="1"/>
      <c r="AE777" s="12"/>
      <c r="AF777" s="7"/>
      <c r="AG777" s="1"/>
      <c r="AH777" s="1"/>
      <c r="AI777" s="1"/>
      <c r="AJ777" s="10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35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8"/>
      <c r="CC777" s="1"/>
      <c r="CD777" s="1"/>
      <c r="CE777" s="1"/>
      <c r="CF777" s="1"/>
      <c r="CG777" s="1"/>
      <c r="CH777" s="1"/>
      <c r="CI777" s="1"/>
      <c r="CJ777" s="1"/>
      <c r="CK777" s="1"/>
      <c r="CL777" s="6"/>
      <c r="CM777" s="1"/>
      <c r="CN777" s="1"/>
      <c r="CO777" s="1"/>
      <c r="CP777" s="1"/>
      <c r="CQ777" s="1"/>
      <c r="CR777" s="1"/>
    </row>
    <row r="778" spans="1:96" x14ac:dyDescent="0.2">
      <c r="A778" s="159">
        <f t="shared" si="299"/>
        <v>43457</v>
      </c>
      <c r="B778" s="9">
        <f t="shared" ref="B778:B841" si="312">(P778+X778)</f>
        <v>1077.5549338000001</v>
      </c>
      <c r="C778" s="9">
        <f t="shared" si="300"/>
        <v>1000</v>
      </c>
      <c r="D778" s="66">
        <f t="shared" si="301"/>
        <v>5092.97</v>
      </c>
      <c r="E778" s="15">
        <f>VLOOKUP(A777,[1]Plan1!$BO$120:$BQ$240,3)</f>
        <v>5100.6099999999997</v>
      </c>
      <c r="F778" s="12">
        <f t="shared" si="302"/>
        <v>43452</v>
      </c>
      <c r="G778" s="13">
        <f t="shared" ref="G778:G841" si="313">(E778/D778)-1</f>
        <v>1.5001070102511616E-3</v>
      </c>
      <c r="H778" s="12">
        <f t="shared" si="303"/>
        <v>43480</v>
      </c>
      <c r="I778" s="12">
        <f t="shared" ref="I778:I841" si="314">IF(A778&gt;I777,H778,I777)</f>
        <v>43480</v>
      </c>
      <c r="J778" s="1">
        <f t="shared" si="304"/>
        <v>19</v>
      </c>
      <c r="K778" s="1">
        <f t="shared" si="311"/>
        <v>5</v>
      </c>
      <c r="L778" s="9">
        <f t="shared" ref="L778:L841" si="315">TRUNC((E778/D778)^TRUNC((K778/J778),9),8)</f>
        <v>1.0003945400000001</v>
      </c>
      <c r="M778" s="16">
        <f t="shared" si="305"/>
        <v>0.99789954999999997</v>
      </c>
      <c r="N778" s="16">
        <f t="shared" si="308"/>
        <v>1.0703659329520929</v>
      </c>
      <c r="O778" s="9">
        <f t="shared" si="309"/>
        <v>1.07078823</v>
      </c>
      <c r="P778" s="9">
        <f t="shared" ref="P778:P841" si="316">TRUNC(C778*O778,8)</f>
        <v>1070.7882300000001</v>
      </c>
      <c r="Q778" s="14">
        <f t="shared" ref="Q778:Q841" si="317">IF(VLOOKUP(A778,AE$10:AL$114,8)=VLOOKUP(A777,AE$10:AL$114,8),0,VLOOKUP(A778,AE$10:AL$114,8))</f>
        <v>0</v>
      </c>
      <c r="R778" s="44">
        <f t="shared" ref="R778:R841" si="318">IF(Q778&gt;0,VLOOKUP($A778,$AE$10:$AJ$114,6),0)</f>
        <v>0</v>
      </c>
      <c r="S778" s="9">
        <f t="shared" ref="S778:S841" si="319">IF(R778&gt;0,TRUNC(R778*P778,8),0)</f>
        <v>0</v>
      </c>
      <c r="T778" s="10">
        <f t="shared" si="306"/>
        <v>6.2959000000000001E-2</v>
      </c>
      <c r="U778" s="14">
        <f t="shared" si="310"/>
        <v>26</v>
      </c>
      <c r="V778" s="14">
        <v>252</v>
      </c>
      <c r="W778" s="16">
        <f t="shared" ref="W778:W841" si="320">ROUND((1+T778)^TRUNC((U778/V778),9),9)</f>
        <v>1.0063193669999999</v>
      </c>
      <c r="X778" s="9">
        <f t="shared" ref="X778:X841" si="321">TRUNC((P778*(W778-1)),8)</f>
        <v>6.7667038000000002</v>
      </c>
      <c r="Y778" s="9">
        <v>0</v>
      </c>
      <c r="Z778" s="15">
        <f t="shared" ref="Z778:Z841" si="322">IF(S778&gt;0,S778+X778,0)</f>
        <v>0</v>
      </c>
      <c r="AA778" s="6" t="s">
        <v>73</v>
      </c>
      <c r="AB778" s="12">
        <f t="shared" si="307"/>
        <v>43600</v>
      </c>
      <c r="AC778" s="6"/>
      <c r="AD778" s="1"/>
      <c r="AE778" s="12"/>
      <c r="AF778" s="7"/>
      <c r="AG778" s="1"/>
      <c r="AH778" s="1"/>
      <c r="AI778" s="1"/>
      <c r="AJ778" s="10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35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8"/>
      <c r="CC778" s="1"/>
      <c r="CD778" s="1"/>
      <c r="CE778" s="1"/>
      <c r="CF778" s="1"/>
      <c r="CG778" s="1"/>
      <c r="CH778" s="1"/>
      <c r="CI778" s="1"/>
      <c r="CJ778" s="1"/>
      <c r="CK778" s="1"/>
      <c r="CL778" s="6"/>
      <c r="CM778" s="1"/>
      <c r="CN778" s="1"/>
      <c r="CO778" s="1"/>
      <c r="CP778" s="1"/>
      <c r="CQ778" s="1"/>
      <c r="CR778" s="1"/>
    </row>
    <row r="779" spans="1:96" x14ac:dyDescent="0.2">
      <c r="A779" s="159">
        <f t="shared" ref="A779:A842" si="323">(A778+1)</f>
        <v>43458</v>
      </c>
      <c r="B779" s="9">
        <f t="shared" si="312"/>
        <v>1077.5549338000001</v>
      </c>
      <c r="C779" s="9">
        <f t="shared" ref="C779:C842" si="324">TRUNC(IF(Q778&gt;0,VLOOKUP(A778,$AE$12:$AF$114,2),C778),8)</f>
        <v>1000</v>
      </c>
      <c r="D779" s="66">
        <f t="shared" ref="D779:D842" si="325">IF(E779=E778,D778,E778)</f>
        <v>5092.97</v>
      </c>
      <c r="E779" s="15">
        <f>VLOOKUP(A778,[1]Plan1!$BO$120:$BQ$240,3)</f>
        <v>5100.6099999999997</v>
      </c>
      <c r="F779" s="12">
        <f t="shared" ref="F779:F842" si="326">IF(D779=D778,F778,A779)</f>
        <v>43452</v>
      </c>
      <c r="G779" s="13">
        <f t="shared" si="313"/>
        <v>1.5001070102511616E-3</v>
      </c>
      <c r="H779" s="12">
        <f t="shared" ref="H779:H842" si="327">IF(DAY(A779)=15,VLOOKUP(A779,AI$118:AN$450,4),H778)</f>
        <v>43480</v>
      </c>
      <c r="I779" s="12">
        <f t="shared" si="314"/>
        <v>43480</v>
      </c>
      <c r="J779" s="1">
        <f t="shared" ref="J779:J842" si="328">IF(I779=I778,J778,NETWORKDAYS(I778,I779,$AE$118:$AE$502)-1)</f>
        <v>19</v>
      </c>
      <c r="K779" s="1">
        <f t="shared" si="311"/>
        <v>5</v>
      </c>
      <c r="L779" s="9">
        <f t="shared" si="315"/>
        <v>1.0003945400000001</v>
      </c>
      <c r="M779" s="16">
        <f t="shared" ref="M779:M842" si="329">IF(I779&gt;I778,L778,M778)</f>
        <v>0.99789954999999997</v>
      </c>
      <c r="N779" s="16">
        <f t="shared" si="308"/>
        <v>1.0703659329520929</v>
      </c>
      <c r="O779" s="9">
        <f t="shared" si="309"/>
        <v>1.07078823</v>
      </c>
      <c r="P779" s="9">
        <f t="shared" si="316"/>
        <v>1070.7882300000001</v>
      </c>
      <c r="Q779" s="14">
        <f t="shared" si="317"/>
        <v>0</v>
      </c>
      <c r="R779" s="44">
        <f t="shared" si="318"/>
        <v>0</v>
      </c>
      <c r="S779" s="9">
        <f t="shared" si="319"/>
        <v>0</v>
      </c>
      <c r="T779" s="10">
        <f t="shared" ref="T779:T842" si="330">(T778)</f>
        <v>6.2959000000000001E-2</v>
      </c>
      <c r="U779" s="14">
        <f t="shared" si="310"/>
        <v>26</v>
      </c>
      <c r="V779" s="14">
        <v>252</v>
      </c>
      <c r="W779" s="16">
        <f t="shared" si="320"/>
        <v>1.0063193669999999</v>
      </c>
      <c r="X779" s="9">
        <f t="shared" si="321"/>
        <v>6.7667038000000002</v>
      </c>
      <c r="Y779" s="9">
        <v>0</v>
      </c>
      <c r="Z779" s="15">
        <f t="shared" si="322"/>
        <v>0</v>
      </c>
      <c r="AA779" s="6" t="s">
        <v>73</v>
      </c>
      <c r="AB779" s="12">
        <f t="shared" ref="AB779:AB842" si="331">IF(Q778&gt;0,VLOOKUP(A778,$AE$10:$AM$114,9),AB778)</f>
        <v>43600</v>
      </c>
      <c r="AC779" s="6"/>
      <c r="AD779" s="1"/>
      <c r="AE779" s="12"/>
      <c r="AF779" s="7"/>
      <c r="AG779" s="1"/>
      <c r="AH779" s="1"/>
      <c r="AI779" s="1"/>
      <c r="AJ779" s="10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35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8"/>
      <c r="CC779" s="1"/>
      <c r="CD779" s="1"/>
      <c r="CE779" s="1"/>
      <c r="CF779" s="1"/>
      <c r="CG779" s="1"/>
      <c r="CH779" s="1"/>
      <c r="CI779" s="1"/>
      <c r="CJ779" s="1"/>
      <c r="CK779" s="1"/>
      <c r="CL779" s="6"/>
      <c r="CM779" s="1"/>
      <c r="CN779" s="1"/>
      <c r="CO779" s="1"/>
      <c r="CP779" s="1"/>
      <c r="CQ779" s="1"/>
      <c r="CR779" s="1"/>
    </row>
    <row r="780" spans="1:96" x14ac:dyDescent="0.2">
      <c r="A780" s="159">
        <f t="shared" si="323"/>
        <v>43459</v>
      </c>
      <c r="B780" s="9">
        <f t="shared" si="312"/>
        <v>1077.9010778300001</v>
      </c>
      <c r="C780" s="9">
        <f t="shared" si="324"/>
        <v>1000</v>
      </c>
      <c r="D780" s="66">
        <f t="shared" si="325"/>
        <v>5092.97</v>
      </c>
      <c r="E780" s="15">
        <f>VLOOKUP(A779,[1]Plan1!$BO$120:$BQ$240,3)</f>
        <v>5100.6099999999997</v>
      </c>
      <c r="F780" s="12">
        <f t="shared" si="326"/>
        <v>43452</v>
      </c>
      <c r="G780" s="13">
        <f t="shared" si="313"/>
        <v>1.5001070102511616E-3</v>
      </c>
      <c r="H780" s="12">
        <f t="shared" si="327"/>
        <v>43480</v>
      </c>
      <c r="I780" s="12">
        <f t="shared" si="314"/>
        <v>43480</v>
      </c>
      <c r="J780" s="1">
        <f t="shared" si="328"/>
        <v>19</v>
      </c>
      <c r="K780" s="1">
        <f t="shared" si="311"/>
        <v>6</v>
      </c>
      <c r="L780" s="9">
        <f t="shared" si="315"/>
        <v>1.00047347</v>
      </c>
      <c r="M780" s="16">
        <f t="shared" si="329"/>
        <v>0.99789954999999997</v>
      </c>
      <c r="N780" s="16">
        <f t="shared" si="308"/>
        <v>1.0703659329520929</v>
      </c>
      <c r="O780" s="9">
        <f t="shared" si="309"/>
        <v>1.0708727099999999</v>
      </c>
      <c r="P780" s="9">
        <f t="shared" si="316"/>
        <v>1070.8727100000001</v>
      </c>
      <c r="Q780" s="14">
        <f t="shared" si="317"/>
        <v>0</v>
      </c>
      <c r="R780" s="44">
        <f t="shared" si="318"/>
        <v>0</v>
      </c>
      <c r="S780" s="9">
        <f t="shared" si="319"/>
        <v>0</v>
      </c>
      <c r="T780" s="10">
        <f t="shared" si="330"/>
        <v>6.2959000000000001E-2</v>
      </c>
      <c r="U780" s="14">
        <f t="shared" si="310"/>
        <v>27</v>
      </c>
      <c r="V780" s="14">
        <v>252</v>
      </c>
      <c r="W780" s="16">
        <f t="shared" si="320"/>
        <v>1.0065632149999999</v>
      </c>
      <c r="X780" s="9">
        <f t="shared" si="321"/>
        <v>7.0283678299999996</v>
      </c>
      <c r="Y780" s="9">
        <v>0</v>
      </c>
      <c r="Z780" s="15">
        <f t="shared" si="322"/>
        <v>0</v>
      </c>
      <c r="AA780" s="6" t="s">
        <v>73</v>
      </c>
      <c r="AB780" s="12">
        <f t="shared" si="331"/>
        <v>43600</v>
      </c>
      <c r="AC780" s="6"/>
      <c r="AD780" s="1"/>
      <c r="AE780" s="12"/>
      <c r="AF780" s="7"/>
      <c r="AG780" s="1"/>
      <c r="AH780" s="1"/>
      <c r="AI780" s="1"/>
      <c r="AJ780" s="10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35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8"/>
      <c r="CC780" s="1"/>
      <c r="CD780" s="1"/>
      <c r="CE780" s="1"/>
      <c r="CF780" s="1"/>
      <c r="CG780" s="1"/>
      <c r="CH780" s="1"/>
      <c r="CI780" s="1"/>
      <c r="CJ780" s="1"/>
      <c r="CK780" s="1"/>
      <c r="CL780" s="6"/>
      <c r="CM780" s="1"/>
      <c r="CN780" s="1"/>
      <c r="CO780" s="1"/>
      <c r="CP780" s="1"/>
      <c r="CQ780" s="1"/>
      <c r="CR780" s="1"/>
    </row>
    <row r="781" spans="1:96" x14ac:dyDescent="0.2">
      <c r="A781" s="159">
        <f t="shared" si="323"/>
        <v>43460</v>
      </c>
      <c r="B781" s="9">
        <f t="shared" si="312"/>
        <v>1077.9010778300001</v>
      </c>
      <c r="C781" s="9">
        <f t="shared" si="324"/>
        <v>1000</v>
      </c>
      <c r="D781" s="66">
        <f t="shared" si="325"/>
        <v>5092.97</v>
      </c>
      <c r="E781" s="15">
        <f>VLOOKUP(A780,[1]Plan1!$BO$120:$BQ$240,3)</f>
        <v>5100.6099999999997</v>
      </c>
      <c r="F781" s="12">
        <f t="shared" si="326"/>
        <v>43452</v>
      </c>
      <c r="G781" s="13">
        <f t="shared" si="313"/>
        <v>1.5001070102511616E-3</v>
      </c>
      <c r="H781" s="12">
        <f t="shared" si="327"/>
        <v>43480</v>
      </c>
      <c r="I781" s="12">
        <f t="shared" si="314"/>
        <v>43480</v>
      </c>
      <c r="J781" s="1">
        <f t="shared" si="328"/>
        <v>19</v>
      </c>
      <c r="K781" s="1">
        <f t="shared" si="311"/>
        <v>6</v>
      </c>
      <c r="L781" s="9">
        <f t="shared" si="315"/>
        <v>1.00047347</v>
      </c>
      <c r="M781" s="16">
        <f t="shared" si="329"/>
        <v>0.99789954999999997</v>
      </c>
      <c r="N781" s="16">
        <f t="shared" si="308"/>
        <v>1.0703659329520929</v>
      </c>
      <c r="O781" s="9">
        <f t="shared" si="309"/>
        <v>1.0708727099999999</v>
      </c>
      <c r="P781" s="9">
        <f t="shared" si="316"/>
        <v>1070.8727100000001</v>
      </c>
      <c r="Q781" s="14">
        <f t="shared" si="317"/>
        <v>0</v>
      </c>
      <c r="R781" s="44">
        <f t="shared" si="318"/>
        <v>0</v>
      </c>
      <c r="S781" s="9">
        <f t="shared" si="319"/>
        <v>0</v>
      </c>
      <c r="T781" s="10">
        <f t="shared" si="330"/>
        <v>6.2959000000000001E-2</v>
      </c>
      <c r="U781" s="14">
        <f t="shared" si="310"/>
        <v>27</v>
      </c>
      <c r="V781" s="14">
        <v>252</v>
      </c>
      <c r="W781" s="16">
        <f t="shared" si="320"/>
        <v>1.0065632149999999</v>
      </c>
      <c r="X781" s="9">
        <f t="shared" si="321"/>
        <v>7.0283678299999996</v>
      </c>
      <c r="Y781" s="9">
        <v>0</v>
      </c>
      <c r="Z781" s="15">
        <f t="shared" si="322"/>
        <v>0</v>
      </c>
      <c r="AA781" s="6" t="s">
        <v>73</v>
      </c>
      <c r="AB781" s="12">
        <f t="shared" si="331"/>
        <v>43600</v>
      </c>
      <c r="AC781" s="6"/>
      <c r="AD781" s="1"/>
      <c r="AE781" s="12"/>
      <c r="AF781" s="7"/>
      <c r="AG781" s="1"/>
      <c r="AH781" s="1"/>
      <c r="AI781" s="1"/>
      <c r="AJ781" s="10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35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8"/>
      <c r="CC781" s="1"/>
      <c r="CD781" s="1"/>
      <c r="CE781" s="1"/>
      <c r="CF781" s="1"/>
      <c r="CG781" s="1"/>
      <c r="CH781" s="1"/>
      <c r="CI781" s="1"/>
      <c r="CJ781" s="1"/>
      <c r="CK781" s="1"/>
      <c r="CL781" s="6"/>
      <c r="CM781" s="1"/>
      <c r="CN781" s="1"/>
      <c r="CO781" s="1"/>
      <c r="CP781" s="1"/>
      <c r="CQ781" s="1"/>
      <c r="CR781" s="1"/>
    </row>
    <row r="782" spans="1:96" x14ac:dyDescent="0.2">
      <c r="A782" s="159">
        <f t="shared" si="323"/>
        <v>43461</v>
      </c>
      <c r="B782" s="9">
        <f t="shared" si="312"/>
        <v>1078.2473373800001</v>
      </c>
      <c r="C782" s="9">
        <f t="shared" si="324"/>
        <v>1000</v>
      </c>
      <c r="D782" s="66">
        <f t="shared" si="325"/>
        <v>5092.97</v>
      </c>
      <c r="E782" s="15">
        <f>VLOOKUP(A781,[1]Plan1!$BO$120:$BQ$240,3)</f>
        <v>5100.6099999999997</v>
      </c>
      <c r="F782" s="12">
        <f t="shared" si="326"/>
        <v>43452</v>
      </c>
      <c r="G782" s="13">
        <f t="shared" si="313"/>
        <v>1.5001070102511616E-3</v>
      </c>
      <c r="H782" s="12">
        <f t="shared" si="327"/>
        <v>43480</v>
      </c>
      <c r="I782" s="12">
        <f t="shared" si="314"/>
        <v>43480</v>
      </c>
      <c r="J782" s="1">
        <f t="shared" si="328"/>
        <v>19</v>
      </c>
      <c r="K782" s="1">
        <f t="shared" si="311"/>
        <v>7</v>
      </c>
      <c r="L782" s="9">
        <f t="shared" si="315"/>
        <v>1.0005523999999999</v>
      </c>
      <c r="M782" s="16">
        <f t="shared" si="329"/>
        <v>0.99789954999999997</v>
      </c>
      <c r="N782" s="16">
        <f t="shared" si="308"/>
        <v>1.0703659329520929</v>
      </c>
      <c r="O782" s="9">
        <f t="shared" si="309"/>
        <v>1.0709572000000001</v>
      </c>
      <c r="P782" s="9">
        <f t="shared" si="316"/>
        <v>1070.9572000000001</v>
      </c>
      <c r="Q782" s="14">
        <f t="shared" si="317"/>
        <v>0</v>
      </c>
      <c r="R782" s="44">
        <f t="shared" si="318"/>
        <v>0</v>
      </c>
      <c r="S782" s="9">
        <f t="shared" si="319"/>
        <v>0</v>
      </c>
      <c r="T782" s="10">
        <f t="shared" si="330"/>
        <v>6.2959000000000001E-2</v>
      </c>
      <c r="U782" s="14">
        <f t="shared" si="310"/>
        <v>28</v>
      </c>
      <c r="V782" s="14">
        <v>252</v>
      </c>
      <c r="W782" s="16">
        <f t="shared" si="320"/>
        <v>1.006807123</v>
      </c>
      <c r="X782" s="9">
        <f t="shared" si="321"/>
        <v>7.29013738</v>
      </c>
      <c r="Y782" s="9">
        <v>0</v>
      </c>
      <c r="Z782" s="15">
        <f t="shared" si="322"/>
        <v>0</v>
      </c>
      <c r="AA782" s="6" t="s">
        <v>73</v>
      </c>
      <c r="AB782" s="12">
        <f t="shared" si="331"/>
        <v>43600</v>
      </c>
      <c r="AC782" s="6"/>
      <c r="AD782" s="1"/>
      <c r="AE782" s="12"/>
      <c r="AF782" s="7"/>
      <c r="AG782" s="1"/>
      <c r="AH782" s="1"/>
      <c r="AI782" s="1"/>
      <c r="AJ782" s="10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35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8"/>
      <c r="CC782" s="1"/>
      <c r="CD782" s="1"/>
      <c r="CE782" s="1"/>
      <c r="CF782" s="1"/>
      <c r="CG782" s="1"/>
      <c r="CH782" s="1"/>
      <c r="CI782" s="1"/>
      <c r="CJ782" s="1"/>
      <c r="CK782" s="1"/>
      <c r="CL782" s="6"/>
      <c r="CM782" s="1"/>
      <c r="CN782" s="1"/>
      <c r="CO782" s="1"/>
      <c r="CP782" s="1"/>
      <c r="CQ782" s="1"/>
      <c r="CR782" s="1"/>
    </row>
    <row r="783" spans="1:96" x14ac:dyDescent="0.2">
      <c r="A783" s="159">
        <f t="shared" si="323"/>
        <v>43462</v>
      </c>
      <c r="B783" s="9">
        <f t="shared" si="312"/>
        <v>1078.59370027</v>
      </c>
      <c r="C783" s="9">
        <f t="shared" si="324"/>
        <v>1000</v>
      </c>
      <c r="D783" s="66">
        <f t="shared" si="325"/>
        <v>5092.97</v>
      </c>
      <c r="E783" s="15">
        <f>VLOOKUP(A782,[1]Plan1!$BO$120:$BQ$240,3)</f>
        <v>5100.6099999999997</v>
      </c>
      <c r="F783" s="12">
        <f t="shared" si="326"/>
        <v>43452</v>
      </c>
      <c r="G783" s="13">
        <f t="shared" si="313"/>
        <v>1.5001070102511616E-3</v>
      </c>
      <c r="H783" s="12">
        <f t="shared" si="327"/>
        <v>43480</v>
      </c>
      <c r="I783" s="12">
        <f t="shared" si="314"/>
        <v>43480</v>
      </c>
      <c r="J783" s="1">
        <f t="shared" si="328"/>
        <v>19</v>
      </c>
      <c r="K783" s="1">
        <f t="shared" si="311"/>
        <v>8</v>
      </c>
      <c r="L783" s="9">
        <f t="shared" si="315"/>
        <v>1.00063134</v>
      </c>
      <c r="M783" s="16">
        <f t="shared" si="329"/>
        <v>0.99789954999999997</v>
      </c>
      <c r="N783" s="16">
        <f t="shared" si="308"/>
        <v>1.0703659329520929</v>
      </c>
      <c r="O783" s="9">
        <f t="shared" si="309"/>
        <v>1.0710416899999999</v>
      </c>
      <c r="P783" s="9">
        <f t="shared" si="316"/>
        <v>1071.04169</v>
      </c>
      <c r="Q783" s="14">
        <f t="shared" si="317"/>
        <v>0</v>
      </c>
      <c r="R783" s="44">
        <f t="shared" si="318"/>
        <v>0</v>
      </c>
      <c r="S783" s="9">
        <f t="shared" si="319"/>
        <v>0</v>
      </c>
      <c r="T783" s="10">
        <f t="shared" si="330"/>
        <v>6.2959000000000001E-2</v>
      </c>
      <c r="U783" s="14">
        <f t="shared" si="310"/>
        <v>29</v>
      </c>
      <c r="V783" s="14">
        <v>252</v>
      </c>
      <c r="W783" s="16">
        <f t="shared" si="320"/>
        <v>1.007051089</v>
      </c>
      <c r="X783" s="9">
        <f t="shared" si="321"/>
        <v>7.5520102700000002</v>
      </c>
      <c r="Y783" s="9">
        <v>0</v>
      </c>
      <c r="Z783" s="15">
        <f t="shared" si="322"/>
        <v>0</v>
      </c>
      <c r="AA783" s="6" t="s">
        <v>73</v>
      </c>
      <c r="AB783" s="12">
        <f t="shared" si="331"/>
        <v>43600</v>
      </c>
      <c r="AC783" s="6"/>
      <c r="AD783" s="1"/>
      <c r="AE783" s="12"/>
      <c r="AF783" s="7"/>
      <c r="AG783" s="1"/>
      <c r="AH783" s="1"/>
      <c r="AI783" s="1"/>
      <c r="AJ783" s="10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35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8"/>
      <c r="CC783" s="1"/>
      <c r="CD783" s="1"/>
      <c r="CE783" s="1"/>
      <c r="CF783" s="1"/>
      <c r="CG783" s="1"/>
      <c r="CH783" s="1"/>
      <c r="CI783" s="1"/>
      <c r="CJ783" s="1"/>
      <c r="CK783" s="1"/>
      <c r="CL783" s="6"/>
      <c r="CM783" s="1"/>
      <c r="CN783" s="1"/>
      <c r="CO783" s="1"/>
      <c r="CP783" s="1"/>
      <c r="CQ783" s="1"/>
      <c r="CR783" s="1"/>
    </row>
    <row r="784" spans="1:96" x14ac:dyDescent="0.2">
      <c r="A784" s="159">
        <f t="shared" si="323"/>
        <v>43463</v>
      </c>
      <c r="B784" s="9">
        <f t="shared" si="312"/>
        <v>1078.9401888</v>
      </c>
      <c r="C784" s="9">
        <f t="shared" si="324"/>
        <v>1000</v>
      </c>
      <c r="D784" s="66">
        <f t="shared" si="325"/>
        <v>5092.97</v>
      </c>
      <c r="E784" s="15">
        <f>VLOOKUP(A783,[1]Plan1!$BO$120:$BQ$240,3)</f>
        <v>5100.6099999999997</v>
      </c>
      <c r="F784" s="12">
        <f t="shared" si="326"/>
        <v>43452</v>
      </c>
      <c r="G784" s="13">
        <f t="shared" si="313"/>
        <v>1.5001070102511616E-3</v>
      </c>
      <c r="H784" s="12">
        <f t="shared" si="327"/>
        <v>43480</v>
      </c>
      <c r="I784" s="12">
        <f t="shared" si="314"/>
        <v>43480</v>
      </c>
      <c r="J784" s="1">
        <f t="shared" si="328"/>
        <v>19</v>
      </c>
      <c r="K784" s="1">
        <f t="shared" si="311"/>
        <v>9</v>
      </c>
      <c r="L784" s="9">
        <f t="shared" si="315"/>
        <v>1.00071029</v>
      </c>
      <c r="M784" s="16">
        <f t="shared" si="329"/>
        <v>0.99789954999999997</v>
      </c>
      <c r="N784" s="16">
        <f t="shared" si="308"/>
        <v>1.0703659329520929</v>
      </c>
      <c r="O784" s="9">
        <f t="shared" si="309"/>
        <v>1.0711261999999999</v>
      </c>
      <c r="P784" s="9">
        <f t="shared" si="316"/>
        <v>1071.1261999999999</v>
      </c>
      <c r="Q784" s="14">
        <f t="shared" si="317"/>
        <v>0</v>
      </c>
      <c r="R784" s="44">
        <f t="shared" si="318"/>
        <v>0</v>
      </c>
      <c r="S784" s="9">
        <f t="shared" si="319"/>
        <v>0</v>
      </c>
      <c r="T784" s="10">
        <f t="shared" si="330"/>
        <v>6.2959000000000001E-2</v>
      </c>
      <c r="U784" s="14">
        <f t="shared" si="310"/>
        <v>30</v>
      </c>
      <c r="V784" s="14">
        <v>252</v>
      </c>
      <c r="W784" s="16">
        <f t="shared" si="320"/>
        <v>1.007295115</v>
      </c>
      <c r="X784" s="9">
        <f t="shared" si="321"/>
        <v>7.8139887999999997</v>
      </c>
      <c r="Y784" s="9">
        <v>0</v>
      </c>
      <c r="Z784" s="15">
        <f t="shared" si="322"/>
        <v>0</v>
      </c>
      <c r="AA784" s="6" t="s">
        <v>73</v>
      </c>
      <c r="AB784" s="12">
        <f t="shared" si="331"/>
        <v>43600</v>
      </c>
      <c r="AC784" s="6"/>
      <c r="AD784" s="1"/>
      <c r="AE784" s="12"/>
      <c r="AF784" s="7"/>
      <c r="AG784" s="1"/>
      <c r="AH784" s="1"/>
      <c r="AI784" s="1"/>
      <c r="AJ784" s="10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35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8"/>
      <c r="CC784" s="1"/>
      <c r="CD784" s="1"/>
      <c r="CE784" s="1"/>
      <c r="CF784" s="1"/>
      <c r="CG784" s="1"/>
      <c r="CH784" s="1"/>
      <c r="CI784" s="1"/>
      <c r="CJ784" s="1"/>
      <c r="CK784" s="1"/>
      <c r="CL784" s="6"/>
      <c r="CM784" s="1"/>
      <c r="CN784" s="1"/>
      <c r="CO784" s="1"/>
      <c r="CP784" s="1"/>
      <c r="CQ784" s="1"/>
      <c r="CR784" s="1"/>
    </row>
    <row r="785" spans="1:96" x14ac:dyDescent="0.2">
      <c r="A785" s="159">
        <f t="shared" si="323"/>
        <v>43464</v>
      </c>
      <c r="B785" s="9">
        <f t="shared" si="312"/>
        <v>1078.9401888</v>
      </c>
      <c r="C785" s="9">
        <f t="shared" si="324"/>
        <v>1000</v>
      </c>
      <c r="D785" s="66">
        <f t="shared" si="325"/>
        <v>5092.97</v>
      </c>
      <c r="E785" s="15">
        <f>VLOOKUP(A784,[1]Plan1!$BO$120:$BQ$240,3)</f>
        <v>5100.6099999999997</v>
      </c>
      <c r="F785" s="12">
        <f t="shared" si="326"/>
        <v>43452</v>
      </c>
      <c r="G785" s="13">
        <f t="shared" si="313"/>
        <v>1.5001070102511616E-3</v>
      </c>
      <c r="H785" s="12">
        <f t="shared" si="327"/>
        <v>43480</v>
      </c>
      <c r="I785" s="12">
        <f t="shared" si="314"/>
        <v>43480</v>
      </c>
      <c r="J785" s="1">
        <f t="shared" si="328"/>
        <v>19</v>
      </c>
      <c r="K785" s="1">
        <f t="shared" si="311"/>
        <v>9</v>
      </c>
      <c r="L785" s="9">
        <f t="shared" si="315"/>
        <v>1.00071029</v>
      </c>
      <c r="M785" s="16">
        <f t="shared" si="329"/>
        <v>0.99789954999999997</v>
      </c>
      <c r="N785" s="16">
        <f t="shared" si="308"/>
        <v>1.0703659329520929</v>
      </c>
      <c r="O785" s="9">
        <f t="shared" si="309"/>
        <v>1.0711261999999999</v>
      </c>
      <c r="P785" s="9">
        <f t="shared" si="316"/>
        <v>1071.1261999999999</v>
      </c>
      <c r="Q785" s="14">
        <f t="shared" si="317"/>
        <v>0</v>
      </c>
      <c r="R785" s="44">
        <f t="shared" si="318"/>
        <v>0</v>
      </c>
      <c r="S785" s="9">
        <f t="shared" si="319"/>
        <v>0</v>
      </c>
      <c r="T785" s="10">
        <f t="shared" si="330"/>
        <v>6.2959000000000001E-2</v>
      </c>
      <c r="U785" s="14">
        <f t="shared" si="310"/>
        <v>30</v>
      </c>
      <c r="V785" s="14">
        <v>252</v>
      </c>
      <c r="W785" s="16">
        <f t="shared" si="320"/>
        <v>1.007295115</v>
      </c>
      <c r="X785" s="9">
        <f t="shared" si="321"/>
        <v>7.8139887999999997</v>
      </c>
      <c r="Y785" s="9">
        <v>0</v>
      </c>
      <c r="Z785" s="15">
        <f t="shared" si="322"/>
        <v>0</v>
      </c>
      <c r="AA785" s="6" t="s">
        <v>73</v>
      </c>
      <c r="AB785" s="12">
        <f t="shared" si="331"/>
        <v>43600</v>
      </c>
      <c r="AC785" s="6"/>
      <c r="AD785" s="1"/>
      <c r="AE785" s="12"/>
      <c r="AF785" s="7"/>
      <c r="AG785" s="1"/>
      <c r="AH785" s="1"/>
      <c r="AI785" s="1"/>
      <c r="AJ785" s="10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35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8"/>
      <c r="CC785" s="1"/>
      <c r="CD785" s="1"/>
      <c r="CE785" s="1"/>
      <c r="CF785" s="1"/>
      <c r="CG785" s="1"/>
      <c r="CH785" s="1"/>
      <c r="CI785" s="1"/>
      <c r="CJ785" s="1"/>
      <c r="CK785" s="1"/>
      <c r="CL785" s="6"/>
      <c r="CM785" s="1"/>
      <c r="CN785" s="1"/>
      <c r="CO785" s="1"/>
      <c r="CP785" s="1"/>
      <c r="CQ785" s="1"/>
      <c r="CR785" s="1"/>
    </row>
    <row r="786" spans="1:96" x14ac:dyDescent="0.2">
      <c r="A786" s="159">
        <f t="shared" si="323"/>
        <v>43465</v>
      </c>
      <c r="B786" s="9">
        <f t="shared" si="312"/>
        <v>1078.9401888</v>
      </c>
      <c r="C786" s="9">
        <f t="shared" si="324"/>
        <v>1000</v>
      </c>
      <c r="D786" s="66">
        <f t="shared" si="325"/>
        <v>5092.97</v>
      </c>
      <c r="E786" s="15">
        <f>VLOOKUP(A785,[1]Plan1!$BO$120:$BQ$240,3)</f>
        <v>5100.6099999999997</v>
      </c>
      <c r="F786" s="12">
        <f t="shared" si="326"/>
        <v>43452</v>
      </c>
      <c r="G786" s="13">
        <f t="shared" si="313"/>
        <v>1.5001070102511616E-3</v>
      </c>
      <c r="H786" s="12">
        <f t="shared" si="327"/>
        <v>43480</v>
      </c>
      <c r="I786" s="12">
        <f t="shared" si="314"/>
        <v>43480</v>
      </c>
      <c r="J786" s="1">
        <f t="shared" si="328"/>
        <v>19</v>
      </c>
      <c r="K786" s="1">
        <f t="shared" si="311"/>
        <v>9</v>
      </c>
      <c r="L786" s="9">
        <f t="shared" si="315"/>
        <v>1.00071029</v>
      </c>
      <c r="M786" s="16">
        <f t="shared" si="329"/>
        <v>0.99789954999999997</v>
      </c>
      <c r="N786" s="16">
        <f t="shared" si="308"/>
        <v>1.0703659329520929</v>
      </c>
      <c r="O786" s="9">
        <f t="shared" si="309"/>
        <v>1.0711261999999999</v>
      </c>
      <c r="P786" s="9">
        <f t="shared" si="316"/>
        <v>1071.1261999999999</v>
      </c>
      <c r="Q786" s="14">
        <f t="shared" si="317"/>
        <v>0</v>
      </c>
      <c r="R786" s="44">
        <f t="shared" si="318"/>
        <v>0</v>
      </c>
      <c r="S786" s="9">
        <f t="shared" si="319"/>
        <v>0</v>
      </c>
      <c r="T786" s="10">
        <f t="shared" si="330"/>
        <v>6.2959000000000001E-2</v>
      </c>
      <c r="U786" s="14">
        <f t="shared" si="310"/>
        <v>30</v>
      </c>
      <c r="V786" s="14">
        <v>252</v>
      </c>
      <c r="W786" s="16">
        <f t="shared" si="320"/>
        <v>1.007295115</v>
      </c>
      <c r="X786" s="9">
        <f t="shared" si="321"/>
        <v>7.8139887999999997</v>
      </c>
      <c r="Y786" s="9">
        <v>0</v>
      </c>
      <c r="Z786" s="15">
        <f t="shared" si="322"/>
        <v>0</v>
      </c>
      <c r="AA786" s="6" t="s">
        <v>73</v>
      </c>
      <c r="AB786" s="12">
        <f t="shared" si="331"/>
        <v>43600</v>
      </c>
      <c r="AC786" s="6"/>
      <c r="AD786" s="1"/>
      <c r="AE786" s="12"/>
      <c r="AF786" s="7"/>
      <c r="AG786" s="1"/>
      <c r="AH786" s="1"/>
      <c r="AI786" s="1"/>
      <c r="AJ786" s="10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35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8"/>
      <c r="CC786" s="1"/>
      <c r="CD786" s="1"/>
      <c r="CE786" s="1"/>
      <c r="CF786" s="1"/>
      <c r="CG786" s="1"/>
      <c r="CH786" s="1"/>
      <c r="CI786" s="1"/>
      <c r="CJ786" s="1"/>
      <c r="CK786" s="1"/>
      <c r="CL786" s="6"/>
      <c r="CM786" s="1"/>
      <c r="CN786" s="1"/>
      <c r="CO786" s="1"/>
      <c r="CP786" s="1"/>
      <c r="CQ786" s="1"/>
      <c r="CR786" s="1"/>
    </row>
    <row r="787" spans="1:96" x14ac:dyDescent="0.2">
      <c r="A787" s="159">
        <f t="shared" si="323"/>
        <v>43466</v>
      </c>
      <c r="B787" s="9">
        <f t="shared" si="312"/>
        <v>1079.2867717000001</v>
      </c>
      <c r="C787" s="9">
        <f t="shared" si="324"/>
        <v>1000</v>
      </c>
      <c r="D787" s="66">
        <f t="shared" si="325"/>
        <v>5092.97</v>
      </c>
      <c r="E787" s="15">
        <f>VLOOKUP(A786,[1]Plan1!$BO$120:$BQ$240,3)</f>
        <v>5100.6099999999997</v>
      </c>
      <c r="F787" s="12">
        <f t="shared" si="326"/>
        <v>43452</v>
      </c>
      <c r="G787" s="13">
        <f t="shared" si="313"/>
        <v>1.5001070102511616E-3</v>
      </c>
      <c r="H787" s="12">
        <f t="shared" si="327"/>
        <v>43480</v>
      </c>
      <c r="I787" s="12">
        <f t="shared" si="314"/>
        <v>43480</v>
      </c>
      <c r="J787" s="1">
        <f t="shared" si="328"/>
        <v>19</v>
      </c>
      <c r="K787" s="1">
        <f t="shared" si="311"/>
        <v>10</v>
      </c>
      <c r="L787" s="9">
        <f t="shared" si="315"/>
        <v>1.00078924</v>
      </c>
      <c r="M787" s="16">
        <f t="shared" si="329"/>
        <v>0.99789954999999997</v>
      </c>
      <c r="N787" s="16">
        <f t="shared" si="308"/>
        <v>1.0703659329520929</v>
      </c>
      <c r="O787" s="9">
        <f>TRUNC(TRUNC((L787*N787),15),8)</f>
        <v>1.0712107</v>
      </c>
      <c r="P787" s="9">
        <f t="shared" si="316"/>
        <v>1071.2107000000001</v>
      </c>
      <c r="Q787" s="14">
        <f t="shared" si="317"/>
        <v>0</v>
      </c>
      <c r="R787" s="44">
        <f t="shared" si="318"/>
        <v>0</v>
      </c>
      <c r="S787" s="9">
        <f t="shared" si="319"/>
        <v>0</v>
      </c>
      <c r="T787" s="10">
        <f t="shared" si="330"/>
        <v>6.2959000000000001E-2</v>
      </c>
      <c r="U787" s="14">
        <f t="shared" si="310"/>
        <v>31</v>
      </c>
      <c r="V787" s="14">
        <v>252</v>
      </c>
      <c r="W787" s="16">
        <f t="shared" si="320"/>
        <v>1.0075392000000001</v>
      </c>
      <c r="X787" s="9">
        <f t="shared" si="321"/>
        <v>8.0760717</v>
      </c>
      <c r="Y787" s="9">
        <v>0</v>
      </c>
      <c r="Z787" s="15">
        <f t="shared" si="322"/>
        <v>0</v>
      </c>
      <c r="AA787" s="6" t="s">
        <v>73</v>
      </c>
      <c r="AB787" s="12">
        <f t="shared" si="331"/>
        <v>43600</v>
      </c>
      <c r="AC787" s="6"/>
      <c r="AD787" s="1"/>
      <c r="AE787" s="12"/>
      <c r="AF787" s="7"/>
      <c r="AG787" s="1"/>
      <c r="AH787" s="1"/>
      <c r="AI787" s="1"/>
      <c r="AJ787" s="10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35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8"/>
      <c r="CC787" s="1"/>
      <c r="CD787" s="1"/>
      <c r="CE787" s="1"/>
      <c r="CF787" s="1"/>
      <c r="CG787" s="1"/>
      <c r="CH787" s="1"/>
      <c r="CI787" s="1"/>
      <c r="CJ787" s="1"/>
      <c r="CK787" s="1"/>
      <c r="CL787" s="6"/>
      <c r="CM787" s="1"/>
      <c r="CN787" s="1"/>
      <c r="CO787" s="1"/>
      <c r="CP787" s="1"/>
      <c r="CQ787" s="1"/>
      <c r="CR787" s="1"/>
    </row>
    <row r="788" spans="1:96" x14ac:dyDescent="0.2">
      <c r="A788" s="159">
        <f t="shared" si="323"/>
        <v>43467</v>
      </c>
      <c r="B788" s="9">
        <f t="shared" si="312"/>
        <v>1079.2867717000001</v>
      </c>
      <c r="C788" s="9">
        <f t="shared" si="324"/>
        <v>1000</v>
      </c>
      <c r="D788" s="66">
        <f t="shared" si="325"/>
        <v>5092.97</v>
      </c>
      <c r="E788" s="15">
        <f>VLOOKUP(A787,[1]Plan1!$BO$120:$BQ$240,3)</f>
        <v>5100.6099999999997</v>
      </c>
      <c r="F788" s="12">
        <f t="shared" si="326"/>
        <v>43452</v>
      </c>
      <c r="G788" s="13">
        <f t="shared" si="313"/>
        <v>1.5001070102511616E-3</v>
      </c>
      <c r="H788" s="12">
        <f t="shared" si="327"/>
        <v>43480</v>
      </c>
      <c r="I788" s="12">
        <f t="shared" si="314"/>
        <v>43480</v>
      </c>
      <c r="J788" s="1">
        <f t="shared" si="328"/>
        <v>19</v>
      </c>
      <c r="K788" s="1">
        <f t="shared" si="311"/>
        <v>10</v>
      </c>
      <c r="L788" s="9">
        <f t="shared" si="315"/>
        <v>1.00078924</v>
      </c>
      <c r="M788" s="16">
        <f t="shared" si="329"/>
        <v>0.99789954999999997</v>
      </c>
      <c r="N788" s="16">
        <f t="shared" si="308"/>
        <v>1.0703659329520929</v>
      </c>
      <c r="O788" s="9">
        <f t="shared" si="309"/>
        <v>1.0712107</v>
      </c>
      <c r="P788" s="9">
        <f t="shared" si="316"/>
        <v>1071.2107000000001</v>
      </c>
      <c r="Q788" s="14">
        <f t="shared" si="317"/>
        <v>0</v>
      </c>
      <c r="R788" s="44">
        <f t="shared" si="318"/>
        <v>0</v>
      </c>
      <c r="S788" s="9">
        <f t="shared" si="319"/>
        <v>0</v>
      </c>
      <c r="T788" s="10">
        <f t="shared" si="330"/>
        <v>6.2959000000000001E-2</v>
      </c>
      <c r="U788" s="14">
        <f t="shared" si="310"/>
        <v>31</v>
      </c>
      <c r="V788" s="14">
        <v>252</v>
      </c>
      <c r="W788" s="16">
        <f t="shared" si="320"/>
        <v>1.0075392000000001</v>
      </c>
      <c r="X788" s="9">
        <f t="shared" si="321"/>
        <v>8.0760717</v>
      </c>
      <c r="Y788" s="9">
        <v>0</v>
      </c>
      <c r="Z788" s="15">
        <f t="shared" si="322"/>
        <v>0</v>
      </c>
      <c r="AA788" s="6" t="s">
        <v>73</v>
      </c>
      <c r="AB788" s="12">
        <f t="shared" si="331"/>
        <v>43600</v>
      </c>
      <c r="AC788" s="6"/>
      <c r="AD788" s="1"/>
      <c r="AE788" s="12"/>
      <c r="AF788" s="7"/>
      <c r="AG788" s="1"/>
      <c r="AH788" s="1"/>
      <c r="AI788" s="1"/>
      <c r="AJ788" s="10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35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8"/>
      <c r="CC788" s="1"/>
      <c r="CD788" s="1"/>
      <c r="CE788" s="1"/>
      <c r="CF788" s="1"/>
      <c r="CG788" s="1"/>
      <c r="CH788" s="1"/>
      <c r="CI788" s="1"/>
      <c r="CJ788" s="1"/>
      <c r="CK788" s="1"/>
      <c r="CL788" s="6"/>
      <c r="CM788" s="1"/>
      <c r="CN788" s="1"/>
      <c r="CO788" s="1"/>
      <c r="CP788" s="1"/>
      <c r="CQ788" s="1"/>
      <c r="CR788" s="1"/>
    </row>
    <row r="789" spans="1:96" x14ac:dyDescent="0.2">
      <c r="A789" s="159">
        <f t="shared" si="323"/>
        <v>43468</v>
      </c>
      <c r="B789" s="9">
        <f t="shared" si="312"/>
        <v>1079.63347922</v>
      </c>
      <c r="C789" s="9">
        <f t="shared" si="324"/>
        <v>1000</v>
      </c>
      <c r="D789" s="66">
        <f t="shared" si="325"/>
        <v>5092.97</v>
      </c>
      <c r="E789" s="15">
        <f>VLOOKUP(A788,[1]Plan1!$BO$120:$BQ$240,3)</f>
        <v>5100.6099999999997</v>
      </c>
      <c r="F789" s="12">
        <f t="shared" si="326"/>
        <v>43452</v>
      </c>
      <c r="G789" s="13">
        <f t="shared" si="313"/>
        <v>1.5001070102511616E-3</v>
      </c>
      <c r="H789" s="12">
        <f t="shared" si="327"/>
        <v>43480</v>
      </c>
      <c r="I789" s="12">
        <f t="shared" si="314"/>
        <v>43480</v>
      </c>
      <c r="J789" s="1">
        <f t="shared" si="328"/>
        <v>19</v>
      </c>
      <c r="K789" s="1">
        <f t="shared" si="311"/>
        <v>11</v>
      </c>
      <c r="L789" s="9">
        <f t="shared" si="315"/>
        <v>1.0008682</v>
      </c>
      <c r="M789" s="16">
        <f t="shared" si="329"/>
        <v>0.99789954999999997</v>
      </c>
      <c r="N789" s="16">
        <f t="shared" si="308"/>
        <v>1.0703659329520929</v>
      </c>
      <c r="O789" s="9">
        <f t="shared" si="309"/>
        <v>1.0712952200000001</v>
      </c>
      <c r="P789" s="9">
        <f t="shared" si="316"/>
        <v>1071.29522</v>
      </c>
      <c r="Q789" s="14">
        <f t="shared" si="317"/>
        <v>0</v>
      </c>
      <c r="R789" s="44">
        <f t="shared" si="318"/>
        <v>0</v>
      </c>
      <c r="S789" s="9">
        <f t="shared" si="319"/>
        <v>0</v>
      </c>
      <c r="T789" s="10">
        <f t="shared" si="330"/>
        <v>6.2959000000000001E-2</v>
      </c>
      <c r="U789" s="14">
        <f t="shared" si="310"/>
        <v>32</v>
      </c>
      <c r="V789" s="14">
        <v>252</v>
      </c>
      <c r="W789" s="16">
        <f t="shared" si="320"/>
        <v>1.0077833439999999</v>
      </c>
      <c r="X789" s="9">
        <f t="shared" si="321"/>
        <v>8.3382592199999994</v>
      </c>
      <c r="Y789" s="9">
        <v>0</v>
      </c>
      <c r="Z789" s="15">
        <f t="shared" si="322"/>
        <v>0</v>
      </c>
      <c r="AA789" s="6" t="s">
        <v>73</v>
      </c>
      <c r="AB789" s="12">
        <f t="shared" si="331"/>
        <v>43600</v>
      </c>
      <c r="AC789" s="6"/>
      <c r="AD789" s="1"/>
      <c r="AE789" s="12"/>
      <c r="AF789" s="7"/>
      <c r="AG789" s="1"/>
      <c r="AH789" s="1"/>
      <c r="AI789" s="1"/>
      <c r="AJ789" s="10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35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8"/>
      <c r="CC789" s="1"/>
      <c r="CD789" s="1"/>
      <c r="CE789" s="1"/>
      <c r="CF789" s="1"/>
      <c r="CG789" s="1"/>
      <c r="CH789" s="1"/>
      <c r="CI789" s="1"/>
      <c r="CJ789" s="1"/>
      <c r="CK789" s="1"/>
      <c r="CL789" s="6"/>
      <c r="CM789" s="1"/>
      <c r="CN789" s="1"/>
      <c r="CO789" s="1"/>
      <c r="CP789" s="1"/>
      <c r="CQ789" s="1"/>
      <c r="CR789" s="1"/>
    </row>
    <row r="790" spans="1:96" x14ac:dyDescent="0.2">
      <c r="A790" s="159">
        <f t="shared" si="323"/>
        <v>43469</v>
      </c>
      <c r="B790" s="9">
        <f t="shared" si="312"/>
        <v>1079.9803012900002</v>
      </c>
      <c r="C790" s="9">
        <f t="shared" si="324"/>
        <v>1000</v>
      </c>
      <c r="D790" s="66">
        <f t="shared" si="325"/>
        <v>5092.97</v>
      </c>
      <c r="E790" s="15">
        <f>VLOOKUP(A789,[1]Plan1!$BO$120:$BQ$240,3)</f>
        <v>5100.6099999999997</v>
      </c>
      <c r="F790" s="12">
        <f t="shared" si="326"/>
        <v>43452</v>
      </c>
      <c r="G790" s="13">
        <f t="shared" si="313"/>
        <v>1.5001070102511616E-3</v>
      </c>
      <c r="H790" s="12">
        <f t="shared" si="327"/>
        <v>43480</v>
      </c>
      <c r="I790" s="12">
        <f t="shared" si="314"/>
        <v>43480</v>
      </c>
      <c r="J790" s="1">
        <f t="shared" si="328"/>
        <v>19</v>
      </c>
      <c r="K790" s="1">
        <f t="shared" si="311"/>
        <v>12</v>
      </c>
      <c r="L790" s="9">
        <f t="shared" si="315"/>
        <v>1.0009471700000001</v>
      </c>
      <c r="M790" s="16">
        <f t="shared" si="329"/>
        <v>0.99789954999999997</v>
      </c>
      <c r="N790" s="16">
        <f t="shared" si="308"/>
        <v>1.0703659329520929</v>
      </c>
      <c r="O790" s="9">
        <f t="shared" si="309"/>
        <v>1.07137975</v>
      </c>
      <c r="P790" s="9">
        <f t="shared" si="316"/>
        <v>1071.3797500000001</v>
      </c>
      <c r="Q790" s="14">
        <f t="shared" si="317"/>
        <v>0</v>
      </c>
      <c r="R790" s="44">
        <f t="shared" si="318"/>
        <v>0</v>
      </c>
      <c r="S790" s="9">
        <f t="shared" si="319"/>
        <v>0</v>
      </c>
      <c r="T790" s="10">
        <f t="shared" si="330"/>
        <v>6.2959000000000001E-2</v>
      </c>
      <c r="U790" s="14">
        <f t="shared" si="310"/>
        <v>33</v>
      </c>
      <c r="V790" s="14">
        <v>252</v>
      </c>
      <c r="W790" s="16">
        <f t="shared" si="320"/>
        <v>1.008027547</v>
      </c>
      <c r="X790" s="9">
        <f t="shared" si="321"/>
        <v>8.6005512900000003</v>
      </c>
      <c r="Y790" s="9">
        <v>0</v>
      </c>
      <c r="Z790" s="15">
        <f t="shared" si="322"/>
        <v>0</v>
      </c>
      <c r="AA790" s="6" t="s">
        <v>73</v>
      </c>
      <c r="AB790" s="12">
        <f t="shared" si="331"/>
        <v>43600</v>
      </c>
      <c r="AC790" s="6"/>
      <c r="AD790" s="1"/>
      <c r="AE790" s="12"/>
      <c r="AF790" s="7"/>
      <c r="AG790" s="1"/>
      <c r="AH790" s="1"/>
      <c r="AI790" s="1"/>
      <c r="AJ790" s="10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35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8"/>
      <c r="CC790" s="1"/>
      <c r="CD790" s="1"/>
      <c r="CE790" s="1"/>
      <c r="CF790" s="1"/>
      <c r="CG790" s="1"/>
      <c r="CH790" s="1"/>
      <c r="CI790" s="1"/>
      <c r="CJ790" s="1"/>
      <c r="CK790" s="1"/>
      <c r="CL790" s="6"/>
      <c r="CM790" s="1"/>
      <c r="CN790" s="1"/>
      <c r="CO790" s="1"/>
      <c r="CP790" s="1"/>
      <c r="CQ790" s="1"/>
      <c r="CR790" s="1"/>
    </row>
    <row r="791" spans="1:96" x14ac:dyDescent="0.2">
      <c r="A791" s="159">
        <f t="shared" si="323"/>
        <v>43470</v>
      </c>
      <c r="B791" s="9">
        <f t="shared" si="312"/>
        <v>1080.3272177899998</v>
      </c>
      <c r="C791" s="9">
        <f t="shared" si="324"/>
        <v>1000</v>
      </c>
      <c r="D791" s="66">
        <f t="shared" si="325"/>
        <v>5092.97</v>
      </c>
      <c r="E791" s="15">
        <f>VLOOKUP(A790,[1]Plan1!$BO$120:$BQ$240,3)</f>
        <v>5100.6099999999997</v>
      </c>
      <c r="F791" s="12">
        <f t="shared" si="326"/>
        <v>43452</v>
      </c>
      <c r="G791" s="13">
        <f t="shared" si="313"/>
        <v>1.5001070102511616E-3</v>
      </c>
      <c r="H791" s="12">
        <f t="shared" si="327"/>
        <v>43480</v>
      </c>
      <c r="I791" s="12">
        <f t="shared" si="314"/>
        <v>43480</v>
      </c>
      <c r="J791" s="1">
        <f t="shared" si="328"/>
        <v>19</v>
      </c>
      <c r="K791" s="1">
        <f t="shared" si="311"/>
        <v>13</v>
      </c>
      <c r="L791" s="9">
        <f t="shared" si="315"/>
        <v>1.00102614</v>
      </c>
      <c r="M791" s="16">
        <f t="shared" si="329"/>
        <v>0.99789954999999997</v>
      </c>
      <c r="N791" s="16">
        <f t="shared" si="308"/>
        <v>1.0703659329520929</v>
      </c>
      <c r="O791" s="9">
        <f t="shared" si="309"/>
        <v>1.0714642700000001</v>
      </c>
      <c r="P791" s="9">
        <f t="shared" si="316"/>
        <v>1071.4642699999999</v>
      </c>
      <c r="Q791" s="14">
        <f t="shared" si="317"/>
        <v>0</v>
      </c>
      <c r="R791" s="44">
        <f t="shared" si="318"/>
        <v>0</v>
      </c>
      <c r="S791" s="9">
        <f t="shared" si="319"/>
        <v>0</v>
      </c>
      <c r="T791" s="10">
        <f t="shared" si="330"/>
        <v>6.2959000000000001E-2</v>
      </c>
      <c r="U791" s="14">
        <f t="shared" si="310"/>
        <v>34</v>
      </c>
      <c r="V791" s="14">
        <v>252</v>
      </c>
      <c r="W791" s="16">
        <f t="shared" si="320"/>
        <v>1.008271809</v>
      </c>
      <c r="X791" s="9">
        <f t="shared" si="321"/>
        <v>8.8629477899999998</v>
      </c>
      <c r="Y791" s="9">
        <v>0</v>
      </c>
      <c r="Z791" s="15">
        <f t="shared" si="322"/>
        <v>0</v>
      </c>
      <c r="AA791" s="6" t="s">
        <v>73</v>
      </c>
      <c r="AB791" s="12">
        <f t="shared" si="331"/>
        <v>43600</v>
      </c>
      <c r="AC791" s="6"/>
      <c r="AD791" s="1"/>
      <c r="AE791" s="12"/>
      <c r="AF791" s="7"/>
      <c r="AG791" s="1"/>
      <c r="AH791" s="1"/>
      <c r="AI791" s="1"/>
      <c r="AJ791" s="10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35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8"/>
      <c r="CC791" s="1"/>
      <c r="CD791" s="1"/>
      <c r="CE791" s="1"/>
      <c r="CF791" s="1"/>
      <c r="CG791" s="1"/>
      <c r="CH791" s="1"/>
      <c r="CI791" s="1"/>
      <c r="CJ791" s="1"/>
      <c r="CK791" s="1"/>
      <c r="CL791" s="6"/>
      <c r="CM791" s="1"/>
      <c r="CN791" s="1"/>
      <c r="CO791" s="1"/>
      <c r="CP791" s="1"/>
      <c r="CQ791" s="1"/>
      <c r="CR791" s="1"/>
    </row>
    <row r="792" spans="1:96" x14ac:dyDescent="0.2">
      <c r="A792" s="159">
        <f t="shared" si="323"/>
        <v>43471</v>
      </c>
      <c r="B792" s="9">
        <f t="shared" si="312"/>
        <v>1080.3272177899998</v>
      </c>
      <c r="C792" s="9">
        <f t="shared" si="324"/>
        <v>1000</v>
      </c>
      <c r="D792" s="66">
        <f t="shared" si="325"/>
        <v>5092.97</v>
      </c>
      <c r="E792" s="15">
        <f>VLOOKUP(A791,[1]Plan1!$BO$120:$BQ$240,3)</f>
        <v>5100.6099999999997</v>
      </c>
      <c r="F792" s="12">
        <f t="shared" si="326"/>
        <v>43452</v>
      </c>
      <c r="G792" s="13">
        <f t="shared" si="313"/>
        <v>1.5001070102511616E-3</v>
      </c>
      <c r="H792" s="12">
        <f t="shared" si="327"/>
        <v>43480</v>
      </c>
      <c r="I792" s="12">
        <f t="shared" si="314"/>
        <v>43480</v>
      </c>
      <c r="J792" s="1">
        <f t="shared" si="328"/>
        <v>19</v>
      </c>
      <c r="K792" s="1">
        <f t="shared" si="311"/>
        <v>13</v>
      </c>
      <c r="L792" s="9">
        <f t="shared" si="315"/>
        <v>1.00102614</v>
      </c>
      <c r="M792" s="16">
        <f t="shared" si="329"/>
        <v>0.99789954999999997</v>
      </c>
      <c r="N792" s="16">
        <f t="shared" si="308"/>
        <v>1.0703659329520929</v>
      </c>
      <c r="O792" s="9">
        <f t="shared" si="309"/>
        <v>1.0714642700000001</v>
      </c>
      <c r="P792" s="9">
        <f t="shared" si="316"/>
        <v>1071.4642699999999</v>
      </c>
      <c r="Q792" s="14">
        <f t="shared" si="317"/>
        <v>0</v>
      </c>
      <c r="R792" s="44">
        <f t="shared" si="318"/>
        <v>0</v>
      </c>
      <c r="S792" s="9">
        <f t="shared" si="319"/>
        <v>0</v>
      </c>
      <c r="T792" s="10">
        <f t="shared" si="330"/>
        <v>6.2959000000000001E-2</v>
      </c>
      <c r="U792" s="14">
        <f t="shared" si="310"/>
        <v>34</v>
      </c>
      <c r="V792" s="14">
        <v>252</v>
      </c>
      <c r="W792" s="16">
        <f t="shared" si="320"/>
        <v>1.008271809</v>
      </c>
      <c r="X792" s="9">
        <f t="shared" si="321"/>
        <v>8.8629477899999998</v>
      </c>
      <c r="Y792" s="9">
        <v>0</v>
      </c>
      <c r="Z792" s="15">
        <f t="shared" si="322"/>
        <v>0</v>
      </c>
      <c r="AA792" s="6" t="s">
        <v>73</v>
      </c>
      <c r="AB792" s="12">
        <f t="shared" si="331"/>
        <v>43600</v>
      </c>
      <c r="AC792" s="6"/>
      <c r="AD792" s="1"/>
      <c r="AE792" s="12"/>
      <c r="AF792" s="7"/>
      <c r="AG792" s="1"/>
      <c r="AH792" s="1"/>
      <c r="AI792" s="1"/>
      <c r="AJ792" s="10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35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8"/>
      <c r="CC792" s="1"/>
      <c r="CD792" s="1"/>
      <c r="CE792" s="1"/>
      <c r="CF792" s="1"/>
      <c r="CG792" s="1"/>
      <c r="CH792" s="1"/>
      <c r="CI792" s="1"/>
      <c r="CJ792" s="1"/>
      <c r="CK792" s="1"/>
      <c r="CL792" s="6"/>
      <c r="CM792" s="1"/>
      <c r="CN792" s="1"/>
      <c r="CO792" s="1"/>
      <c r="CP792" s="1"/>
      <c r="CQ792" s="1"/>
      <c r="CR792" s="1"/>
    </row>
    <row r="793" spans="1:96" x14ac:dyDescent="0.2">
      <c r="A793" s="159">
        <f t="shared" si="323"/>
        <v>43472</v>
      </c>
      <c r="B793" s="9">
        <f t="shared" si="312"/>
        <v>1080.3272177899998</v>
      </c>
      <c r="C793" s="9">
        <f t="shared" si="324"/>
        <v>1000</v>
      </c>
      <c r="D793" s="66">
        <f t="shared" si="325"/>
        <v>5092.97</v>
      </c>
      <c r="E793" s="15">
        <f>VLOOKUP(A792,[1]Plan1!$BO$120:$BQ$240,3)</f>
        <v>5100.6099999999997</v>
      </c>
      <c r="F793" s="12">
        <f t="shared" si="326"/>
        <v>43452</v>
      </c>
      <c r="G793" s="13">
        <f t="shared" si="313"/>
        <v>1.5001070102511616E-3</v>
      </c>
      <c r="H793" s="12">
        <f t="shared" si="327"/>
        <v>43480</v>
      </c>
      <c r="I793" s="12">
        <f t="shared" si="314"/>
        <v>43480</v>
      </c>
      <c r="J793" s="1">
        <f t="shared" si="328"/>
        <v>19</v>
      </c>
      <c r="K793" s="1">
        <f t="shared" si="311"/>
        <v>13</v>
      </c>
      <c r="L793" s="9">
        <f t="shared" si="315"/>
        <v>1.00102614</v>
      </c>
      <c r="M793" s="16">
        <f t="shared" si="329"/>
        <v>0.99789954999999997</v>
      </c>
      <c r="N793" s="16">
        <f t="shared" si="308"/>
        <v>1.0703659329520929</v>
      </c>
      <c r="O793" s="9">
        <f t="shared" si="309"/>
        <v>1.0714642700000001</v>
      </c>
      <c r="P793" s="9">
        <f t="shared" si="316"/>
        <v>1071.4642699999999</v>
      </c>
      <c r="Q793" s="14">
        <f t="shared" si="317"/>
        <v>0</v>
      </c>
      <c r="R793" s="44">
        <f t="shared" si="318"/>
        <v>0</v>
      </c>
      <c r="S793" s="9">
        <f t="shared" si="319"/>
        <v>0</v>
      </c>
      <c r="T793" s="10">
        <f t="shared" si="330"/>
        <v>6.2959000000000001E-2</v>
      </c>
      <c r="U793" s="14">
        <f t="shared" si="310"/>
        <v>34</v>
      </c>
      <c r="V793" s="14">
        <v>252</v>
      </c>
      <c r="W793" s="16">
        <f t="shared" si="320"/>
        <v>1.008271809</v>
      </c>
      <c r="X793" s="9">
        <f t="shared" si="321"/>
        <v>8.8629477899999998</v>
      </c>
      <c r="Y793" s="9">
        <v>0</v>
      </c>
      <c r="Z793" s="15">
        <f t="shared" si="322"/>
        <v>0</v>
      </c>
      <c r="AA793" s="6" t="s">
        <v>73</v>
      </c>
      <c r="AB793" s="12">
        <f t="shared" si="331"/>
        <v>43600</v>
      </c>
      <c r="AC793" s="6"/>
      <c r="AD793" s="1"/>
      <c r="AE793" s="12"/>
      <c r="AF793" s="7"/>
      <c r="AG793" s="1"/>
      <c r="AH793" s="1"/>
      <c r="AI793" s="1"/>
      <c r="AJ793" s="10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35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8"/>
      <c r="CC793" s="1"/>
      <c r="CD793" s="1"/>
      <c r="CE793" s="1"/>
      <c r="CF793" s="1"/>
      <c r="CG793" s="1"/>
      <c r="CH793" s="1"/>
      <c r="CI793" s="1"/>
      <c r="CJ793" s="1"/>
      <c r="CK793" s="1"/>
      <c r="CL793" s="6"/>
      <c r="CM793" s="1"/>
      <c r="CN793" s="1"/>
      <c r="CO793" s="1"/>
      <c r="CP793" s="1"/>
      <c r="CQ793" s="1"/>
      <c r="CR793" s="1"/>
    </row>
    <row r="794" spans="1:96" x14ac:dyDescent="0.2">
      <c r="A794" s="159">
        <f t="shared" si="323"/>
        <v>43473</v>
      </c>
      <c r="B794" s="9">
        <f t="shared" si="312"/>
        <v>1080.6742600299999</v>
      </c>
      <c r="C794" s="9">
        <f t="shared" si="324"/>
        <v>1000</v>
      </c>
      <c r="D794" s="66">
        <f t="shared" si="325"/>
        <v>5092.97</v>
      </c>
      <c r="E794" s="15">
        <f>VLOOKUP(A793,[1]Plan1!$BO$120:$BQ$240,3)</f>
        <v>5100.6099999999997</v>
      </c>
      <c r="F794" s="12">
        <f t="shared" si="326"/>
        <v>43452</v>
      </c>
      <c r="G794" s="13">
        <f t="shared" si="313"/>
        <v>1.5001070102511616E-3</v>
      </c>
      <c r="H794" s="12">
        <f t="shared" si="327"/>
        <v>43480</v>
      </c>
      <c r="I794" s="12">
        <f t="shared" si="314"/>
        <v>43480</v>
      </c>
      <c r="J794" s="1">
        <f t="shared" si="328"/>
        <v>19</v>
      </c>
      <c r="K794" s="1">
        <f t="shared" si="311"/>
        <v>14</v>
      </c>
      <c r="L794" s="9">
        <f t="shared" si="315"/>
        <v>1.0011051200000001</v>
      </c>
      <c r="M794" s="16">
        <f t="shared" si="329"/>
        <v>0.99789954999999997</v>
      </c>
      <c r="N794" s="16">
        <f t="shared" si="308"/>
        <v>1.0703659329520929</v>
      </c>
      <c r="O794" s="9">
        <f t="shared" si="309"/>
        <v>1.0715488099999999</v>
      </c>
      <c r="P794" s="9">
        <f t="shared" si="316"/>
        <v>1071.54881</v>
      </c>
      <c r="Q794" s="14">
        <f t="shared" si="317"/>
        <v>0</v>
      </c>
      <c r="R794" s="44">
        <f t="shared" si="318"/>
        <v>0</v>
      </c>
      <c r="S794" s="9">
        <f t="shared" si="319"/>
        <v>0</v>
      </c>
      <c r="T794" s="10">
        <f t="shared" si="330"/>
        <v>6.2959000000000001E-2</v>
      </c>
      <c r="U794" s="14">
        <f t="shared" si="310"/>
        <v>35</v>
      </c>
      <c r="V794" s="14">
        <v>252</v>
      </c>
      <c r="W794" s="16">
        <f t="shared" si="320"/>
        <v>1.0085161309999999</v>
      </c>
      <c r="X794" s="9">
        <f t="shared" si="321"/>
        <v>9.1254500299999997</v>
      </c>
      <c r="Y794" s="9">
        <v>0</v>
      </c>
      <c r="Z794" s="15">
        <f t="shared" si="322"/>
        <v>0</v>
      </c>
      <c r="AA794" s="6" t="s">
        <v>73</v>
      </c>
      <c r="AB794" s="12">
        <f t="shared" si="331"/>
        <v>43600</v>
      </c>
      <c r="AC794" s="6"/>
      <c r="AD794" s="1"/>
      <c r="AE794" s="12"/>
      <c r="AF794" s="7"/>
      <c r="AG794" s="1"/>
      <c r="AH794" s="1"/>
      <c r="AI794" s="1"/>
      <c r="AJ794" s="10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35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8"/>
      <c r="CC794" s="1"/>
      <c r="CD794" s="1"/>
      <c r="CE794" s="1"/>
      <c r="CF794" s="1"/>
      <c r="CG794" s="1"/>
      <c r="CH794" s="1"/>
      <c r="CI794" s="1"/>
      <c r="CJ794" s="1"/>
      <c r="CK794" s="1"/>
      <c r="CL794" s="6"/>
      <c r="CM794" s="1"/>
      <c r="CN794" s="1"/>
      <c r="CO794" s="1"/>
      <c r="CP794" s="1"/>
      <c r="CQ794" s="1"/>
      <c r="CR794" s="1"/>
    </row>
    <row r="795" spans="1:96" x14ac:dyDescent="0.2">
      <c r="A795" s="159">
        <f t="shared" si="323"/>
        <v>43474</v>
      </c>
      <c r="B795" s="9">
        <f t="shared" si="312"/>
        <v>1081.02140682</v>
      </c>
      <c r="C795" s="9">
        <f t="shared" si="324"/>
        <v>1000</v>
      </c>
      <c r="D795" s="66">
        <f t="shared" si="325"/>
        <v>5092.97</v>
      </c>
      <c r="E795" s="15">
        <f>VLOOKUP(A794,[1]Plan1!$BO$120:$BQ$240,3)</f>
        <v>5100.6099999999997</v>
      </c>
      <c r="F795" s="12">
        <f t="shared" si="326"/>
        <v>43452</v>
      </c>
      <c r="G795" s="13">
        <f t="shared" si="313"/>
        <v>1.5001070102511616E-3</v>
      </c>
      <c r="H795" s="12">
        <f t="shared" si="327"/>
        <v>43480</v>
      </c>
      <c r="I795" s="12">
        <f t="shared" si="314"/>
        <v>43480</v>
      </c>
      <c r="J795" s="1">
        <f t="shared" si="328"/>
        <v>19</v>
      </c>
      <c r="K795" s="1">
        <f t="shared" si="311"/>
        <v>15</v>
      </c>
      <c r="L795" s="9">
        <f t="shared" si="315"/>
        <v>1.0011840999999999</v>
      </c>
      <c r="M795" s="16">
        <f t="shared" si="329"/>
        <v>0.99789954999999997</v>
      </c>
      <c r="N795" s="16">
        <f t="shared" si="308"/>
        <v>1.0703659329520929</v>
      </c>
      <c r="O795" s="9">
        <f t="shared" si="309"/>
        <v>1.0716333499999999</v>
      </c>
      <c r="P795" s="9">
        <f t="shared" si="316"/>
        <v>1071.6333500000001</v>
      </c>
      <c r="Q795" s="14">
        <f t="shared" si="317"/>
        <v>0</v>
      </c>
      <c r="R795" s="44">
        <f t="shared" si="318"/>
        <v>0</v>
      </c>
      <c r="S795" s="9">
        <f t="shared" si="319"/>
        <v>0</v>
      </c>
      <c r="T795" s="10">
        <f t="shared" si="330"/>
        <v>6.2959000000000001E-2</v>
      </c>
      <c r="U795" s="14">
        <f t="shared" si="310"/>
        <v>36</v>
      </c>
      <c r="V795" s="14">
        <v>252</v>
      </c>
      <c r="W795" s="16">
        <f t="shared" si="320"/>
        <v>1.0087605120000001</v>
      </c>
      <c r="X795" s="9">
        <f t="shared" si="321"/>
        <v>9.3880568199999992</v>
      </c>
      <c r="Y795" s="9">
        <v>0</v>
      </c>
      <c r="Z795" s="15">
        <f t="shared" si="322"/>
        <v>0</v>
      </c>
      <c r="AA795" s="6" t="s">
        <v>73</v>
      </c>
      <c r="AB795" s="12">
        <f t="shared" si="331"/>
        <v>43600</v>
      </c>
      <c r="AC795" s="6"/>
      <c r="AD795" s="1"/>
      <c r="AE795" s="12"/>
      <c r="AF795" s="7"/>
      <c r="AG795" s="1"/>
      <c r="AH795" s="1"/>
      <c r="AI795" s="1"/>
      <c r="AJ795" s="10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35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8"/>
      <c r="CC795" s="1"/>
      <c r="CD795" s="1"/>
      <c r="CE795" s="1"/>
      <c r="CF795" s="1"/>
      <c r="CG795" s="1"/>
      <c r="CH795" s="1"/>
      <c r="CI795" s="1"/>
      <c r="CJ795" s="1"/>
      <c r="CK795" s="1"/>
      <c r="CL795" s="6"/>
      <c r="CM795" s="1"/>
      <c r="CN795" s="1"/>
      <c r="CO795" s="1"/>
      <c r="CP795" s="1"/>
      <c r="CQ795" s="1"/>
      <c r="CR795" s="1"/>
    </row>
    <row r="796" spans="1:96" x14ac:dyDescent="0.2">
      <c r="A796" s="159">
        <f t="shared" si="323"/>
        <v>43475</v>
      </c>
      <c r="B796" s="9">
        <f t="shared" si="312"/>
        <v>1081.36866824</v>
      </c>
      <c r="C796" s="9">
        <f t="shared" si="324"/>
        <v>1000</v>
      </c>
      <c r="D796" s="66">
        <f t="shared" si="325"/>
        <v>5092.97</v>
      </c>
      <c r="E796" s="15">
        <f>VLOOKUP(A795,[1]Plan1!$BO$120:$BQ$240,3)</f>
        <v>5100.6099999999997</v>
      </c>
      <c r="F796" s="12">
        <f t="shared" si="326"/>
        <v>43452</v>
      </c>
      <c r="G796" s="13">
        <f t="shared" si="313"/>
        <v>1.5001070102511616E-3</v>
      </c>
      <c r="H796" s="12">
        <f t="shared" si="327"/>
        <v>43480</v>
      </c>
      <c r="I796" s="12">
        <f t="shared" si="314"/>
        <v>43480</v>
      </c>
      <c r="J796" s="1">
        <f t="shared" si="328"/>
        <v>19</v>
      </c>
      <c r="K796" s="1">
        <f t="shared" si="311"/>
        <v>16</v>
      </c>
      <c r="L796" s="9">
        <f t="shared" si="315"/>
        <v>1.0012630899999999</v>
      </c>
      <c r="M796" s="16">
        <f t="shared" si="329"/>
        <v>0.99789954999999997</v>
      </c>
      <c r="N796" s="16">
        <f t="shared" si="308"/>
        <v>1.0703659329520929</v>
      </c>
      <c r="O796" s="9">
        <f t="shared" si="309"/>
        <v>1.0717178999999999</v>
      </c>
      <c r="P796" s="9">
        <f t="shared" si="316"/>
        <v>1071.7179000000001</v>
      </c>
      <c r="Q796" s="14">
        <f t="shared" si="317"/>
        <v>0</v>
      </c>
      <c r="R796" s="44">
        <f t="shared" si="318"/>
        <v>0</v>
      </c>
      <c r="S796" s="9">
        <f t="shared" si="319"/>
        <v>0</v>
      </c>
      <c r="T796" s="10">
        <f t="shared" si="330"/>
        <v>6.2959000000000001E-2</v>
      </c>
      <c r="U796" s="14">
        <f t="shared" si="310"/>
        <v>37</v>
      </c>
      <c r="V796" s="14">
        <v>252</v>
      </c>
      <c r="W796" s="16">
        <f t="shared" si="320"/>
        <v>1.009004952</v>
      </c>
      <c r="X796" s="9">
        <f t="shared" si="321"/>
        <v>9.6507682399999997</v>
      </c>
      <c r="Y796" s="9">
        <v>0</v>
      </c>
      <c r="Z796" s="15">
        <f t="shared" si="322"/>
        <v>0</v>
      </c>
      <c r="AA796" s="6" t="s">
        <v>73</v>
      </c>
      <c r="AB796" s="12">
        <f t="shared" si="331"/>
        <v>43600</v>
      </c>
      <c r="AC796" s="6"/>
      <c r="AD796" s="1"/>
      <c r="AE796" s="12"/>
      <c r="AF796" s="7"/>
      <c r="AG796" s="1"/>
      <c r="AH796" s="1"/>
      <c r="AI796" s="1"/>
      <c r="AJ796" s="10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35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8"/>
      <c r="CC796" s="1"/>
      <c r="CD796" s="1"/>
      <c r="CE796" s="1"/>
      <c r="CF796" s="1"/>
      <c r="CG796" s="1"/>
      <c r="CH796" s="1"/>
      <c r="CI796" s="1"/>
      <c r="CJ796" s="1"/>
      <c r="CK796" s="1"/>
      <c r="CL796" s="6"/>
      <c r="CM796" s="1"/>
      <c r="CN796" s="1"/>
      <c r="CO796" s="1"/>
      <c r="CP796" s="1"/>
      <c r="CQ796" s="1"/>
      <c r="CR796" s="1"/>
    </row>
    <row r="797" spans="1:96" x14ac:dyDescent="0.2">
      <c r="A797" s="159">
        <f t="shared" si="323"/>
        <v>43476</v>
      </c>
      <c r="B797" s="9">
        <f t="shared" si="312"/>
        <v>1081.7160443300002</v>
      </c>
      <c r="C797" s="9">
        <f t="shared" si="324"/>
        <v>1000</v>
      </c>
      <c r="D797" s="66">
        <f t="shared" si="325"/>
        <v>5092.97</v>
      </c>
      <c r="E797" s="15">
        <f>VLOOKUP(A796,[1]Plan1!$BO$120:$BQ$240,3)</f>
        <v>5100.6099999999997</v>
      </c>
      <c r="F797" s="12">
        <f t="shared" si="326"/>
        <v>43452</v>
      </c>
      <c r="G797" s="13">
        <f t="shared" si="313"/>
        <v>1.5001070102511616E-3</v>
      </c>
      <c r="H797" s="12">
        <f t="shared" si="327"/>
        <v>43480</v>
      </c>
      <c r="I797" s="12">
        <f t="shared" si="314"/>
        <v>43480</v>
      </c>
      <c r="J797" s="1">
        <f t="shared" si="328"/>
        <v>19</v>
      </c>
      <c r="K797" s="1">
        <f t="shared" si="311"/>
        <v>17</v>
      </c>
      <c r="L797" s="9">
        <f t="shared" si="315"/>
        <v>1.0013420900000001</v>
      </c>
      <c r="M797" s="16">
        <f t="shared" si="329"/>
        <v>0.99789954999999997</v>
      </c>
      <c r="N797" s="16">
        <f t="shared" si="308"/>
        <v>1.0703659329520929</v>
      </c>
      <c r="O797" s="9">
        <f t="shared" si="309"/>
        <v>1.07180246</v>
      </c>
      <c r="P797" s="9">
        <f t="shared" si="316"/>
        <v>1071.8024600000001</v>
      </c>
      <c r="Q797" s="14">
        <f t="shared" si="317"/>
        <v>0</v>
      </c>
      <c r="R797" s="44">
        <f t="shared" si="318"/>
        <v>0</v>
      </c>
      <c r="S797" s="9">
        <f t="shared" si="319"/>
        <v>0</v>
      </c>
      <c r="T797" s="10">
        <f t="shared" si="330"/>
        <v>6.2959000000000001E-2</v>
      </c>
      <c r="U797" s="14">
        <f t="shared" si="310"/>
        <v>38</v>
      </c>
      <c r="V797" s="14">
        <v>252</v>
      </c>
      <c r="W797" s="16">
        <f t="shared" si="320"/>
        <v>1.0092494510000001</v>
      </c>
      <c r="X797" s="9">
        <f t="shared" si="321"/>
        <v>9.9135843300000008</v>
      </c>
      <c r="Y797" s="9">
        <v>0</v>
      </c>
      <c r="Z797" s="15">
        <f t="shared" si="322"/>
        <v>0</v>
      </c>
      <c r="AA797" s="6" t="s">
        <v>73</v>
      </c>
      <c r="AB797" s="12">
        <f t="shared" si="331"/>
        <v>43600</v>
      </c>
      <c r="AC797" s="6"/>
      <c r="AD797" s="1"/>
      <c r="AE797" s="12"/>
      <c r="AF797" s="7"/>
      <c r="AG797" s="1"/>
      <c r="AH797" s="1"/>
      <c r="AI797" s="1"/>
      <c r="AJ797" s="10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35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8"/>
      <c r="CC797" s="1"/>
      <c r="CD797" s="1"/>
      <c r="CE797" s="1"/>
      <c r="CF797" s="1"/>
      <c r="CG797" s="1"/>
      <c r="CH797" s="1"/>
      <c r="CI797" s="1"/>
      <c r="CJ797" s="1"/>
      <c r="CK797" s="1"/>
      <c r="CL797" s="6"/>
      <c r="CM797" s="1"/>
      <c r="CN797" s="1"/>
      <c r="CO797" s="1"/>
      <c r="CP797" s="1"/>
      <c r="CQ797" s="1"/>
      <c r="CR797" s="1"/>
    </row>
    <row r="798" spans="1:96" x14ac:dyDescent="0.2">
      <c r="A798" s="159">
        <f t="shared" si="323"/>
        <v>43477</v>
      </c>
      <c r="B798" s="9">
        <f t="shared" si="312"/>
        <v>1082.0635149099999</v>
      </c>
      <c r="C798" s="9">
        <f t="shared" si="324"/>
        <v>1000</v>
      </c>
      <c r="D798" s="66">
        <f t="shared" si="325"/>
        <v>5092.97</v>
      </c>
      <c r="E798" s="15">
        <f>VLOOKUP(A797,[1]Plan1!$BO$120:$BQ$240,3)</f>
        <v>5100.6099999999997</v>
      </c>
      <c r="F798" s="12">
        <f t="shared" si="326"/>
        <v>43452</v>
      </c>
      <c r="G798" s="13">
        <f t="shared" si="313"/>
        <v>1.5001070102511616E-3</v>
      </c>
      <c r="H798" s="12">
        <f t="shared" si="327"/>
        <v>43480</v>
      </c>
      <c r="I798" s="12">
        <f t="shared" si="314"/>
        <v>43480</v>
      </c>
      <c r="J798" s="1">
        <f t="shared" si="328"/>
        <v>19</v>
      </c>
      <c r="K798" s="1">
        <f t="shared" si="311"/>
        <v>18</v>
      </c>
      <c r="L798" s="9">
        <f t="shared" si="315"/>
        <v>1.00142109</v>
      </c>
      <c r="M798" s="16">
        <f t="shared" si="329"/>
        <v>0.99789954999999997</v>
      </c>
      <c r="N798" s="16">
        <f t="shared" si="308"/>
        <v>1.0703659329520929</v>
      </c>
      <c r="O798" s="9">
        <f t="shared" si="309"/>
        <v>1.07188701</v>
      </c>
      <c r="P798" s="9">
        <f t="shared" si="316"/>
        <v>1071.8870099999999</v>
      </c>
      <c r="Q798" s="14">
        <f t="shared" si="317"/>
        <v>0</v>
      </c>
      <c r="R798" s="44">
        <f t="shared" si="318"/>
        <v>0</v>
      </c>
      <c r="S798" s="9">
        <f t="shared" si="319"/>
        <v>0</v>
      </c>
      <c r="T798" s="10">
        <f t="shared" si="330"/>
        <v>6.2959000000000001E-2</v>
      </c>
      <c r="U798" s="14">
        <f t="shared" si="310"/>
        <v>39</v>
      </c>
      <c r="V798" s="14">
        <v>252</v>
      </c>
      <c r="W798" s="16">
        <f t="shared" si="320"/>
        <v>1.009494009</v>
      </c>
      <c r="X798" s="9">
        <f t="shared" si="321"/>
        <v>10.17650491</v>
      </c>
      <c r="Y798" s="9">
        <v>0</v>
      </c>
      <c r="Z798" s="15">
        <f t="shared" si="322"/>
        <v>0</v>
      </c>
      <c r="AA798" s="6" t="s">
        <v>73</v>
      </c>
      <c r="AB798" s="12">
        <f t="shared" si="331"/>
        <v>43600</v>
      </c>
      <c r="AC798" s="6"/>
      <c r="AD798" s="1"/>
      <c r="AE798" s="12"/>
      <c r="AF798" s="7"/>
      <c r="AG798" s="1"/>
      <c r="AH798" s="1"/>
      <c r="AI798" s="1"/>
      <c r="AJ798" s="10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35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8"/>
      <c r="CC798" s="1"/>
      <c r="CD798" s="1"/>
      <c r="CE798" s="1"/>
      <c r="CF798" s="1"/>
      <c r="CG798" s="1"/>
      <c r="CH798" s="1"/>
      <c r="CI798" s="1"/>
      <c r="CJ798" s="1"/>
      <c r="CK798" s="1"/>
      <c r="CL798" s="6"/>
      <c r="CM798" s="1"/>
      <c r="CN798" s="1"/>
      <c r="CO798" s="1"/>
      <c r="CP798" s="1"/>
      <c r="CQ798" s="1"/>
      <c r="CR798" s="1"/>
    </row>
    <row r="799" spans="1:96" x14ac:dyDescent="0.2">
      <c r="A799" s="159">
        <f t="shared" si="323"/>
        <v>43478</v>
      </c>
      <c r="B799" s="9">
        <f t="shared" si="312"/>
        <v>1082.0635149099999</v>
      </c>
      <c r="C799" s="9">
        <f t="shared" si="324"/>
        <v>1000</v>
      </c>
      <c r="D799" s="66">
        <f t="shared" si="325"/>
        <v>5092.97</v>
      </c>
      <c r="E799" s="15">
        <f>VLOOKUP(A798,[1]Plan1!$BO$120:$BQ$240,3)</f>
        <v>5100.6099999999997</v>
      </c>
      <c r="F799" s="12">
        <f t="shared" si="326"/>
        <v>43452</v>
      </c>
      <c r="G799" s="13">
        <f t="shared" si="313"/>
        <v>1.5001070102511616E-3</v>
      </c>
      <c r="H799" s="12">
        <f t="shared" si="327"/>
        <v>43480</v>
      </c>
      <c r="I799" s="12">
        <f t="shared" si="314"/>
        <v>43480</v>
      </c>
      <c r="J799" s="1">
        <f t="shared" si="328"/>
        <v>19</v>
      </c>
      <c r="K799" s="1">
        <f t="shared" si="311"/>
        <v>18</v>
      </c>
      <c r="L799" s="9">
        <f t="shared" si="315"/>
        <v>1.00142109</v>
      </c>
      <c r="M799" s="16">
        <f t="shared" si="329"/>
        <v>0.99789954999999997</v>
      </c>
      <c r="N799" s="16">
        <f t="shared" ref="N799:N862" si="332">IF(I799&gt;I798,N798*M799,N798)</f>
        <v>1.0703659329520929</v>
      </c>
      <c r="O799" s="9">
        <f t="shared" ref="O799:O862" si="333">TRUNC(TRUNC((L799*N799),15),8)</f>
        <v>1.07188701</v>
      </c>
      <c r="P799" s="9">
        <f t="shared" si="316"/>
        <v>1071.8870099999999</v>
      </c>
      <c r="Q799" s="14">
        <f t="shared" si="317"/>
        <v>0</v>
      </c>
      <c r="R799" s="44">
        <f t="shared" si="318"/>
        <v>0</v>
      </c>
      <c r="S799" s="9">
        <f t="shared" si="319"/>
        <v>0</v>
      </c>
      <c r="T799" s="10">
        <f t="shared" si="330"/>
        <v>6.2959000000000001E-2</v>
      </c>
      <c r="U799" s="14">
        <f t="shared" si="310"/>
        <v>39</v>
      </c>
      <c r="V799" s="14">
        <v>252</v>
      </c>
      <c r="W799" s="16">
        <f t="shared" si="320"/>
        <v>1.009494009</v>
      </c>
      <c r="X799" s="9">
        <f t="shared" si="321"/>
        <v>10.17650491</v>
      </c>
      <c r="Y799" s="9">
        <v>0</v>
      </c>
      <c r="Z799" s="15">
        <f t="shared" si="322"/>
        <v>0</v>
      </c>
      <c r="AA799" s="6" t="s">
        <v>73</v>
      </c>
      <c r="AB799" s="12">
        <f t="shared" si="331"/>
        <v>43600</v>
      </c>
      <c r="AC799" s="6"/>
      <c r="AD799" s="1"/>
      <c r="AE799" s="12"/>
      <c r="AF799" s="7"/>
      <c r="AG799" s="1"/>
      <c r="AH799" s="1"/>
      <c r="AI799" s="1"/>
      <c r="AJ799" s="10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35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8"/>
      <c r="CC799" s="1"/>
      <c r="CD799" s="1"/>
      <c r="CE799" s="1"/>
      <c r="CF799" s="1"/>
      <c r="CG799" s="1"/>
      <c r="CH799" s="1"/>
      <c r="CI799" s="1"/>
      <c r="CJ799" s="1"/>
      <c r="CK799" s="1"/>
      <c r="CL799" s="6"/>
      <c r="CM799" s="1"/>
      <c r="CN799" s="1"/>
      <c r="CO799" s="1"/>
      <c r="CP799" s="1"/>
      <c r="CQ799" s="1"/>
      <c r="CR799" s="1"/>
    </row>
    <row r="800" spans="1:96" x14ac:dyDescent="0.2">
      <c r="A800" s="159">
        <f t="shared" si="323"/>
        <v>43479</v>
      </c>
      <c r="B800" s="9">
        <f t="shared" si="312"/>
        <v>1082.0635149099999</v>
      </c>
      <c r="C800" s="9">
        <f t="shared" si="324"/>
        <v>1000</v>
      </c>
      <c r="D800" s="66">
        <f t="shared" si="325"/>
        <v>5092.97</v>
      </c>
      <c r="E800" s="15">
        <f>VLOOKUP(A799,[1]Plan1!$BO$120:$BQ$240,3)</f>
        <v>5100.6099999999997</v>
      </c>
      <c r="F800" s="12">
        <f t="shared" si="326"/>
        <v>43452</v>
      </c>
      <c r="G800" s="13">
        <f t="shared" si="313"/>
        <v>1.5001070102511616E-3</v>
      </c>
      <c r="H800" s="12">
        <f t="shared" si="327"/>
        <v>43480</v>
      </c>
      <c r="I800" s="12">
        <f t="shared" si="314"/>
        <v>43480</v>
      </c>
      <c r="J800" s="1">
        <f t="shared" si="328"/>
        <v>19</v>
      </c>
      <c r="K800" s="1">
        <f t="shared" si="311"/>
        <v>18</v>
      </c>
      <c r="L800" s="9">
        <f t="shared" si="315"/>
        <v>1.00142109</v>
      </c>
      <c r="M800" s="16">
        <f t="shared" si="329"/>
        <v>0.99789954999999997</v>
      </c>
      <c r="N800" s="16">
        <f t="shared" si="332"/>
        <v>1.0703659329520929</v>
      </c>
      <c r="O800" s="9">
        <f t="shared" si="333"/>
        <v>1.07188701</v>
      </c>
      <c r="P800" s="9">
        <f t="shared" si="316"/>
        <v>1071.8870099999999</v>
      </c>
      <c r="Q800" s="14">
        <f t="shared" si="317"/>
        <v>0</v>
      </c>
      <c r="R800" s="44">
        <f t="shared" si="318"/>
        <v>0</v>
      </c>
      <c r="S800" s="9">
        <f t="shared" si="319"/>
        <v>0</v>
      </c>
      <c r="T800" s="10">
        <f t="shared" si="330"/>
        <v>6.2959000000000001E-2</v>
      </c>
      <c r="U800" s="14">
        <f t="shared" si="310"/>
        <v>39</v>
      </c>
      <c r="V800" s="14">
        <v>252</v>
      </c>
      <c r="W800" s="16">
        <f t="shared" si="320"/>
        <v>1.009494009</v>
      </c>
      <c r="X800" s="9">
        <f t="shared" si="321"/>
        <v>10.17650491</v>
      </c>
      <c r="Y800" s="9">
        <v>0</v>
      </c>
      <c r="Z800" s="15">
        <f t="shared" si="322"/>
        <v>0</v>
      </c>
      <c r="AA800" s="6" t="s">
        <v>73</v>
      </c>
      <c r="AB800" s="12">
        <f t="shared" si="331"/>
        <v>43600</v>
      </c>
      <c r="AC800" s="6"/>
      <c r="AD800" s="1"/>
      <c r="AE800" s="12"/>
      <c r="AF800" s="7"/>
      <c r="AG800" s="1"/>
      <c r="AH800" s="1"/>
      <c r="AI800" s="1"/>
      <c r="AJ800" s="10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35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8"/>
      <c r="CC800" s="1"/>
      <c r="CD800" s="1"/>
      <c r="CE800" s="1"/>
      <c r="CF800" s="1"/>
      <c r="CG800" s="1"/>
      <c r="CH800" s="1"/>
      <c r="CI800" s="1"/>
      <c r="CJ800" s="1"/>
      <c r="CK800" s="1"/>
      <c r="CL800" s="6"/>
      <c r="CM800" s="1"/>
      <c r="CN800" s="1"/>
      <c r="CO800" s="1"/>
      <c r="CP800" s="1"/>
      <c r="CQ800" s="1"/>
      <c r="CR800" s="1"/>
    </row>
    <row r="801" spans="1:96" x14ac:dyDescent="0.2">
      <c r="A801" s="159">
        <f t="shared" si="323"/>
        <v>43480</v>
      </c>
      <c r="B801" s="9">
        <f t="shared" si="312"/>
        <v>1082.4111113699998</v>
      </c>
      <c r="C801" s="9">
        <f t="shared" si="324"/>
        <v>1000</v>
      </c>
      <c r="D801" s="66">
        <f t="shared" si="325"/>
        <v>5092.97</v>
      </c>
      <c r="E801" s="15">
        <f>VLOOKUP(A800,[1]Plan1!$BO$120:$BQ$240,3)</f>
        <v>5100.6099999999997</v>
      </c>
      <c r="F801" s="12">
        <f t="shared" si="326"/>
        <v>43452</v>
      </c>
      <c r="G801" s="13">
        <f t="shared" si="313"/>
        <v>1.5001070102511616E-3</v>
      </c>
      <c r="H801" s="12">
        <f t="shared" si="327"/>
        <v>43511</v>
      </c>
      <c r="I801" s="12">
        <f t="shared" si="314"/>
        <v>43480</v>
      </c>
      <c r="J801" s="1">
        <f t="shared" si="328"/>
        <v>19</v>
      </c>
      <c r="K801" s="1">
        <f t="shared" si="311"/>
        <v>19</v>
      </c>
      <c r="L801" s="9">
        <f t="shared" si="315"/>
        <v>1.0015000999999999</v>
      </c>
      <c r="M801" s="16">
        <f t="shared" si="329"/>
        <v>0.99789954999999997</v>
      </c>
      <c r="N801" s="16">
        <f t="shared" si="332"/>
        <v>1.0703659329520929</v>
      </c>
      <c r="O801" s="9">
        <f t="shared" si="333"/>
        <v>1.07197158</v>
      </c>
      <c r="P801" s="9">
        <f t="shared" si="316"/>
        <v>1071.9715799999999</v>
      </c>
      <c r="Q801" s="14">
        <f t="shared" si="317"/>
        <v>0</v>
      </c>
      <c r="R801" s="44">
        <f t="shared" si="318"/>
        <v>0</v>
      </c>
      <c r="S801" s="9">
        <f t="shared" si="319"/>
        <v>0</v>
      </c>
      <c r="T801" s="10">
        <f t="shared" si="330"/>
        <v>6.2959000000000001E-2</v>
      </c>
      <c r="U801" s="14">
        <f t="shared" si="310"/>
        <v>40</v>
      </c>
      <c r="V801" s="14">
        <v>252</v>
      </c>
      <c r="W801" s="16">
        <f t="shared" si="320"/>
        <v>1.0097386269999999</v>
      </c>
      <c r="X801" s="9">
        <f t="shared" si="321"/>
        <v>10.439531369999999</v>
      </c>
      <c r="Y801" s="9">
        <v>0</v>
      </c>
      <c r="Z801" s="15">
        <f t="shared" si="322"/>
        <v>0</v>
      </c>
      <c r="AA801" s="6" t="s">
        <v>73</v>
      </c>
      <c r="AB801" s="12">
        <f t="shared" si="331"/>
        <v>43600</v>
      </c>
      <c r="AC801" s="6"/>
      <c r="AD801" s="1"/>
      <c r="AE801" s="12"/>
      <c r="AF801" s="7"/>
      <c r="AG801" s="1"/>
      <c r="AH801" s="1"/>
      <c r="AI801" s="1"/>
      <c r="AJ801" s="10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35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8"/>
      <c r="CC801" s="1"/>
      <c r="CD801" s="1"/>
      <c r="CE801" s="1"/>
      <c r="CF801" s="1"/>
      <c r="CG801" s="1"/>
      <c r="CH801" s="1"/>
      <c r="CI801" s="1"/>
      <c r="CJ801" s="1"/>
      <c r="CK801" s="1"/>
      <c r="CL801" s="6"/>
      <c r="CM801" s="1"/>
      <c r="CN801" s="1"/>
      <c r="CO801" s="1"/>
      <c r="CP801" s="1"/>
      <c r="CQ801" s="1"/>
      <c r="CR801" s="1"/>
    </row>
    <row r="802" spans="1:96" x14ac:dyDescent="0.2">
      <c r="A802" s="159">
        <f t="shared" si="323"/>
        <v>43481</v>
      </c>
      <c r="B802" s="9">
        <f t="shared" si="312"/>
        <v>1082.8237846700001</v>
      </c>
      <c r="C802" s="9">
        <f t="shared" si="324"/>
        <v>1000</v>
      </c>
      <c r="D802" s="66">
        <f t="shared" si="325"/>
        <v>5100.6099999999997</v>
      </c>
      <c r="E802" s="15">
        <f>VLOOKUP(A801,[1]Plan1!$BO$120:$BQ$240,3)</f>
        <v>5116.93</v>
      </c>
      <c r="F802" s="12">
        <f t="shared" si="326"/>
        <v>43481</v>
      </c>
      <c r="G802" s="13">
        <f t="shared" si="313"/>
        <v>3.199617300675861E-3</v>
      </c>
      <c r="H802" s="12">
        <f t="shared" si="327"/>
        <v>43511</v>
      </c>
      <c r="I802" s="12">
        <f t="shared" si="314"/>
        <v>43511</v>
      </c>
      <c r="J802" s="1">
        <f t="shared" si="328"/>
        <v>23</v>
      </c>
      <c r="K802" s="1">
        <f t="shared" si="311"/>
        <v>1</v>
      </c>
      <c r="L802" s="9">
        <f t="shared" si="315"/>
        <v>1.0001389000000001</v>
      </c>
      <c r="M802" s="16">
        <f t="shared" si="329"/>
        <v>1.0015000999999999</v>
      </c>
      <c r="N802" s="16">
        <f t="shared" si="332"/>
        <v>1.0719715888881143</v>
      </c>
      <c r="O802" s="9">
        <f t="shared" si="333"/>
        <v>1.0721204799999999</v>
      </c>
      <c r="P802" s="9">
        <f t="shared" si="316"/>
        <v>1072.12048</v>
      </c>
      <c r="Q802" s="14">
        <f t="shared" si="317"/>
        <v>0</v>
      </c>
      <c r="R802" s="44">
        <f t="shared" si="318"/>
        <v>0</v>
      </c>
      <c r="S802" s="9">
        <f t="shared" si="319"/>
        <v>0</v>
      </c>
      <c r="T802" s="10">
        <f t="shared" si="330"/>
        <v>6.2959000000000001E-2</v>
      </c>
      <c r="U802" s="14">
        <f t="shared" si="310"/>
        <v>41</v>
      </c>
      <c r="V802" s="14">
        <v>252</v>
      </c>
      <c r="W802" s="16">
        <f t="shared" si="320"/>
        <v>1.0099833039999999</v>
      </c>
      <c r="X802" s="9">
        <f t="shared" si="321"/>
        <v>10.70330467</v>
      </c>
      <c r="Y802" s="9">
        <v>0</v>
      </c>
      <c r="Z802" s="15">
        <f t="shared" si="322"/>
        <v>0</v>
      </c>
      <c r="AA802" s="6" t="s">
        <v>73</v>
      </c>
      <c r="AB802" s="12">
        <f t="shared" si="331"/>
        <v>43600</v>
      </c>
      <c r="AC802" s="6"/>
      <c r="AD802" s="1"/>
      <c r="AE802" s="12"/>
      <c r="AF802" s="7"/>
      <c r="AG802" s="1"/>
      <c r="AH802" s="1"/>
      <c r="AI802" s="1"/>
      <c r="AJ802" s="10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35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8"/>
      <c r="CC802" s="1"/>
      <c r="CD802" s="1"/>
      <c r="CE802" s="1"/>
      <c r="CF802" s="1"/>
      <c r="CG802" s="1"/>
      <c r="CH802" s="1"/>
      <c r="CI802" s="1"/>
      <c r="CJ802" s="1"/>
      <c r="CK802" s="1"/>
      <c r="CL802" s="6"/>
      <c r="CM802" s="1"/>
      <c r="CN802" s="1"/>
      <c r="CO802" s="1"/>
      <c r="CP802" s="1"/>
      <c r="CQ802" s="1"/>
      <c r="CR802" s="1"/>
    </row>
    <row r="803" spans="1:96" x14ac:dyDescent="0.2">
      <c r="A803" s="159">
        <f t="shared" si="323"/>
        <v>43482</v>
      </c>
      <c r="B803" s="9">
        <f t="shared" si="312"/>
        <v>1083.2366153799999</v>
      </c>
      <c r="C803" s="9">
        <f t="shared" si="324"/>
        <v>1000</v>
      </c>
      <c r="D803" s="66">
        <f t="shared" si="325"/>
        <v>5100.6099999999997</v>
      </c>
      <c r="E803" s="15">
        <f>VLOOKUP(A802,[1]Plan1!$BO$120:$BQ$240,3)</f>
        <v>5116.93</v>
      </c>
      <c r="F803" s="12">
        <f t="shared" si="326"/>
        <v>43481</v>
      </c>
      <c r="G803" s="13">
        <f t="shared" si="313"/>
        <v>3.199617300675861E-3</v>
      </c>
      <c r="H803" s="12">
        <f t="shared" si="327"/>
        <v>43511</v>
      </c>
      <c r="I803" s="12">
        <f t="shared" si="314"/>
        <v>43511</v>
      </c>
      <c r="J803" s="1">
        <f t="shared" si="328"/>
        <v>23</v>
      </c>
      <c r="K803" s="1">
        <f t="shared" si="311"/>
        <v>2</v>
      </c>
      <c r="L803" s="9">
        <f t="shared" si="315"/>
        <v>1.00027782</v>
      </c>
      <c r="M803" s="16">
        <f t="shared" si="329"/>
        <v>1.0015000999999999</v>
      </c>
      <c r="N803" s="16">
        <f t="shared" si="332"/>
        <v>1.0719715888881143</v>
      </c>
      <c r="O803" s="9">
        <f t="shared" si="333"/>
        <v>1.0722693999999999</v>
      </c>
      <c r="P803" s="9">
        <f t="shared" si="316"/>
        <v>1072.2693999999999</v>
      </c>
      <c r="Q803" s="14">
        <f t="shared" si="317"/>
        <v>0</v>
      </c>
      <c r="R803" s="44">
        <f t="shared" si="318"/>
        <v>0</v>
      </c>
      <c r="S803" s="9">
        <f t="shared" si="319"/>
        <v>0</v>
      </c>
      <c r="T803" s="10">
        <f t="shared" si="330"/>
        <v>6.2959000000000001E-2</v>
      </c>
      <c r="U803" s="14">
        <f t="shared" si="310"/>
        <v>42</v>
      </c>
      <c r="V803" s="14">
        <v>252</v>
      </c>
      <c r="W803" s="16">
        <f t="shared" si="320"/>
        <v>1.010228041</v>
      </c>
      <c r="X803" s="9">
        <f t="shared" si="321"/>
        <v>10.967215380000001</v>
      </c>
      <c r="Y803" s="9">
        <v>0</v>
      </c>
      <c r="Z803" s="15">
        <f t="shared" si="322"/>
        <v>0</v>
      </c>
      <c r="AA803" s="6" t="s">
        <v>73</v>
      </c>
      <c r="AB803" s="12">
        <f t="shared" si="331"/>
        <v>43600</v>
      </c>
      <c r="AC803" s="6"/>
      <c r="AD803" s="1"/>
      <c r="AE803" s="12"/>
      <c r="AF803" s="7"/>
      <c r="AG803" s="1"/>
      <c r="AH803" s="1"/>
      <c r="AI803" s="1"/>
      <c r="AJ803" s="10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35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8"/>
      <c r="CC803" s="1"/>
      <c r="CD803" s="1"/>
      <c r="CE803" s="1"/>
      <c r="CF803" s="1"/>
      <c r="CG803" s="1"/>
      <c r="CH803" s="1"/>
      <c r="CI803" s="1"/>
      <c r="CJ803" s="1"/>
      <c r="CK803" s="1"/>
      <c r="CL803" s="6"/>
      <c r="CM803" s="1"/>
      <c r="CN803" s="1"/>
      <c r="CO803" s="1"/>
      <c r="CP803" s="1"/>
      <c r="CQ803" s="1"/>
      <c r="CR803" s="1"/>
    </row>
    <row r="804" spans="1:96" x14ac:dyDescent="0.2">
      <c r="A804" s="159">
        <f t="shared" si="323"/>
        <v>43483</v>
      </c>
      <c r="B804" s="9">
        <f t="shared" si="312"/>
        <v>1083.64960139</v>
      </c>
      <c r="C804" s="9">
        <f t="shared" si="324"/>
        <v>1000</v>
      </c>
      <c r="D804" s="66">
        <f t="shared" si="325"/>
        <v>5100.6099999999997</v>
      </c>
      <c r="E804" s="15">
        <f>VLOOKUP(A803,[1]Plan1!$BO$120:$BQ$240,3)</f>
        <v>5116.93</v>
      </c>
      <c r="F804" s="12">
        <f t="shared" si="326"/>
        <v>43481</v>
      </c>
      <c r="G804" s="13">
        <f t="shared" si="313"/>
        <v>3.199617300675861E-3</v>
      </c>
      <c r="H804" s="12">
        <f t="shared" si="327"/>
        <v>43511</v>
      </c>
      <c r="I804" s="12">
        <f t="shared" si="314"/>
        <v>43511</v>
      </c>
      <c r="J804" s="1">
        <f t="shared" si="328"/>
        <v>23</v>
      </c>
      <c r="K804" s="1">
        <f t="shared" si="311"/>
        <v>3</v>
      </c>
      <c r="L804" s="9">
        <f t="shared" si="315"/>
        <v>1.00041676</v>
      </c>
      <c r="M804" s="16">
        <f t="shared" si="329"/>
        <v>1.0015000999999999</v>
      </c>
      <c r="N804" s="16">
        <f t="shared" si="332"/>
        <v>1.0719715888881143</v>
      </c>
      <c r="O804" s="9">
        <f t="shared" si="333"/>
        <v>1.07241834</v>
      </c>
      <c r="P804" s="9">
        <f t="shared" si="316"/>
        <v>1072.4183399999999</v>
      </c>
      <c r="Q804" s="14">
        <f t="shared" si="317"/>
        <v>0</v>
      </c>
      <c r="R804" s="44">
        <f t="shared" si="318"/>
        <v>0</v>
      </c>
      <c r="S804" s="9">
        <f t="shared" si="319"/>
        <v>0</v>
      </c>
      <c r="T804" s="10">
        <f t="shared" si="330"/>
        <v>6.2959000000000001E-2</v>
      </c>
      <c r="U804" s="14">
        <f t="shared" si="310"/>
        <v>43</v>
      </c>
      <c r="V804" s="14">
        <v>252</v>
      </c>
      <c r="W804" s="16">
        <f t="shared" si="320"/>
        <v>1.0104728359999999</v>
      </c>
      <c r="X804" s="9">
        <f t="shared" si="321"/>
        <v>11.23126139</v>
      </c>
      <c r="Y804" s="9">
        <v>0</v>
      </c>
      <c r="Z804" s="15">
        <f t="shared" si="322"/>
        <v>0</v>
      </c>
      <c r="AA804" s="6" t="s">
        <v>73</v>
      </c>
      <c r="AB804" s="12">
        <f t="shared" si="331"/>
        <v>43600</v>
      </c>
      <c r="AC804" s="6"/>
      <c r="AD804" s="1"/>
      <c r="AE804" s="12"/>
      <c r="AF804" s="7"/>
      <c r="AG804" s="1"/>
      <c r="AH804" s="1"/>
      <c r="AI804" s="1"/>
      <c r="AJ804" s="10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35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8"/>
      <c r="CC804" s="1"/>
      <c r="CD804" s="1"/>
      <c r="CE804" s="1"/>
      <c r="CF804" s="1"/>
      <c r="CG804" s="1"/>
      <c r="CH804" s="1"/>
      <c r="CI804" s="1"/>
      <c r="CJ804" s="1"/>
      <c r="CK804" s="1"/>
      <c r="CL804" s="6"/>
      <c r="CM804" s="1"/>
      <c r="CN804" s="1"/>
      <c r="CO804" s="1"/>
      <c r="CP804" s="1"/>
      <c r="CQ804" s="1"/>
      <c r="CR804" s="1"/>
    </row>
    <row r="805" spans="1:96" x14ac:dyDescent="0.2">
      <c r="A805" s="159">
        <f t="shared" si="323"/>
        <v>43484</v>
      </c>
      <c r="B805" s="9">
        <f t="shared" si="312"/>
        <v>1084.06274489</v>
      </c>
      <c r="C805" s="9">
        <f t="shared" si="324"/>
        <v>1000</v>
      </c>
      <c r="D805" s="66">
        <f t="shared" si="325"/>
        <v>5100.6099999999997</v>
      </c>
      <c r="E805" s="15">
        <f>VLOOKUP(A804,[1]Plan1!$BO$120:$BQ$240,3)</f>
        <v>5116.93</v>
      </c>
      <c r="F805" s="12">
        <f t="shared" si="326"/>
        <v>43481</v>
      </c>
      <c r="G805" s="13">
        <f t="shared" si="313"/>
        <v>3.199617300675861E-3</v>
      </c>
      <c r="H805" s="12">
        <f t="shared" si="327"/>
        <v>43511</v>
      </c>
      <c r="I805" s="12">
        <f t="shared" si="314"/>
        <v>43511</v>
      </c>
      <c r="J805" s="1">
        <f t="shared" si="328"/>
        <v>23</v>
      </c>
      <c r="K805" s="1">
        <f t="shared" si="311"/>
        <v>4</v>
      </c>
      <c r="L805" s="9">
        <f t="shared" si="315"/>
        <v>1.0005557199999999</v>
      </c>
      <c r="M805" s="16">
        <f t="shared" si="329"/>
        <v>1.0015000999999999</v>
      </c>
      <c r="N805" s="16">
        <f t="shared" si="332"/>
        <v>1.0719715888881143</v>
      </c>
      <c r="O805" s="9">
        <f t="shared" si="333"/>
        <v>1.0725673</v>
      </c>
      <c r="P805" s="9">
        <f t="shared" si="316"/>
        <v>1072.5672999999999</v>
      </c>
      <c r="Q805" s="14">
        <f t="shared" si="317"/>
        <v>0</v>
      </c>
      <c r="R805" s="44">
        <f t="shared" si="318"/>
        <v>0</v>
      </c>
      <c r="S805" s="9">
        <f t="shared" si="319"/>
        <v>0</v>
      </c>
      <c r="T805" s="10">
        <f t="shared" si="330"/>
        <v>6.2959000000000001E-2</v>
      </c>
      <c r="U805" s="14">
        <f t="shared" ref="U805:U868" si="334">IF(Q804&gt;0,1,IF(K805=K804,U804,U804+1))</f>
        <v>44</v>
      </c>
      <c r="V805" s="14">
        <v>252</v>
      </c>
      <c r="W805" s="16">
        <f t="shared" si="320"/>
        <v>1.010717691</v>
      </c>
      <c r="X805" s="9">
        <f t="shared" si="321"/>
        <v>11.49544489</v>
      </c>
      <c r="Y805" s="9">
        <v>0</v>
      </c>
      <c r="Z805" s="15">
        <f t="shared" si="322"/>
        <v>0</v>
      </c>
      <c r="AA805" s="6" t="s">
        <v>73</v>
      </c>
      <c r="AB805" s="12">
        <f t="shared" si="331"/>
        <v>43600</v>
      </c>
      <c r="AC805" s="6"/>
      <c r="AD805" s="1"/>
      <c r="AE805" s="12"/>
      <c r="AF805" s="7"/>
      <c r="AG805" s="1"/>
      <c r="AH805" s="1"/>
      <c r="AI805" s="1"/>
      <c r="AJ805" s="10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35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8"/>
      <c r="CC805" s="1"/>
      <c r="CD805" s="1"/>
      <c r="CE805" s="1"/>
      <c r="CF805" s="1"/>
      <c r="CG805" s="1"/>
      <c r="CH805" s="1"/>
      <c r="CI805" s="1"/>
      <c r="CJ805" s="1"/>
      <c r="CK805" s="1"/>
      <c r="CL805" s="6"/>
      <c r="CM805" s="1"/>
      <c r="CN805" s="1"/>
      <c r="CO805" s="1"/>
      <c r="CP805" s="1"/>
      <c r="CQ805" s="1"/>
      <c r="CR805" s="1"/>
    </row>
    <row r="806" spans="1:96" x14ac:dyDescent="0.2">
      <c r="A806" s="159">
        <f t="shared" si="323"/>
        <v>43485</v>
      </c>
      <c r="B806" s="9">
        <f t="shared" si="312"/>
        <v>1084.06274489</v>
      </c>
      <c r="C806" s="9">
        <f t="shared" si="324"/>
        <v>1000</v>
      </c>
      <c r="D806" s="66">
        <f t="shared" si="325"/>
        <v>5100.6099999999997</v>
      </c>
      <c r="E806" s="15">
        <f>VLOOKUP(A805,[1]Plan1!$BO$120:$BQ$240,3)</f>
        <v>5116.93</v>
      </c>
      <c r="F806" s="12">
        <f t="shared" si="326"/>
        <v>43481</v>
      </c>
      <c r="G806" s="13">
        <f t="shared" si="313"/>
        <v>3.199617300675861E-3</v>
      </c>
      <c r="H806" s="12">
        <f t="shared" si="327"/>
        <v>43511</v>
      </c>
      <c r="I806" s="12">
        <f t="shared" si="314"/>
        <v>43511</v>
      </c>
      <c r="J806" s="1">
        <f t="shared" si="328"/>
        <v>23</v>
      </c>
      <c r="K806" s="1">
        <f t="shared" si="311"/>
        <v>4</v>
      </c>
      <c r="L806" s="9">
        <f t="shared" si="315"/>
        <v>1.0005557199999999</v>
      </c>
      <c r="M806" s="16">
        <f t="shared" si="329"/>
        <v>1.0015000999999999</v>
      </c>
      <c r="N806" s="16">
        <f t="shared" si="332"/>
        <v>1.0719715888881143</v>
      </c>
      <c r="O806" s="9">
        <f t="shared" si="333"/>
        <v>1.0725673</v>
      </c>
      <c r="P806" s="9">
        <f t="shared" si="316"/>
        <v>1072.5672999999999</v>
      </c>
      <c r="Q806" s="14">
        <f t="shared" si="317"/>
        <v>0</v>
      </c>
      <c r="R806" s="44">
        <f t="shared" si="318"/>
        <v>0</v>
      </c>
      <c r="S806" s="9">
        <f t="shared" si="319"/>
        <v>0</v>
      </c>
      <c r="T806" s="10">
        <f t="shared" si="330"/>
        <v>6.2959000000000001E-2</v>
      </c>
      <c r="U806" s="14">
        <f t="shared" si="334"/>
        <v>44</v>
      </c>
      <c r="V806" s="14">
        <v>252</v>
      </c>
      <c r="W806" s="16">
        <f t="shared" si="320"/>
        <v>1.010717691</v>
      </c>
      <c r="X806" s="9">
        <f t="shared" si="321"/>
        <v>11.49544489</v>
      </c>
      <c r="Y806" s="9">
        <v>0</v>
      </c>
      <c r="Z806" s="15">
        <f t="shared" si="322"/>
        <v>0</v>
      </c>
      <c r="AA806" s="6" t="s">
        <v>73</v>
      </c>
      <c r="AB806" s="12">
        <f t="shared" si="331"/>
        <v>43600</v>
      </c>
      <c r="AC806" s="6"/>
      <c r="AD806" s="1"/>
      <c r="AE806" s="12"/>
      <c r="AF806" s="7"/>
      <c r="AG806" s="1"/>
      <c r="AH806" s="1"/>
      <c r="AI806" s="1"/>
      <c r="AJ806" s="10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35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8"/>
      <c r="CC806" s="1"/>
      <c r="CD806" s="1"/>
      <c r="CE806" s="1"/>
      <c r="CF806" s="1"/>
      <c r="CG806" s="1"/>
      <c r="CH806" s="1"/>
      <c r="CI806" s="1"/>
      <c r="CJ806" s="1"/>
      <c r="CK806" s="1"/>
      <c r="CL806" s="6"/>
      <c r="CM806" s="1"/>
      <c r="CN806" s="1"/>
      <c r="CO806" s="1"/>
      <c r="CP806" s="1"/>
      <c r="CQ806" s="1"/>
      <c r="CR806" s="1"/>
    </row>
    <row r="807" spans="1:96" x14ac:dyDescent="0.2">
      <c r="A807" s="159">
        <f t="shared" si="323"/>
        <v>43486</v>
      </c>
      <c r="B807" s="9">
        <f t="shared" si="312"/>
        <v>1084.06274489</v>
      </c>
      <c r="C807" s="9">
        <f t="shared" si="324"/>
        <v>1000</v>
      </c>
      <c r="D807" s="66">
        <f t="shared" si="325"/>
        <v>5100.6099999999997</v>
      </c>
      <c r="E807" s="15">
        <f>VLOOKUP(A806,[1]Plan1!$BO$120:$BQ$240,3)</f>
        <v>5116.93</v>
      </c>
      <c r="F807" s="12">
        <f t="shared" si="326"/>
        <v>43481</v>
      </c>
      <c r="G807" s="13">
        <f t="shared" si="313"/>
        <v>3.199617300675861E-3</v>
      </c>
      <c r="H807" s="12">
        <f t="shared" si="327"/>
        <v>43511</v>
      </c>
      <c r="I807" s="12">
        <f t="shared" si="314"/>
        <v>43511</v>
      </c>
      <c r="J807" s="1">
        <f t="shared" si="328"/>
        <v>23</v>
      </c>
      <c r="K807" s="1">
        <f t="shared" si="311"/>
        <v>4</v>
      </c>
      <c r="L807" s="9">
        <f t="shared" si="315"/>
        <v>1.0005557199999999</v>
      </c>
      <c r="M807" s="16">
        <f t="shared" si="329"/>
        <v>1.0015000999999999</v>
      </c>
      <c r="N807" s="16">
        <f t="shared" si="332"/>
        <v>1.0719715888881143</v>
      </c>
      <c r="O807" s="9">
        <f t="shared" si="333"/>
        <v>1.0725673</v>
      </c>
      <c r="P807" s="9">
        <f t="shared" si="316"/>
        <v>1072.5672999999999</v>
      </c>
      <c r="Q807" s="14">
        <f t="shared" si="317"/>
        <v>0</v>
      </c>
      <c r="R807" s="44">
        <f t="shared" si="318"/>
        <v>0</v>
      </c>
      <c r="S807" s="9">
        <f t="shared" si="319"/>
        <v>0</v>
      </c>
      <c r="T807" s="10">
        <f t="shared" si="330"/>
        <v>6.2959000000000001E-2</v>
      </c>
      <c r="U807" s="14">
        <f t="shared" si="334"/>
        <v>44</v>
      </c>
      <c r="V807" s="14">
        <v>252</v>
      </c>
      <c r="W807" s="16">
        <f t="shared" si="320"/>
        <v>1.010717691</v>
      </c>
      <c r="X807" s="9">
        <f t="shared" si="321"/>
        <v>11.49544489</v>
      </c>
      <c r="Y807" s="9">
        <v>0</v>
      </c>
      <c r="Z807" s="15">
        <f t="shared" si="322"/>
        <v>0</v>
      </c>
      <c r="AA807" s="6" t="s">
        <v>73</v>
      </c>
      <c r="AB807" s="12">
        <f t="shared" si="331"/>
        <v>43600</v>
      </c>
      <c r="AC807" s="6"/>
      <c r="AD807" s="1"/>
      <c r="AE807" s="12"/>
      <c r="AF807" s="7"/>
      <c r="AG807" s="1"/>
      <c r="AH807" s="1"/>
      <c r="AI807" s="1"/>
      <c r="AJ807" s="10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35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8"/>
      <c r="CC807" s="1"/>
      <c r="CD807" s="1"/>
      <c r="CE807" s="1"/>
      <c r="CF807" s="1"/>
      <c r="CG807" s="1"/>
      <c r="CH807" s="1"/>
      <c r="CI807" s="1"/>
      <c r="CJ807" s="1"/>
      <c r="CK807" s="1"/>
      <c r="CL807" s="6"/>
      <c r="CM807" s="1"/>
      <c r="CN807" s="1"/>
      <c r="CO807" s="1"/>
      <c r="CP807" s="1"/>
      <c r="CQ807" s="1"/>
      <c r="CR807" s="1"/>
    </row>
    <row r="808" spans="1:96" x14ac:dyDescent="0.2">
      <c r="A808" s="159">
        <f t="shared" si="323"/>
        <v>43487</v>
      </c>
      <c r="B808" s="9">
        <f t="shared" si="312"/>
        <v>1084.4760347399999</v>
      </c>
      <c r="C808" s="9">
        <f t="shared" si="324"/>
        <v>1000</v>
      </c>
      <c r="D808" s="66">
        <f t="shared" si="325"/>
        <v>5100.6099999999997</v>
      </c>
      <c r="E808" s="15">
        <f>VLOOKUP(A807,[1]Plan1!$BO$120:$BQ$240,3)</f>
        <v>5116.93</v>
      </c>
      <c r="F808" s="12">
        <f t="shared" si="326"/>
        <v>43481</v>
      </c>
      <c r="G808" s="13">
        <f t="shared" si="313"/>
        <v>3.199617300675861E-3</v>
      </c>
      <c r="H808" s="12">
        <f t="shared" si="327"/>
        <v>43511</v>
      </c>
      <c r="I808" s="12">
        <f t="shared" si="314"/>
        <v>43511</v>
      </c>
      <c r="J808" s="1">
        <f t="shared" si="328"/>
        <v>23</v>
      </c>
      <c r="K808" s="1">
        <f t="shared" si="311"/>
        <v>5</v>
      </c>
      <c r="L808" s="9">
        <f t="shared" si="315"/>
        <v>1.00069469</v>
      </c>
      <c r="M808" s="16">
        <f t="shared" si="329"/>
        <v>1.0015000999999999</v>
      </c>
      <c r="N808" s="16">
        <f t="shared" si="332"/>
        <v>1.0719715888881143</v>
      </c>
      <c r="O808" s="9">
        <f t="shared" si="333"/>
        <v>1.0727162699999999</v>
      </c>
      <c r="P808" s="9">
        <f t="shared" si="316"/>
        <v>1072.7162699999999</v>
      </c>
      <c r="Q808" s="14">
        <f t="shared" si="317"/>
        <v>0</v>
      </c>
      <c r="R808" s="44">
        <f t="shared" si="318"/>
        <v>0</v>
      </c>
      <c r="S808" s="9">
        <f t="shared" si="319"/>
        <v>0</v>
      </c>
      <c r="T808" s="10">
        <f t="shared" si="330"/>
        <v>6.2959000000000001E-2</v>
      </c>
      <c r="U808" s="14">
        <f t="shared" si="334"/>
        <v>45</v>
      </c>
      <c r="V808" s="14">
        <v>252</v>
      </c>
      <c r="W808" s="16">
        <f t="shared" si="320"/>
        <v>1.010962605</v>
      </c>
      <c r="X808" s="9">
        <f t="shared" si="321"/>
        <v>11.75976474</v>
      </c>
      <c r="Y808" s="9">
        <v>0</v>
      </c>
      <c r="Z808" s="15">
        <f t="shared" si="322"/>
        <v>0</v>
      </c>
      <c r="AA808" s="6" t="s">
        <v>73</v>
      </c>
      <c r="AB808" s="12">
        <f t="shared" si="331"/>
        <v>43600</v>
      </c>
      <c r="AC808" s="6"/>
      <c r="AD808" s="1"/>
      <c r="AE808" s="12"/>
      <c r="AF808" s="7"/>
      <c r="AG808" s="1"/>
      <c r="AH808" s="1"/>
      <c r="AI808" s="1"/>
      <c r="AJ808" s="10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35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8"/>
      <c r="CC808" s="1"/>
      <c r="CD808" s="1"/>
      <c r="CE808" s="1"/>
      <c r="CF808" s="1"/>
      <c r="CG808" s="1"/>
      <c r="CH808" s="1"/>
      <c r="CI808" s="1"/>
      <c r="CJ808" s="1"/>
      <c r="CK808" s="1"/>
      <c r="CL808" s="6"/>
      <c r="CM808" s="1"/>
      <c r="CN808" s="1"/>
      <c r="CO808" s="1"/>
      <c r="CP808" s="1"/>
      <c r="CQ808" s="1"/>
      <c r="CR808" s="1"/>
    </row>
    <row r="809" spans="1:96" x14ac:dyDescent="0.2">
      <c r="A809" s="159">
        <f t="shared" si="323"/>
        <v>43488</v>
      </c>
      <c r="B809" s="9">
        <f t="shared" si="312"/>
        <v>1084.8895023800001</v>
      </c>
      <c r="C809" s="9">
        <f t="shared" si="324"/>
        <v>1000</v>
      </c>
      <c r="D809" s="66">
        <f t="shared" si="325"/>
        <v>5100.6099999999997</v>
      </c>
      <c r="E809" s="15">
        <f>VLOOKUP(A808,[1]Plan1!$BO$120:$BQ$240,3)</f>
        <v>5116.93</v>
      </c>
      <c r="F809" s="12">
        <f t="shared" si="326"/>
        <v>43481</v>
      </c>
      <c r="G809" s="13">
        <f t="shared" si="313"/>
        <v>3.199617300675861E-3</v>
      </c>
      <c r="H809" s="12">
        <f t="shared" si="327"/>
        <v>43511</v>
      </c>
      <c r="I809" s="12">
        <f t="shared" si="314"/>
        <v>43511</v>
      </c>
      <c r="J809" s="1">
        <f t="shared" si="328"/>
        <v>23</v>
      </c>
      <c r="K809" s="1">
        <f t="shared" ref="K809:K872" si="335">(J809-(NETWORKDAYS(A809,I809,AE$118:AE$502)-1))</f>
        <v>6</v>
      </c>
      <c r="L809" s="9">
        <f t="shared" si="315"/>
        <v>1.0008336900000001</v>
      </c>
      <c r="M809" s="16">
        <f t="shared" si="329"/>
        <v>1.0015000999999999</v>
      </c>
      <c r="N809" s="16">
        <f t="shared" si="332"/>
        <v>1.0719715888881143</v>
      </c>
      <c r="O809" s="9">
        <f t="shared" si="333"/>
        <v>1.07286528</v>
      </c>
      <c r="P809" s="9">
        <f t="shared" si="316"/>
        <v>1072.86528</v>
      </c>
      <c r="Q809" s="14">
        <f t="shared" si="317"/>
        <v>0</v>
      </c>
      <c r="R809" s="44">
        <f t="shared" si="318"/>
        <v>0</v>
      </c>
      <c r="S809" s="9">
        <f t="shared" si="319"/>
        <v>0</v>
      </c>
      <c r="T809" s="10">
        <f t="shared" si="330"/>
        <v>6.2959000000000001E-2</v>
      </c>
      <c r="U809" s="14">
        <f t="shared" si="334"/>
        <v>46</v>
      </c>
      <c r="V809" s="14">
        <v>252</v>
      </c>
      <c r="W809" s="16">
        <f t="shared" si="320"/>
        <v>1.0112075789999999</v>
      </c>
      <c r="X809" s="9">
        <f t="shared" si="321"/>
        <v>12.024222379999999</v>
      </c>
      <c r="Y809" s="9">
        <v>0</v>
      </c>
      <c r="Z809" s="15">
        <f t="shared" si="322"/>
        <v>0</v>
      </c>
      <c r="AA809" s="6" t="s">
        <v>73</v>
      </c>
      <c r="AB809" s="12">
        <f t="shared" si="331"/>
        <v>43600</v>
      </c>
      <c r="AC809" s="6"/>
      <c r="AD809" s="1"/>
      <c r="AE809" s="12"/>
      <c r="AF809" s="7"/>
      <c r="AG809" s="1"/>
      <c r="AH809" s="1"/>
      <c r="AI809" s="1"/>
      <c r="AJ809" s="10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35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8"/>
      <c r="CC809" s="1"/>
      <c r="CD809" s="1"/>
      <c r="CE809" s="1"/>
      <c r="CF809" s="1"/>
      <c r="CG809" s="1"/>
      <c r="CH809" s="1"/>
      <c r="CI809" s="1"/>
      <c r="CJ809" s="1"/>
      <c r="CK809" s="1"/>
      <c r="CL809" s="6"/>
      <c r="CM809" s="1"/>
      <c r="CN809" s="1"/>
      <c r="CO809" s="1"/>
      <c r="CP809" s="1"/>
      <c r="CQ809" s="1"/>
      <c r="CR809" s="1"/>
    </row>
    <row r="810" spans="1:96" x14ac:dyDescent="0.2">
      <c r="A810" s="159">
        <f t="shared" si="323"/>
        <v>43489</v>
      </c>
      <c r="B810" s="9">
        <f t="shared" si="312"/>
        <v>1085.3031164399999</v>
      </c>
      <c r="C810" s="9">
        <f t="shared" si="324"/>
        <v>1000</v>
      </c>
      <c r="D810" s="66">
        <f t="shared" si="325"/>
        <v>5100.6099999999997</v>
      </c>
      <c r="E810" s="15">
        <f>VLOOKUP(A809,[1]Plan1!$BO$120:$BQ$240,3)</f>
        <v>5116.93</v>
      </c>
      <c r="F810" s="12">
        <f t="shared" si="326"/>
        <v>43481</v>
      </c>
      <c r="G810" s="13">
        <f t="shared" si="313"/>
        <v>3.199617300675861E-3</v>
      </c>
      <c r="H810" s="12">
        <f t="shared" si="327"/>
        <v>43511</v>
      </c>
      <c r="I810" s="12">
        <f t="shared" si="314"/>
        <v>43511</v>
      </c>
      <c r="J810" s="1">
        <f t="shared" si="328"/>
        <v>23</v>
      </c>
      <c r="K810" s="1">
        <f t="shared" si="335"/>
        <v>7</v>
      </c>
      <c r="L810" s="9">
        <f t="shared" si="315"/>
        <v>1.0009727100000001</v>
      </c>
      <c r="M810" s="16">
        <f t="shared" si="329"/>
        <v>1.0015000999999999</v>
      </c>
      <c r="N810" s="16">
        <f t="shared" si="332"/>
        <v>1.0719715888881143</v>
      </c>
      <c r="O810" s="9">
        <f t="shared" si="333"/>
        <v>1.0730143000000001</v>
      </c>
      <c r="P810" s="9">
        <f t="shared" si="316"/>
        <v>1073.0143</v>
      </c>
      <c r="Q810" s="14">
        <f t="shared" si="317"/>
        <v>0</v>
      </c>
      <c r="R810" s="44">
        <f t="shared" si="318"/>
        <v>0</v>
      </c>
      <c r="S810" s="9">
        <f t="shared" si="319"/>
        <v>0</v>
      </c>
      <c r="T810" s="10">
        <f t="shared" si="330"/>
        <v>6.2959000000000001E-2</v>
      </c>
      <c r="U810" s="14">
        <f t="shared" si="334"/>
        <v>47</v>
      </c>
      <c r="V810" s="14">
        <v>252</v>
      </c>
      <c r="W810" s="16">
        <f t="shared" si="320"/>
        <v>1.011452612</v>
      </c>
      <c r="X810" s="9">
        <f t="shared" si="321"/>
        <v>12.28881644</v>
      </c>
      <c r="Y810" s="9">
        <v>0</v>
      </c>
      <c r="Z810" s="15">
        <f t="shared" si="322"/>
        <v>0</v>
      </c>
      <c r="AA810" s="6" t="s">
        <v>73</v>
      </c>
      <c r="AB810" s="12">
        <f t="shared" si="331"/>
        <v>43600</v>
      </c>
      <c r="AC810" s="6"/>
      <c r="AD810" s="1"/>
      <c r="AE810" s="12"/>
      <c r="AF810" s="7"/>
      <c r="AG810" s="1"/>
      <c r="AH810" s="1"/>
      <c r="AI810" s="1"/>
      <c r="AJ810" s="10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35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8"/>
      <c r="CC810" s="1"/>
      <c r="CD810" s="1"/>
      <c r="CE810" s="1"/>
      <c r="CF810" s="1"/>
      <c r="CG810" s="1"/>
      <c r="CH810" s="1"/>
      <c r="CI810" s="1"/>
      <c r="CJ810" s="1"/>
      <c r="CK810" s="1"/>
      <c r="CL810" s="6"/>
      <c r="CM810" s="1"/>
      <c r="CN810" s="1"/>
      <c r="CO810" s="1"/>
      <c r="CP810" s="1"/>
      <c r="CQ810" s="1"/>
      <c r="CR810" s="1"/>
    </row>
    <row r="811" spans="1:96" x14ac:dyDescent="0.2">
      <c r="A811" s="159">
        <f t="shared" si="323"/>
        <v>43490</v>
      </c>
      <c r="B811" s="9">
        <f t="shared" si="312"/>
        <v>1085.7168972100001</v>
      </c>
      <c r="C811" s="9">
        <f t="shared" si="324"/>
        <v>1000</v>
      </c>
      <c r="D811" s="66">
        <f t="shared" si="325"/>
        <v>5100.6099999999997</v>
      </c>
      <c r="E811" s="15">
        <f>VLOOKUP(A810,[1]Plan1!$BO$120:$BQ$240,3)</f>
        <v>5116.93</v>
      </c>
      <c r="F811" s="12">
        <f t="shared" si="326"/>
        <v>43481</v>
      </c>
      <c r="G811" s="13">
        <f t="shared" si="313"/>
        <v>3.199617300675861E-3</v>
      </c>
      <c r="H811" s="12">
        <f t="shared" si="327"/>
        <v>43511</v>
      </c>
      <c r="I811" s="12">
        <f t="shared" si="314"/>
        <v>43511</v>
      </c>
      <c r="J811" s="1">
        <f t="shared" si="328"/>
        <v>23</v>
      </c>
      <c r="K811" s="1">
        <f t="shared" si="335"/>
        <v>8</v>
      </c>
      <c r="L811" s="9">
        <f t="shared" si="315"/>
        <v>1.00111175</v>
      </c>
      <c r="M811" s="16">
        <f t="shared" si="329"/>
        <v>1.0015000999999999</v>
      </c>
      <c r="N811" s="16">
        <f t="shared" si="332"/>
        <v>1.0719715888881143</v>
      </c>
      <c r="O811" s="9">
        <f t="shared" si="333"/>
        <v>1.07316335</v>
      </c>
      <c r="P811" s="9">
        <f t="shared" si="316"/>
        <v>1073.16335</v>
      </c>
      <c r="Q811" s="14">
        <f t="shared" si="317"/>
        <v>0</v>
      </c>
      <c r="R811" s="44">
        <f t="shared" si="318"/>
        <v>0</v>
      </c>
      <c r="S811" s="9">
        <f t="shared" si="319"/>
        <v>0</v>
      </c>
      <c r="T811" s="10">
        <f t="shared" si="330"/>
        <v>6.2959000000000001E-2</v>
      </c>
      <c r="U811" s="14">
        <f t="shared" si="334"/>
        <v>48</v>
      </c>
      <c r="V811" s="14">
        <v>252</v>
      </c>
      <c r="W811" s="16">
        <f t="shared" si="320"/>
        <v>1.0116977039999999</v>
      </c>
      <c r="X811" s="9">
        <f t="shared" si="321"/>
        <v>12.55354721</v>
      </c>
      <c r="Y811" s="9">
        <v>0</v>
      </c>
      <c r="Z811" s="15">
        <f t="shared" si="322"/>
        <v>0</v>
      </c>
      <c r="AA811" s="6" t="s">
        <v>73</v>
      </c>
      <c r="AB811" s="12">
        <f t="shared" si="331"/>
        <v>43600</v>
      </c>
      <c r="AC811" s="6"/>
      <c r="AD811" s="1"/>
      <c r="AE811" s="12"/>
      <c r="AF811" s="7"/>
      <c r="AG811" s="1"/>
      <c r="AH811" s="1"/>
      <c r="AI811" s="1"/>
      <c r="AJ811" s="10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35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8"/>
      <c r="CC811" s="1"/>
      <c r="CD811" s="1"/>
      <c r="CE811" s="1"/>
      <c r="CF811" s="1"/>
      <c r="CG811" s="1"/>
      <c r="CH811" s="1"/>
      <c r="CI811" s="1"/>
      <c r="CJ811" s="1"/>
      <c r="CK811" s="1"/>
      <c r="CL811" s="6"/>
      <c r="CM811" s="1"/>
      <c r="CN811" s="1"/>
      <c r="CO811" s="1"/>
      <c r="CP811" s="1"/>
      <c r="CQ811" s="1"/>
      <c r="CR811" s="1"/>
    </row>
    <row r="812" spans="1:96" x14ac:dyDescent="0.2">
      <c r="A812" s="159">
        <f t="shared" si="323"/>
        <v>43491</v>
      </c>
      <c r="B812" s="9">
        <f t="shared" si="312"/>
        <v>1086.1308255500001</v>
      </c>
      <c r="C812" s="9">
        <f t="shared" si="324"/>
        <v>1000</v>
      </c>
      <c r="D812" s="66">
        <f t="shared" si="325"/>
        <v>5100.6099999999997</v>
      </c>
      <c r="E812" s="15">
        <f>VLOOKUP(A811,[1]Plan1!$BO$120:$BQ$240,3)</f>
        <v>5116.93</v>
      </c>
      <c r="F812" s="12">
        <f t="shared" si="326"/>
        <v>43481</v>
      </c>
      <c r="G812" s="13">
        <f t="shared" si="313"/>
        <v>3.199617300675861E-3</v>
      </c>
      <c r="H812" s="12">
        <f t="shared" si="327"/>
        <v>43511</v>
      </c>
      <c r="I812" s="12">
        <f t="shared" si="314"/>
        <v>43511</v>
      </c>
      <c r="J812" s="1">
        <f t="shared" si="328"/>
        <v>23</v>
      </c>
      <c r="K812" s="1">
        <f t="shared" si="335"/>
        <v>9</v>
      </c>
      <c r="L812" s="9">
        <f t="shared" si="315"/>
        <v>1.0012508</v>
      </c>
      <c r="M812" s="16">
        <f t="shared" si="329"/>
        <v>1.0015000999999999</v>
      </c>
      <c r="N812" s="16">
        <f t="shared" si="332"/>
        <v>1.0719715888881143</v>
      </c>
      <c r="O812" s="9">
        <f t="shared" si="333"/>
        <v>1.07331241</v>
      </c>
      <c r="P812" s="9">
        <f t="shared" si="316"/>
        <v>1073.31241</v>
      </c>
      <c r="Q812" s="14">
        <f t="shared" si="317"/>
        <v>0</v>
      </c>
      <c r="R812" s="44">
        <f t="shared" si="318"/>
        <v>0</v>
      </c>
      <c r="S812" s="9">
        <f t="shared" si="319"/>
        <v>0</v>
      </c>
      <c r="T812" s="10">
        <f t="shared" si="330"/>
        <v>6.2959000000000001E-2</v>
      </c>
      <c r="U812" s="14">
        <f t="shared" si="334"/>
        <v>49</v>
      </c>
      <c r="V812" s="14">
        <v>252</v>
      </c>
      <c r="W812" s="16">
        <f t="shared" si="320"/>
        <v>1.0119428559999999</v>
      </c>
      <c r="X812" s="9">
        <f t="shared" si="321"/>
        <v>12.818415549999999</v>
      </c>
      <c r="Y812" s="9">
        <v>0</v>
      </c>
      <c r="Z812" s="15">
        <f t="shared" si="322"/>
        <v>0</v>
      </c>
      <c r="AA812" s="6" t="s">
        <v>73</v>
      </c>
      <c r="AB812" s="12">
        <f t="shared" si="331"/>
        <v>43600</v>
      </c>
      <c r="AC812" s="6"/>
      <c r="AD812" s="1"/>
      <c r="AE812" s="12"/>
      <c r="AF812" s="7"/>
      <c r="AG812" s="1"/>
      <c r="AH812" s="1"/>
      <c r="AI812" s="1"/>
      <c r="AJ812" s="10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35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8"/>
      <c r="CC812" s="1"/>
      <c r="CD812" s="1"/>
      <c r="CE812" s="1"/>
      <c r="CF812" s="1"/>
      <c r="CG812" s="1"/>
      <c r="CH812" s="1"/>
      <c r="CI812" s="1"/>
      <c r="CJ812" s="1"/>
      <c r="CK812" s="1"/>
      <c r="CL812" s="6"/>
      <c r="CM812" s="1"/>
      <c r="CN812" s="1"/>
      <c r="CO812" s="1"/>
      <c r="CP812" s="1"/>
      <c r="CQ812" s="1"/>
      <c r="CR812" s="1"/>
    </row>
    <row r="813" spans="1:96" x14ac:dyDescent="0.2">
      <c r="A813" s="159">
        <f t="shared" si="323"/>
        <v>43492</v>
      </c>
      <c r="B813" s="9">
        <f t="shared" si="312"/>
        <v>1086.1308255500001</v>
      </c>
      <c r="C813" s="9">
        <f t="shared" si="324"/>
        <v>1000</v>
      </c>
      <c r="D813" s="66">
        <f t="shared" si="325"/>
        <v>5100.6099999999997</v>
      </c>
      <c r="E813" s="15">
        <f>VLOOKUP(A812,[1]Plan1!$BO$120:$BQ$240,3)</f>
        <v>5116.93</v>
      </c>
      <c r="F813" s="12">
        <f t="shared" si="326"/>
        <v>43481</v>
      </c>
      <c r="G813" s="13">
        <f t="shared" si="313"/>
        <v>3.199617300675861E-3</v>
      </c>
      <c r="H813" s="12">
        <f t="shared" si="327"/>
        <v>43511</v>
      </c>
      <c r="I813" s="12">
        <f t="shared" si="314"/>
        <v>43511</v>
      </c>
      <c r="J813" s="1">
        <f t="shared" si="328"/>
        <v>23</v>
      </c>
      <c r="K813" s="1">
        <f t="shared" si="335"/>
        <v>9</v>
      </c>
      <c r="L813" s="9">
        <f t="shared" si="315"/>
        <v>1.0012508</v>
      </c>
      <c r="M813" s="16">
        <f t="shared" si="329"/>
        <v>1.0015000999999999</v>
      </c>
      <c r="N813" s="16">
        <f t="shared" si="332"/>
        <v>1.0719715888881143</v>
      </c>
      <c r="O813" s="9">
        <f t="shared" si="333"/>
        <v>1.07331241</v>
      </c>
      <c r="P813" s="9">
        <f t="shared" si="316"/>
        <v>1073.31241</v>
      </c>
      <c r="Q813" s="14">
        <f t="shared" si="317"/>
        <v>0</v>
      </c>
      <c r="R813" s="44">
        <f t="shared" si="318"/>
        <v>0</v>
      </c>
      <c r="S813" s="9">
        <f t="shared" si="319"/>
        <v>0</v>
      </c>
      <c r="T813" s="10">
        <f t="shared" si="330"/>
        <v>6.2959000000000001E-2</v>
      </c>
      <c r="U813" s="14">
        <f t="shared" si="334"/>
        <v>49</v>
      </c>
      <c r="V813" s="14">
        <v>252</v>
      </c>
      <c r="W813" s="16">
        <f t="shared" si="320"/>
        <v>1.0119428559999999</v>
      </c>
      <c r="X813" s="9">
        <f t="shared" si="321"/>
        <v>12.818415549999999</v>
      </c>
      <c r="Y813" s="9">
        <v>0</v>
      </c>
      <c r="Z813" s="15">
        <f t="shared" si="322"/>
        <v>0</v>
      </c>
      <c r="AA813" s="6" t="s">
        <v>73</v>
      </c>
      <c r="AB813" s="12">
        <f t="shared" si="331"/>
        <v>43600</v>
      </c>
      <c r="AC813" s="6"/>
      <c r="AD813" s="1"/>
      <c r="AE813" s="12"/>
      <c r="AF813" s="7"/>
      <c r="AG813" s="1"/>
      <c r="AH813" s="1"/>
      <c r="AI813" s="1"/>
      <c r="AJ813" s="10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35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8"/>
      <c r="CC813" s="1"/>
      <c r="CD813" s="1"/>
      <c r="CE813" s="1"/>
      <c r="CF813" s="1"/>
      <c r="CG813" s="1"/>
      <c r="CH813" s="1"/>
      <c r="CI813" s="1"/>
      <c r="CJ813" s="1"/>
      <c r="CK813" s="1"/>
      <c r="CL813" s="6"/>
      <c r="CM813" s="1"/>
      <c r="CN813" s="1"/>
      <c r="CO813" s="1"/>
      <c r="CP813" s="1"/>
      <c r="CQ813" s="1"/>
      <c r="CR813" s="1"/>
    </row>
    <row r="814" spans="1:96" x14ac:dyDescent="0.2">
      <c r="A814" s="159">
        <f t="shared" si="323"/>
        <v>43493</v>
      </c>
      <c r="B814" s="9">
        <f t="shared" si="312"/>
        <v>1086.1308255500001</v>
      </c>
      <c r="C814" s="9">
        <f t="shared" si="324"/>
        <v>1000</v>
      </c>
      <c r="D814" s="66">
        <f t="shared" si="325"/>
        <v>5100.6099999999997</v>
      </c>
      <c r="E814" s="15">
        <f>VLOOKUP(A813,[1]Plan1!$BO$120:$BQ$240,3)</f>
        <v>5116.93</v>
      </c>
      <c r="F814" s="12">
        <f t="shared" si="326"/>
        <v>43481</v>
      </c>
      <c r="G814" s="13">
        <f t="shared" si="313"/>
        <v>3.199617300675861E-3</v>
      </c>
      <c r="H814" s="12">
        <f t="shared" si="327"/>
        <v>43511</v>
      </c>
      <c r="I814" s="12">
        <f t="shared" si="314"/>
        <v>43511</v>
      </c>
      <c r="J814" s="1">
        <f t="shared" si="328"/>
        <v>23</v>
      </c>
      <c r="K814" s="1">
        <f t="shared" si="335"/>
        <v>9</v>
      </c>
      <c r="L814" s="9">
        <f t="shared" si="315"/>
        <v>1.0012508</v>
      </c>
      <c r="M814" s="16">
        <f t="shared" si="329"/>
        <v>1.0015000999999999</v>
      </c>
      <c r="N814" s="16">
        <f t="shared" si="332"/>
        <v>1.0719715888881143</v>
      </c>
      <c r="O814" s="9">
        <f t="shared" si="333"/>
        <v>1.07331241</v>
      </c>
      <c r="P814" s="9">
        <f t="shared" si="316"/>
        <v>1073.31241</v>
      </c>
      <c r="Q814" s="14">
        <f t="shared" si="317"/>
        <v>0</v>
      </c>
      <c r="R814" s="44">
        <f t="shared" si="318"/>
        <v>0</v>
      </c>
      <c r="S814" s="9">
        <f t="shared" si="319"/>
        <v>0</v>
      </c>
      <c r="T814" s="10">
        <f t="shared" si="330"/>
        <v>6.2959000000000001E-2</v>
      </c>
      <c r="U814" s="14">
        <f t="shared" si="334"/>
        <v>49</v>
      </c>
      <c r="V814" s="14">
        <v>252</v>
      </c>
      <c r="W814" s="16">
        <f t="shared" si="320"/>
        <v>1.0119428559999999</v>
      </c>
      <c r="X814" s="9">
        <f t="shared" si="321"/>
        <v>12.818415549999999</v>
      </c>
      <c r="Y814" s="9">
        <v>0</v>
      </c>
      <c r="Z814" s="15">
        <f t="shared" si="322"/>
        <v>0</v>
      </c>
      <c r="AA814" s="6" t="s">
        <v>73</v>
      </c>
      <c r="AB814" s="12">
        <f t="shared" si="331"/>
        <v>43600</v>
      </c>
      <c r="AC814" s="6"/>
      <c r="AD814" s="1"/>
      <c r="AE814" s="12"/>
      <c r="AF814" s="7"/>
      <c r="AG814" s="1"/>
      <c r="AH814" s="1"/>
      <c r="AI814" s="1"/>
      <c r="AJ814" s="10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35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8"/>
      <c r="CC814" s="1"/>
      <c r="CD814" s="1"/>
      <c r="CE814" s="1"/>
      <c r="CF814" s="1"/>
      <c r="CG814" s="1"/>
      <c r="CH814" s="1"/>
      <c r="CI814" s="1"/>
      <c r="CJ814" s="1"/>
      <c r="CK814" s="1"/>
      <c r="CL814" s="6"/>
      <c r="CM814" s="1"/>
      <c r="CN814" s="1"/>
      <c r="CO814" s="1"/>
      <c r="CP814" s="1"/>
      <c r="CQ814" s="1"/>
      <c r="CR814" s="1"/>
    </row>
    <row r="815" spans="1:96" x14ac:dyDescent="0.2">
      <c r="A815" s="159">
        <f t="shared" si="323"/>
        <v>43494</v>
      </c>
      <c r="B815" s="9">
        <f t="shared" si="312"/>
        <v>1086.5449206799999</v>
      </c>
      <c r="C815" s="9">
        <f t="shared" si="324"/>
        <v>1000</v>
      </c>
      <c r="D815" s="66">
        <f t="shared" si="325"/>
        <v>5100.6099999999997</v>
      </c>
      <c r="E815" s="15">
        <f>VLOOKUP(A814,[1]Plan1!$BO$120:$BQ$240,3)</f>
        <v>5116.93</v>
      </c>
      <c r="F815" s="12">
        <f t="shared" si="326"/>
        <v>43481</v>
      </c>
      <c r="G815" s="13">
        <f t="shared" si="313"/>
        <v>3.199617300675861E-3</v>
      </c>
      <c r="H815" s="12">
        <f t="shared" si="327"/>
        <v>43511</v>
      </c>
      <c r="I815" s="12">
        <f t="shared" si="314"/>
        <v>43511</v>
      </c>
      <c r="J815" s="1">
        <f t="shared" si="328"/>
        <v>23</v>
      </c>
      <c r="K815" s="1">
        <f t="shared" si="335"/>
        <v>10</v>
      </c>
      <c r="L815" s="9">
        <f t="shared" si="315"/>
        <v>1.0013898800000001</v>
      </c>
      <c r="M815" s="16">
        <f t="shared" si="329"/>
        <v>1.0015000999999999</v>
      </c>
      <c r="N815" s="16">
        <f t="shared" si="332"/>
        <v>1.0719715888881143</v>
      </c>
      <c r="O815" s="9">
        <f t="shared" si="333"/>
        <v>1.0734615000000001</v>
      </c>
      <c r="P815" s="9">
        <f t="shared" si="316"/>
        <v>1073.4614999999999</v>
      </c>
      <c r="Q815" s="14">
        <f t="shared" si="317"/>
        <v>0</v>
      </c>
      <c r="R815" s="44">
        <f t="shared" si="318"/>
        <v>0</v>
      </c>
      <c r="S815" s="9">
        <f t="shared" si="319"/>
        <v>0</v>
      </c>
      <c r="T815" s="10">
        <f t="shared" si="330"/>
        <v>6.2959000000000001E-2</v>
      </c>
      <c r="U815" s="14">
        <f t="shared" si="334"/>
        <v>50</v>
      </c>
      <c r="V815" s="14">
        <v>252</v>
      </c>
      <c r="W815" s="16">
        <f t="shared" si="320"/>
        <v>1.0121880670000001</v>
      </c>
      <c r="X815" s="9">
        <f t="shared" si="321"/>
        <v>13.08342068</v>
      </c>
      <c r="Y815" s="9">
        <v>0</v>
      </c>
      <c r="Z815" s="15">
        <f t="shared" si="322"/>
        <v>0</v>
      </c>
      <c r="AA815" s="6" t="s">
        <v>73</v>
      </c>
      <c r="AB815" s="12">
        <f t="shared" si="331"/>
        <v>43600</v>
      </c>
      <c r="AC815" s="6"/>
      <c r="AD815" s="1"/>
      <c r="AE815" s="12"/>
      <c r="AF815" s="7"/>
      <c r="AG815" s="1"/>
      <c r="AH815" s="1"/>
      <c r="AI815" s="1"/>
      <c r="AJ815" s="10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35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8"/>
      <c r="CC815" s="1"/>
      <c r="CD815" s="1"/>
      <c r="CE815" s="1"/>
      <c r="CF815" s="1"/>
      <c r="CG815" s="1"/>
      <c r="CH815" s="1"/>
      <c r="CI815" s="1"/>
      <c r="CJ815" s="1"/>
      <c r="CK815" s="1"/>
      <c r="CL815" s="6"/>
      <c r="CM815" s="1"/>
      <c r="CN815" s="1"/>
      <c r="CO815" s="1"/>
      <c r="CP815" s="1"/>
      <c r="CQ815" s="1"/>
      <c r="CR815" s="1"/>
    </row>
    <row r="816" spans="1:96" x14ac:dyDescent="0.2">
      <c r="A816" s="159">
        <f t="shared" si="323"/>
        <v>43495</v>
      </c>
      <c r="B816" s="9">
        <f t="shared" si="312"/>
        <v>1086.95916347</v>
      </c>
      <c r="C816" s="9">
        <f t="shared" si="324"/>
        <v>1000</v>
      </c>
      <c r="D816" s="66">
        <f t="shared" si="325"/>
        <v>5100.6099999999997</v>
      </c>
      <c r="E816" s="15">
        <f>VLOOKUP(A815,[1]Plan1!$BO$120:$BQ$240,3)</f>
        <v>5116.93</v>
      </c>
      <c r="F816" s="12">
        <f t="shared" si="326"/>
        <v>43481</v>
      </c>
      <c r="G816" s="13">
        <f t="shared" si="313"/>
        <v>3.199617300675861E-3</v>
      </c>
      <c r="H816" s="12">
        <f t="shared" si="327"/>
        <v>43511</v>
      </c>
      <c r="I816" s="12">
        <f t="shared" si="314"/>
        <v>43511</v>
      </c>
      <c r="J816" s="1">
        <f t="shared" si="328"/>
        <v>23</v>
      </c>
      <c r="K816" s="1">
        <f t="shared" si="335"/>
        <v>11</v>
      </c>
      <c r="L816" s="9">
        <f t="shared" si="315"/>
        <v>1.0015289700000001</v>
      </c>
      <c r="M816" s="16">
        <f t="shared" si="329"/>
        <v>1.0015000999999999</v>
      </c>
      <c r="N816" s="16">
        <f t="shared" si="332"/>
        <v>1.0719715888881143</v>
      </c>
      <c r="O816" s="9">
        <f t="shared" si="333"/>
        <v>1.0736106000000001</v>
      </c>
      <c r="P816" s="9">
        <f t="shared" si="316"/>
        <v>1073.6106</v>
      </c>
      <c r="Q816" s="14">
        <f t="shared" si="317"/>
        <v>0</v>
      </c>
      <c r="R816" s="44">
        <f t="shared" si="318"/>
        <v>0</v>
      </c>
      <c r="S816" s="9">
        <f t="shared" si="319"/>
        <v>0</v>
      </c>
      <c r="T816" s="10">
        <f t="shared" si="330"/>
        <v>6.2959000000000001E-2</v>
      </c>
      <c r="U816" s="14">
        <f t="shared" si="334"/>
        <v>51</v>
      </c>
      <c r="V816" s="14">
        <v>252</v>
      </c>
      <c r="W816" s="16">
        <f t="shared" si="320"/>
        <v>1.0124333379999999</v>
      </c>
      <c r="X816" s="9">
        <f t="shared" si="321"/>
        <v>13.34856347</v>
      </c>
      <c r="Y816" s="9">
        <v>0</v>
      </c>
      <c r="Z816" s="15">
        <f t="shared" si="322"/>
        <v>0</v>
      </c>
      <c r="AA816" s="6" t="s">
        <v>73</v>
      </c>
      <c r="AB816" s="12">
        <f t="shared" si="331"/>
        <v>43600</v>
      </c>
      <c r="AC816" s="6"/>
      <c r="AD816" s="1"/>
      <c r="AE816" s="12"/>
      <c r="AF816" s="7"/>
      <c r="AG816" s="1"/>
      <c r="AH816" s="1"/>
      <c r="AI816" s="1"/>
      <c r="AJ816" s="10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35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8"/>
      <c r="CC816" s="1"/>
      <c r="CD816" s="1"/>
      <c r="CE816" s="1"/>
      <c r="CF816" s="1"/>
      <c r="CG816" s="1"/>
      <c r="CH816" s="1"/>
      <c r="CI816" s="1"/>
      <c r="CJ816" s="1"/>
      <c r="CK816" s="1"/>
      <c r="CL816" s="6"/>
      <c r="CM816" s="1"/>
      <c r="CN816" s="1"/>
      <c r="CO816" s="1"/>
      <c r="CP816" s="1"/>
      <c r="CQ816" s="1"/>
      <c r="CR816" s="1"/>
    </row>
    <row r="817" spans="1:96" x14ac:dyDescent="0.2">
      <c r="A817" s="159">
        <f t="shared" si="323"/>
        <v>43496</v>
      </c>
      <c r="B817" s="9">
        <f t="shared" si="312"/>
        <v>1087.3735731199999</v>
      </c>
      <c r="C817" s="9">
        <f t="shared" si="324"/>
        <v>1000</v>
      </c>
      <c r="D817" s="66">
        <f t="shared" si="325"/>
        <v>5100.6099999999997</v>
      </c>
      <c r="E817" s="15">
        <f>VLOOKUP(A816,[1]Plan1!$BO$120:$BQ$240,3)</f>
        <v>5116.93</v>
      </c>
      <c r="F817" s="12">
        <f t="shared" si="326"/>
        <v>43481</v>
      </c>
      <c r="G817" s="13">
        <f t="shared" si="313"/>
        <v>3.199617300675861E-3</v>
      </c>
      <c r="H817" s="12">
        <f t="shared" si="327"/>
        <v>43511</v>
      </c>
      <c r="I817" s="12">
        <f t="shared" si="314"/>
        <v>43511</v>
      </c>
      <c r="J817" s="1">
        <f t="shared" si="328"/>
        <v>23</v>
      </c>
      <c r="K817" s="1">
        <f t="shared" si="335"/>
        <v>12</v>
      </c>
      <c r="L817" s="9">
        <f t="shared" si="315"/>
        <v>1.0016680899999999</v>
      </c>
      <c r="M817" s="16">
        <f t="shared" si="329"/>
        <v>1.0015000999999999</v>
      </c>
      <c r="N817" s="16">
        <f t="shared" si="332"/>
        <v>1.0719715888881143</v>
      </c>
      <c r="O817" s="9">
        <f t="shared" si="333"/>
        <v>1.0737597299999999</v>
      </c>
      <c r="P817" s="9">
        <f t="shared" si="316"/>
        <v>1073.75973</v>
      </c>
      <c r="Q817" s="14">
        <f t="shared" si="317"/>
        <v>0</v>
      </c>
      <c r="R817" s="44">
        <f t="shared" si="318"/>
        <v>0</v>
      </c>
      <c r="S817" s="9">
        <f t="shared" si="319"/>
        <v>0</v>
      </c>
      <c r="T817" s="10">
        <f t="shared" si="330"/>
        <v>6.2959000000000001E-2</v>
      </c>
      <c r="U817" s="14">
        <f t="shared" si="334"/>
        <v>52</v>
      </c>
      <c r="V817" s="14">
        <v>252</v>
      </c>
      <c r="W817" s="16">
        <f t="shared" si="320"/>
        <v>1.0126786679999999</v>
      </c>
      <c r="X817" s="9">
        <f t="shared" si="321"/>
        <v>13.61384312</v>
      </c>
      <c r="Y817" s="9">
        <v>0</v>
      </c>
      <c r="Z817" s="15">
        <f t="shared" si="322"/>
        <v>0</v>
      </c>
      <c r="AA817" s="6" t="s">
        <v>73</v>
      </c>
      <c r="AB817" s="12">
        <f t="shared" si="331"/>
        <v>43600</v>
      </c>
      <c r="AC817" s="6"/>
      <c r="AD817" s="1"/>
      <c r="AE817" s="12"/>
      <c r="AF817" s="7"/>
      <c r="AG817" s="1"/>
      <c r="AH817" s="1"/>
      <c r="AI817" s="1"/>
      <c r="AJ817" s="10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35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8"/>
      <c r="CC817" s="1"/>
      <c r="CD817" s="1"/>
      <c r="CE817" s="1"/>
      <c r="CF817" s="1"/>
      <c r="CG817" s="1"/>
      <c r="CH817" s="1"/>
      <c r="CI817" s="1"/>
      <c r="CJ817" s="1"/>
      <c r="CK817" s="1"/>
      <c r="CL817" s="6"/>
      <c r="CM817" s="1"/>
      <c r="CN817" s="1"/>
      <c r="CO817" s="1"/>
      <c r="CP817" s="1"/>
      <c r="CQ817" s="1"/>
      <c r="CR817" s="1"/>
    </row>
    <row r="818" spans="1:96" x14ac:dyDescent="0.2">
      <c r="A818" s="159">
        <f t="shared" si="323"/>
        <v>43497</v>
      </c>
      <c r="B818" s="9">
        <f t="shared" si="312"/>
        <v>1087.7881294399999</v>
      </c>
      <c r="C818" s="9">
        <f t="shared" si="324"/>
        <v>1000</v>
      </c>
      <c r="D818" s="66">
        <f t="shared" si="325"/>
        <v>5100.6099999999997</v>
      </c>
      <c r="E818" s="15">
        <f>VLOOKUP(A817,[1]Plan1!$BO$120:$BQ$240,3)</f>
        <v>5116.93</v>
      </c>
      <c r="F818" s="12">
        <f t="shared" si="326"/>
        <v>43481</v>
      </c>
      <c r="G818" s="13">
        <f t="shared" si="313"/>
        <v>3.199617300675861E-3</v>
      </c>
      <c r="H818" s="12">
        <f t="shared" si="327"/>
        <v>43511</v>
      </c>
      <c r="I818" s="12">
        <f t="shared" si="314"/>
        <v>43511</v>
      </c>
      <c r="J818" s="1">
        <f t="shared" si="328"/>
        <v>23</v>
      </c>
      <c r="K818" s="1">
        <f t="shared" si="335"/>
        <v>13</v>
      </c>
      <c r="L818" s="9">
        <f t="shared" si="315"/>
        <v>1.0018072200000001</v>
      </c>
      <c r="M818" s="16">
        <f t="shared" si="329"/>
        <v>1.0015000999999999</v>
      </c>
      <c r="N818" s="16">
        <f t="shared" si="332"/>
        <v>1.0719715888881143</v>
      </c>
      <c r="O818" s="9">
        <f t="shared" si="333"/>
        <v>1.0739088699999999</v>
      </c>
      <c r="P818" s="9">
        <f t="shared" si="316"/>
        <v>1073.90887</v>
      </c>
      <c r="Q818" s="14">
        <f t="shared" si="317"/>
        <v>0</v>
      </c>
      <c r="R818" s="44">
        <f t="shared" si="318"/>
        <v>0</v>
      </c>
      <c r="S818" s="9">
        <f t="shared" si="319"/>
        <v>0</v>
      </c>
      <c r="T818" s="10">
        <f t="shared" si="330"/>
        <v>6.2959000000000001E-2</v>
      </c>
      <c r="U818" s="14">
        <f t="shared" si="334"/>
        <v>53</v>
      </c>
      <c r="V818" s="14">
        <v>252</v>
      </c>
      <c r="W818" s="16">
        <f t="shared" si="320"/>
        <v>1.012924057</v>
      </c>
      <c r="X818" s="9">
        <f t="shared" si="321"/>
        <v>13.87925944</v>
      </c>
      <c r="Y818" s="9">
        <v>0</v>
      </c>
      <c r="Z818" s="15">
        <f t="shared" si="322"/>
        <v>0</v>
      </c>
      <c r="AA818" s="6" t="s">
        <v>73</v>
      </c>
      <c r="AB818" s="12">
        <f t="shared" si="331"/>
        <v>43600</v>
      </c>
      <c r="AC818" s="6"/>
      <c r="AD818" s="1"/>
      <c r="AE818" s="12"/>
      <c r="AF818" s="7"/>
      <c r="AG818" s="1"/>
      <c r="AH818" s="1"/>
      <c r="AI818" s="1"/>
      <c r="AJ818" s="10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35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8"/>
      <c r="CC818" s="1"/>
      <c r="CD818" s="1"/>
      <c r="CE818" s="1"/>
      <c r="CF818" s="1"/>
      <c r="CG818" s="1"/>
      <c r="CH818" s="1"/>
      <c r="CI818" s="1"/>
      <c r="CJ818" s="1"/>
      <c r="CK818" s="1"/>
      <c r="CL818" s="6"/>
      <c r="CM818" s="1"/>
      <c r="CN818" s="1"/>
      <c r="CO818" s="1"/>
      <c r="CP818" s="1"/>
      <c r="CQ818" s="1"/>
      <c r="CR818" s="1"/>
    </row>
    <row r="819" spans="1:96" x14ac:dyDescent="0.2">
      <c r="A819" s="159">
        <f t="shared" si="323"/>
        <v>43498</v>
      </c>
      <c r="B819" s="9">
        <f t="shared" si="312"/>
        <v>1088.2028538</v>
      </c>
      <c r="C819" s="9">
        <f t="shared" si="324"/>
        <v>1000</v>
      </c>
      <c r="D819" s="66">
        <f t="shared" si="325"/>
        <v>5100.6099999999997</v>
      </c>
      <c r="E819" s="15">
        <f>VLOOKUP(A818,[1]Plan1!$BO$120:$BQ$240,3)</f>
        <v>5116.93</v>
      </c>
      <c r="F819" s="12">
        <f t="shared" si="326"/>
        <v>43481</v>
      </c>
      <c r="G819" s="13">
        <f t="shared" si="313"/>
        <v>3.199617300675861E-3</v>
      </c>
      <c r="H819" s="12">
        <f t="shared" si="327"/>
        <v>43511</v>
      </c>
      <c r="I819" s="12">
        <f t="shared" si="314"/>
        <v>43511</v>
      </c>
      <c r="J819" s="1">
        <f t="shared" si="328"/>
        <v>23</v>
      </c>
      <c r="K819" s="1">
        <f t="shared" si="335"/>
        <v>14</v>
      </c>
      <c r="L819" s="9">
        <f t="shared" si="315"/>
        <v>1.00194637</v>
      </c>
      <c r="M819" s="16">
        <f t="shared" si="329"/>
        <v>1.0015000999999999</v>
      </c>
      <c r="N819" s="16">
        <f t="shared" si="332"/>
        <v>1.0719715888881143</v>
      </c>
      <c r="O819" s="9">
        <f t="shared" si="333"/>
        <v>1.0740580399999999</v>
      </c>
      <c r="P819" s="9">
        <f t="shared" si="316"/>
        <v>1074.0580399999999</v>
      </c>
      <c r="Q819" s="14">
        <f t="shared" si="317"/>
        <v>0</v>
      </c>
      <c r="R819" s="44">
        <f t="shared" si="318"/>
        <v>0</v>
      </c>
      <c r="S819" s="9">
        <f t="shared" si="319"/>
        <v>0</v>
      </c>
      <c r="T819" s="10">
        <f t="shared" si="330"/>
        <v>6.2959000000000001E-2</v>
      </c>
      <c r="U819" s="14">
        <f t="shared" si="334"/>
        <v>54</v>
      </c>
      <c r="V819" s="14">
        <v>252</v>
      </c>
      <c r="W819" s="16">
        <f t="shared" si="320"/>
        <v>1.0131695060000001</v>
      </c>
      <c r="X819" s="9">
        <f t="shared" si="321"/>
        <v>14.1448138</v>
      </c>
      <c r="Y819" s="9">
        <v>0</v>
      </c>
      <c r="Z819" s="15">
        <f t="shared" si="322"/>
        <v>0</v>
      </c>
      <c r="AA819" s="6" t="s">
        <v>73</v>
      </c>
      <c r="AB819" s="12">
        <f t="shared" si="331"/>
        <v>43600</v>
      </c>
      <c r="AC819" s="6"/>
      <c r="AD819" s="1"/>
      <c r="AE819" s="12"/>
      <c r="AF819" s="7"/>
      <c r="AG819" s="1"/>
      <c r="AH819" s="1"/>
      <c r="AI819" s="1"/>
      <c r="AJ819" s="10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35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8"/>
      <c r="CC819" s="1"/>
      <c r="CD819" s="1"/>
      <c r="CE819" s="1"/>
      <c r="CF819" s="1"/>
      <c r="CG819" s="1"/>
      <c r="CH819" s="1"/>
      <c r="CI819" s="1"/>
      <c r="CJ819" s="1"/>
      <c r="CK819" s="1"/>
      <c r="CL819" s="6"/>
      <c r="CM819" s="1"/>
      <c r="CN819" s="1"/>
      <c r="CO819" s="1"/>
      <c r="CP819" s="1"/>
      <c r="CQ819" s="1"/>
      <c r="CR819" s="1"/>
    </row>
    <row r="820" spans="1:96" x14ac:dyDescent="0.2">
      <c r="A820" s="159">
        <f t="shared" si="323"/>
        <v>43499</v>
      </c>
      <c r="B820" s="9">
        <f t="shared" si="312"/>
        <v>1088.2028538</v>
      </c>
      <c r="C820" s="9">
        <f t="shared" si="324"/>
        <v>1000</v>
      </c>
      <c r="D820" s="66">
        <f t="shared" si="325"/>
        <v>5100.6099999999997</v>
      </c>
      <c r="E820" s="15">
        <f>VLOOKUP(A819,[1]Plan1!$BO$120:$BQ$240,3)</f>
        <v>5116.93</v>
      </c>
      <c r="F820" s="12">
        <f t="shared" si="326"/>
        <v>43481</v>
      </c>
      <c r="G820" s="13">
        <f t="shared" si="313"/>
        <v>3.199617300675861E-3</v>
      </c>
      <c r="H820" s="12">
        <f t="shared" si="327"/>
        <v>43511</v>
      </c>
      <c r="I820" s="12">
        <f t="shared" si="314"/>
        <v>43511</v>
      </c>
      <c r="J820" s="1">
        <f t="shared" si="328"/>
        <v>23</v>
      </c>
      <c r="K820" s="1">
        <f t="shared" si="335"/>
        <v>14</v>
      </c>
      <c r="L820" s="9">
        <f t="shared" si="315"/>
        <v>1.00194637</v>
      </c>
      <c r="M820" s="16">
        <f t="shared" si="329"/>
        <v>1.0015000999999999</v>
      </c>
      <c r="N820" s="16">
        <f t="shared" si="332"/>
        <v>1.0719715888881143</v>
      </c>
      <c r="O820" s="9">
        <f t="shared" si="333"/>
        <v>1.0740580399999999</v>
      </c>
      <c r="P820" s="9">
        <f t="shared" si="316"/>
        <v>1074.0580399999999</v>
      </c>
      <c r="Q820" s="14">
        <f t="shared" si="317"/>
        <v>0</v>
      </c>
      <c r="R820" s="44">
        <f t="shared" si="318"/>
        <v>0</v>
      </c>
      <c r="S820" s="9">
        <f t="shared" si="319"/>
        <v>0</v>
      </c>
      <c r="T820" s="10">
        <f t="shared" si="330"/>
        <v>6.2959000000000001E-2</v>
      </c>
      <c r="U820" s="14">
        <f t="shared" si="334"/>
        <v>54</v>
      </c>
      <c r="V820" s="14">
        <v>252</v>
      </c>
      <c r="W820" s="16">
        <f t="shared" si="320"/>
        <v>1.0131695060000001</v>
      </c>
      <c r="X820" s="9">
        <f t="shared" si="321"/>
        <v>14.1448138</v>
      </c>
      <c r="Y820" s="9">
        <v>0</v>
      </c>
      <c r="Z820" s="15">
        <f t="shared" si="322"/>
        <v>0</v>
      </c>
      <c r="AA820" s="6" t="s">
        <v>73</v>
      </c>
      <c r="AB820" s="12">
        <f t="shared" si="331"/>
        <v>43600</v>
      </c>
      <c r="AC820" s="6"/>
      <c r="AD820" s="1"/>
      <c r="AE820" s="12"/>
      <c r="AF820" s="7"/>
      <c r="AG820" s="1"/>
      <c r="AH820" s="1"/>
      <c r="AI820" s="1"/>
      <c r="AJ820" s="10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35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8"/>
      <c r="CC820" s="1"/>
      <c r="CD820" s="1"/>
      <c r="CE820" s="1"/>
      <c r="CF820" s="1"/>
      <c r="CG820" s="1"/>
      <c r="CH820" s="1"/>
      <c r="CI820" s="1"/>
      <c r="CJ820" s="1"/>
      <c r="CK820" s="1"/>
      <c r="CL820" s="6"/>
      <c r="CM820" s="1"/>
      <c r="CN820" s="1"/>
      <c r="CO820" s="1"/>
      <c r="CP820" s="1"/>
      <c r="CQ820" s="1"/>
      <c r="CR820" s="1"/>
    </row>
    <row r="821" spans="1:96" x14ac:dyDescent="0.2">
      <c r="A821" s="159">
        <f t="shared" si="323"/>
        <v>43500</v>
      </c>
      <c r="B821" s="9">
        <f t="shared" si="312"/>
        <v>1088.2028538</v>
      </c>
      <c r="C821" s="9">
        <f t="shared" si="324"/>
        <v>1000</v>
      </c>
      <c r="D821" s="66">
        <f t="shared" si="325"/>
        <v>5100.6099999999997</v>
      </c>
      <c r="E821" s="15">
        <f>VLOOKUP(A820,[1]Plan1!$BO$120:$BQ$240,3)</f>
        <v>5116.93</v>
      </c>
      <c r="F821" s="12">
        <f t="shared" si="326"/>
        <v>43481</v>
      </c>
      <c r="G821" s="13">
        <f t="shared" si="313"/>
        <v>3.199617300675861E-3</v>
      </c>
      <c r="H821" s="12">
        <f t="shared" si="327"/>
        <v>43511</v>
      </c>
      <c r="I821" s="12">
        <f t="shared" si="314"/>
        <v>43511</v>
      </c>
      <c r="J821" s="1">
        <f t="shared" si="328"/>
        <v>23</v>
      </c>
      <c r="K821" s="1">
        <f t="shared" si="335"/>
        <v>14</v>
      </c>
      <c r="L821" s="9">
        <f t="shared" si="315"/>
        <v>1.00194637</v>
      </c>
      <c r="M821" s="16">
        <f t="shared" si="329"/>
        <v>1.0015000999999999</v>
      </c>
      <c r="N821" s="16">
        <f t="shared" si="332"/>
        <v>1.0719715888881143</v>
      </c>
      <c r="O821" s="9">
        <f t="shared" si="333"/>
        <v>1.0740580399999999</v>
      </c>
      <c r="P821" s="9">
        <f t="shared" si="316"/>
        <v>1074.0580399999999</v>
      </c>
      <c r="Q821" s="14">
        <f t="shared" si="317"/>
        <v>0</v>
      </c>
      <c r="R821" s="44">
        <f t="shared" si="318"/>
        <v>0</v>
      </c>
      <c r="S821" s="9">
        <f t="shared" si="319"/>
        <v>0</v>
      </c>
      <c r="T821" s="10">
        <f t="shared" si="330"/>
        <v>6.2959000000000001E-2</v>
      </c>
      <c r="U821" s="14">
        <f t="shared" si="334"/>
        <v>54</v>
      </c>
      <c r="V821" s="14">
        <v>252</v>
      </c>
      <c r="W821" s="16">
        <f t="shared" si="320"/>
        <v>1.0131695060000001</v>
      </c>
      <c r="X821" s="9">
        <f t="shared" si="321"/>
        <v>14.1448138</v>
      </c>
      <c r="Y821" s="9">
        <v>0</v>
      </c>
      <c r="Z821" s="15">
        <f t="shared" si="322"/>
        <v>0</v>
      </c>
      <c r="AA821" s="6" t="s">
        <v>73</v>
      </c>
      <c r="AB821" s="12">
        <f t="shared" si="331"/>
        <v>43600</v>
      </c>
      <c r="AC821" s="6"/>
      <c r="AD821" s="1"/>
      <c r="AE821" s="12"/>
      <c r="AF821" s="7"/>
      <c r="AG821" s="1"/>
      <c r="AH821" s="1"/>
      <c r="AI821" s="1"/>
      <c r="AJ821" s="10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35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8"/>
      <c r="CC821" s="1"/>
      <c r="CD821" s="1"/>
      <c r="CE821" s="1"/>
      <c r="CF821" s="1"/>
      <c r="CG821" s="1"/>
      <c r="CH821" s="1"/>
      <c r="CI821" s="1"/>
      <c r="CJ821" s="1"/>
      <c r="CK821" s="1"/>
      <c r="CL821" s="6"/>
      <c r="CM821" s="1"/>
      <c r="CN821" s="1"/>
      <c r="CO821" s="1"/>
      <c r="CP821" s="1"/>
      <c r="CQ821" s="1"/>
      <c r="CR821" s="1"/>
    </row>
    <row r="822" spans="1:96" x14ac:dyDescent="0.2">
      <c r="A822" s="159">
        <f t="shared" si="323"/>
        <v>43501</v>
      </c>
      <c r="B822" s="9">
        <f t="shared" si="312"/>
        <v>1088.6177248900001</v>
      </c>
      <c r="C822" s="9">
        <f t="shared" si="324"/>
        <v>1000</v>
      </c>
      <c r="D822" s="66">
        <f t="shared" si="325"/>
        <v>5100.6099999999997</v>
      </c>
      <c r="E822" s="15">
        <f>VLOOKUP(A821,[1]Plan1!$BO$120:$BQ$240,3)</f>
        <v>5116.93</v>
      </c>
      <c r="F822" s="12">
        <f t="shared" si="326"/>
        <v>43481</v>
      </c>
      <c r="G822" s="13">
        <f t="shared" si="313"/>
        <v>3.199617300675861E-3</v>
      </c>
      <c r="H822" s="12">
        <f t="shared" si="327"/>
        <v>43511</v>
      </c>
      <c r="I822" s="12">
        <f t="shared" si="314"/>
        <v>43511</v>
      </c>
      <c r="J822" s="1">
        <f t="shared" si="328"/>
        <v>23</v>
      </c>
      <c r="K822" s="1">
        <f t="shared" si="335"/>
        <v>15</v>
      </c>
      <c r="L822" s="9">
        <f t="shared" si="315"/>
        <v>1.0020855399999999</v>
      </c>
      <c r="M822" s="16">
        <f t="shared" si="329"/>
        <v>1.0015000999999999</v>
      </c>
      <c r="N822" s="16">
        <f t="shared" si="332"/>
        <v>1.0719715888881143</v>
      </c>
      <c r="O822" s="9">
        <f t="shared" si="333"/>
        <v>1.0742072199999999</v>
      </c>
      <c r="P822" s="9">
        <f t="shared" si="316"/>
        <v>1074.20722</v>
      </c>
      <c r="Q822" s="14">
        <f t="shared" si="317"/>
        <v>0</v>
      </c>
      <c r="R822" s="44">
        <f t="shared" si="318"/>
        <v>0</v>
      </c>
      <c r="S822" s="9">
        <f t="shared" si="319"/>
        <v>0</v>
      </c>
      <c r="T822" s="10">
        <f t="shared" si="330"/>
        <v>6.2959000000000001E-2</v>
      </c>
      <c r="U822" s="14">
        <f t="shared" si="334"/>
        <v>55</v>
      </c>
      <c r="V822" s="14">
        <v>252</v>
      </c>
      <c r="W822" s="16">
        <f t="shared" si="320"/>
        <v>1.013415014</v>
      </c>
      <c r="X822" s="9">
        <f t="shared" si="321"/>
        <v>14.41050489</v>
      </c>
      <c r="Y822" s="9">
        <v>0</v>
      </c>
      <c r="Z822" s="15">
        <f t="shared" si="322"/>
        <v>0</v>
      </c>
      <c r="AA822" s="6" t="s">
        <v>73</v>
      </c>
      <c r="AB822" s="12">
        <f t="shared" si="331"/>
        <v>43600</v>
      </c>
      <c r="AC822" s="6"/>
      <c r="AD822" s="1"/>
      <c r="AE822" s="12"/>
      <c r="AF822" s="7"/>
      <c r="AG822" s="1"/>
      <c r="AH822" s="1"/>
      <c r="AI822" s="1"/>
      <c r="AJ822" s="10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35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8"/>
      <c r="CC822" s="1"/>
      <c r="CD822" s="1"/>
      <c r="CE822" s="1"/>
      <c r="CF822" s="1"/>
      <c r="CG822" s="1"/>
      <c r="CH822" s="1"/>
      <c r="CI822" s="1"/>
      <c r="CJ822" s="1"/>
      <c r="CK822" s="1"/>
      <c r="CL822" s="6"/>
      <c r="CM822" s="1"/>
      <c r="CN822" s="1"/>
      <c r="CO822" s="1"/>
      <c r="CP822" s="1"/>
      <c r="CQ822" s="1"/>
      <c r="CR822" s="1"/>
    </row>
    <row r="823" spans="1:96" x14ac:dyDescent="0.2">
      <c r="A823" s="159">
        <f t="shared" si="323"/>
        <v>43502</v>
      </c>
      <c r="B823" s="9">
        <f t="shared" si="312"/>
        <v>1089.0327641000001</v>
      </c>
      <c r="C823" s="9">
        <f t="shared" si="324"/>
        <v>1000</v>
      </c>
      <c r="D823" s="66">
        <f t="shared" si="325"/>
        <v>5100.6099999999997</v>
      </c>
      <c r="E823" s="15">
        <f>VLOOKUP(A822,[1]Plan1!$BO$120:$BQ$240,3)</f>
        <v>5116.93</v>
      </c>
      <c r="F823" s="12">
        <f t="shared" si="326"/>
        <v>43481</v>
      </c>
      <c r="G823" s="13">
        <f t="shared" si="313"/>
        <v>3.199617300675861E-3</v>
      </c>
      <c r="H823" s="12">
        <f t="shared" si="327"/>
        <v>43511</v>
      </c>
      <c r="I823" s="12">
        <f t="shared" si="314"/>
        <v>43511</v>
      </c>
      <c r="J823" s="1">
        <f t="shared" si="328"/>
        <v>23</v>
      </c>
      <c r="K823" s="1">
        <f t="shared" si="335"/>
        <v>16</v>
      </c>
      <c r="L823" s="9">
        <f t="shared" si="315"/>
        <v>1.00222473</v>
      </c>
      <c r="M823" s="16">
        <f t="shared" si="329"/>
        <v>1.0015000999999999</v>
      </c>
      <c r="N823" s="16">
        <f t="shared" si="332"/>
        <v>1.0719715888881143</v>
      </c>
      <c r="O823" s="9">
        <f t="shared" si="333"/>
        <v>1.0743564299999999</v>
      </c>
      <c r="P823" s="9">
        <f t="shared" si="316"/>
        <v>1074.35643</v>
      </c>
      <c r="Q823" s="14">
        <f t="shared" si="317"/>
        <v>0</v>
      </c>
      <c r="R823" s="44">
        <f t="shared" si="318"/>
        <v>0</v>
      </c>
      <c r="S823" s="9">
        <f t="shared" si="319"/>
        <v>0</v>
      </c>
      <c r="T823" s="10">
        <f t="shared" si="330"/>
        <v>6.2959000000000001E-2</v>
      </c>
      <c r="U823" s="14">
        <f t="shared" si="334"/>
        <v>56</v>
      </c>
      <c r="V823" s="14">
        <v>252</v>
      </c>
      <c r="W823" s="16">
        <f t="shared" si="320"/>
        <v>1.013660582</v>
      </c>
      <c r="X823" s="9">
        <f t="shared" si="321"/>
        <v>14.6763341</v>
      </c>
      <c r="Y823" s="9">
        <v>0</v>
      </c>
      <c r="Z823" s="15">
        <f t="shared" si="322"/>
        <v>0</v>
      </c>
      <c r="AA823" s="6" t="s">
        <v>73</v>
      </c>
      <c r="AB823" s="12">
        <f t="shared" si="331"/>
        <v>43600</v>
      </c>
      <c r="AC823" s="6"/>
      <c r="AD823" s="1"/>
      <c r="AE823" s="12"/>
      <c r="AF823" s="7"/>
      <c r="AG823" s="1"/>
      <c r="AH823" s="1"/>
      <c r="AI823" s="1"/>
      <c r="AJ823" s="10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35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8"/>
      <c r="CC823" s="1"/>
      <c r="CD823" s="1"/>
      <c r="CE823" s="1"/>
      <c r="CF823" s="1"/>
      <c r="CG823" s="1"/>
      <c r="CH823" s="1"/>
      <c r="CI823" s="1"/>
      <c r="CJ823" s="1"/>
      <c r="CK823" s="1"/>
      <c r="CL823" s="6"/>
      <c r="CM823" s="1"/>
      <c r="CN823" s="1"/>
      <c r="CO823" s="1"/>
      <c r="CP823" s="1"/>
      <c r="CQ823" s="1"/>
      <c r="CR823" s="1"/>
    </row>
    <row r="824" spans="1:96" x14ac:dyDescent="0.2">
      <c r="A824" s="159">
        <f t="shared" si="323"/>
        <v>43503</v>
      </c>
      <c r="B824" s="9">
        <f t="shared" si="312"/>
        <v>1089.4479602700001</v>
      </c>
      <c r="C824" s="9">
        <f t="shared" si="324"/>
        <v>1000</v>
      </c>
      <c r="D824" s="66">
        <f t="shared" si="325"/>
        <v>5100.6099999999997</v>
      </c>
      <c r="E824" s="15">
        <f>VLOOKUP(A823,[1]Plan1!$BO$120:$BQ$240,3)</f>
        <v>5116.93</v>
      </c>
      <c r="F824" s="12">
        <f t="shared" si="326"/>
        <v>43481</v>
      </c>
      <c r="G824" s="13">
        <f t="shared" si="313"/>
        <v>3.199617300675861E-3</v>
      </c>
      <c r="H824" s="12">
        <f t="shared" si="327"/>
        <v>43511</v>
      </c>
      <c r="I824" s="12">
        <f t="shared" si="314"/>
        <v>43511</v>
      </c>
      <c r="J824" s="1">
        <f t="shared" si="328"/>
        <v>23</v>
      </c>
      <c r="K824" s="1">
        <f t="shared" si="335"/>
        <v>17</v>
      </c>
      <c r="L824" s="9">
        <f t="shared" si="315"/>
        <v>1.00236394</v>
      </c>
      <c r="M824" s="16">
        <f t="shared" si="329"/>
        <v>1.0015000999999999</v>
      </c>
      <c r="N824" s="16">
        <f t="shared" si="332"/>
        <v>1.0719715888881143</v>
      </c>
      <c r="O824" s="9">
        <f t="shared" si="333"/>
        <v>1.07450566</v>
      </c>
      <c r="P824" s="9">
        <f t="shared" si="316"/>
        <v>1074.50566</v>
      </c>
      <c r="Q824" s="14">
        <f t="shared" si="317"/>
        <v>0</v>
      </c>
      <c r="R824" s="44">
        <f t="shared" si="318"/>
        <v>0</v>
      </c>
      <c r="S824" s="9">
        <f t="shared" si="319"/>
        <v>0</v>
      </c>
      <c r="T824" s="10">
        <f t="shared" si="330"/>
        <v>6.2959000000000001E-2</v>
      </c>
      <c r="U824" s="14">
        <f t="shared" si="334"/>
        <v>57</v>
      </c>
      <c r="V824" s="14">
        <v>252</v>
      </c>
      <c r="W824" s="16">
        <f t="shared" si="320"/>
        <v>1.0139062089999999</v>
      </c>
      <c r="X824" s="9">
        <f t="shared" si="321"/>
        <v>14.94230027</v>
      </c>
      <c r="Y824" s="9">
        <v>0</v>
      </c>
      <c r="Z824" s="15">
        <f t="shared" si="322"/>
        <v>0</v>
      </c>
      <c r="AA824" s="6" t="s">
        <v>73</v>
      </c>
      <c r="AB824" s="12">
        <f t="shared" si="331"/>
        <v>43600</v>
      </c>
      <c r="AC824" s="6"/>
      <c r="AD824" s="1"/>
      <c r="AE824" s="12"/>
      <c r="AF824" s="7"/>
      <c r="AG824" s="1"/>
      <c r="AH824" s="1"/>
      <c r="AI824" s="1"/>
      <c r="AJ824" s="10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35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8"/>
      <c r="CC824" s="1"/>
      <c r="CD824" s="1"/>
      <c r="CE824" s="1"/>
      <c r="CF824" s="1"/>
      <c r="CG824" s="1"/>
      <c r="CH824" s="1"/>
      <c r="CI824" s="1"/>
      <c r="CJ824" s="1"/>
      <c r="CK824" s="1"/>
      <c r="CL824" s="6"/>
      <c r="CM824" s="1"/>
      <c r="CN824" s="1"/>
      <c r="CO824" s="1"/>
      <c r="CP824" s="1"/>
      <c r="CQ824" s="1"/>
      <c r="CR824" s="1"/>
    </row>
    <row r="825" spans="1:96" x14ac:dyDescent="0.2">
      <c r="A825" s="159">
        <f t="shared" si="323"/>
        <v>43504</v>
      </c>
      <c r="B825" s="9">
        <f t="shared" si="312"/>
        <v>1089.8633145199999</v>
      </c>
      <c r="C825" s="9">
        <f t="shared" si="324"/>
        <v>1000</v>
      </c>
      <c r="D825" s="66">
        <f t="shared" si="325"/>
        <v>5100.6099999999997</v>
      </c>
      <c r="E825" s="15">
        <f>VLOOKUP(A824,[1]Plan1!$BO$120:$BQ$240,3)</f>
        <v>5116.93</v>
      </c>
      <c r="F825" s="12">
        <f t="shared" si="326"/>
        <v>43481</v>
      </c>
      <c r="G825" s="13">
        <f t="shared" si="313"/>
        <v>3.199617300675861E-3</v>
      </c>
      <c r="H825" s="12">
        <f t="shared" si="327"/>
        <v>43511</v>
      </c>
      <c r="I825" s="12">
        <f t="shared" si="314"/>
        <v>43511</v>
      </c>
      <c r="J825" s="1">
        <f t="shared" si="328"/>
        <v>23</v>
      </c>
      <c r="K825" s="1">
        <f t="shared" si="335"/>
        <v>18</v>
      </c>
      <c r="L825" s="9">
        <f t="shared" si="315"/>
        <v>1.00250317</v>
      </c>
      <c r="M825" s="16">
        <f t="shared" si="329"/>
        <v>1.0015000999999999</v>
      </c>
      <c r="N825" s="16">
        <f t="shared" si="332"/>
        <v>1.0719715888881143</v>
      </c>
      <c r="O825" s="9">
        <f t="shared" si="333"/>
        <v>1.07465491</v>
      </c>
      <c r="P825" s="9">
        <f t="shared" si="316"/>
        <v>1074.65491</v>
      </c>
      <c r="Q825" s="14">
        <f t="shared" si="317"/>
        <v>0</v>
      </c>
      <c r="R825" s="44">
        <f t="shared" si="318"/>
        <v>0</v>
      </c>
      <c r="S825" s="9">
        <f t="shared" si="319"/>
        <v>0</v>
      </c>
      <c r="T825" s="10">
        <f t="shared" si="330"/>
        <v>6.2959000000000001E-2</v>
      </c>
      <c r="U825" s="14">
        <f t="shared" si="334"/>
        <v>58</v>
      </c>
      <c r="V825" s="14">
        <v>252</v>
      </c>
      <c r="W825" s="16">
        <f t="shared" si="320"/>
        <v>1.014151896</v>
      </c>
      <c r="X825" s="9">
        <f t="shared" si="321"/>
        <v>15.20840452</v>
      </c>
      <c r="Y825" s="9">
        <v>0</v>
      </c>
      <c r="Z825" s="15">
        <f t="shared" si="322"/>
        <v>0</v>
      </c>
      <c r="AA825" s="6" t="s">
        <v>73</v>
      </c>
      <c r="AB825" s="12">
        <f t="shared" si="331"/>
        <v>43600</v>
      </c>
      <c r="AC825" s="6"/>
      <c r="AD825" s="1"/>
      <c r="AE825" s="12"/>
      <c r="AF825" s="7"/>
      <c r="AG825" s="1"/>
      <c r="AH825" s="1"/>
      <c r="AI825" s="1"/>
      <c r="AJ825" s="10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35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8"/>
      <c r="CC825" s="1"/>
      <c r="CD825" s="1"/>
      <c r="CE825" s="1"/>
      <c r="CF825" s="1"/>
      <c r="CG825" s="1"/>
      <c r="CH825" s="1"/>
      <c r="CI825" s="1"/>
      <c r="CJ825" s="1"/>
      <c r="CK825" s="1"/>
      <c r="CL825" s="6"/>
      <c r="CM825" s="1"/>
      <c r="CN825" s="1"/>
      <c r="CO825" s="1"/>
      <c r="CP825" s="1"/>
      <c r="CQ825" s="1"/>
      <c r="CR825" s="1"/>
    </row>
    <row r="826" spans="1:96" x14ac:dyDescent="0.2">
      <c r="A826" s="159">
        <f t="shared" si="323"/>
        <v>43505</v>
      </c>
      <c r="B826" s="9">
        <f t="shared" si="312"/>
        <v>1090.2788268700001</v>
      </c>
      <c r="C826" s="9">
        <f t="shared" si="324"/>
        <v>1000</v>
      </c>
      <c r="D826" s="66">
        <f t="shared" si="325"/>
        <v>5100.6099999999997</v>
      </c>
      <c r="E826" s="15">
        <f>VLOOKUP(A825,[1]Plan1!$BO$120:$BQ$240,3)</f>
        <v>5116.93</v>
      </c>
      <c r="F826" s="12">
        <f t="shared" si="326"/>
        <v>43481</v>
      </c>
      <c r="G826" s="13">
        <f t="shared" si="313"/>
        <v>3.199617300675861E-3</v>
      </c>
      <c r="H826" s="12">
        <f t="shared" si="327"/>
        <v>43511</v>
      </c>
      <c r="I826" s="12">
        <f t="shared" si="314"/>
        <v>43511</v>
      </c>
      <c r="J826" s="1">
        <f t="shared" si="328"/>
        <v>23</v>
      </c>
      <c r="K826" s="1">
        <f t="shared" si="335"/>
        <v>19</v>
      </c>
      <c r="L826" s="9">
        <f t="shared" si="315"/>
        <v>1.0026424199999999</v>
      </c>
      <c r="M826" s="16">
        <f t="shared" si="329"/>
        <v>1.0015000999999999</v>
      </c>
      <c r="N826" s="16">
        <f t="shared" si="332"/>
        <v>1.0719715888881143</v>
      </c>
      <c r="O826" s="9">
        <f t="shared" si="333"/>
        <v>1.0748041800000001</v>
      </c>
      <c r="P826" s="9">
        <f t="shared" si="316"/>
        <v>1074.8041800000001</v>
      </c>
      <c r="Q826" s="14">
        <f t="shared" si="317"/>
        <v>0</v>
      </c>
      <c r="R826" s="44">
        <f t="shared" si="318"/>
        <v>0</v>
      </c>
      <c r="S826" s="9">
        <f t="shared" si="319"/>
        <v>0</v>
      </c>
      <c r="T826" s="10">
        <f t="shared" si="330"/>
        <v>6.2959000000000001E-2</v>
      </c>
      <c r="U826" s="14">
        <f t="shared" si="334"/>
        <v>59</v>
      </c>
      <c r="V826" s="14">
        <v>252</v>
      </c>
      <c r="W826" s="16">
        <f t="shared" si="320"/>
        <v>1.0143976429999999</v>
      </c>
      <c r="X826" s="9">
        <f t="shared" si="321"/>
        <v>15.474646870000001</v>
      </c>
      <c r="Y826" s="9">
        <v>0</v>
      </c>
      <c r="Z826" s="15">
        <f t="shared" si="322"/>
        <v>0</v>
      </c>
      <c r="AA826" s="6" t="s">
        <v>73</v>
      </c>
      <c r="AB826" s="12">
        <f t="shared" si="331"/>
        <v>43600</v>
      </c>
      <c r="AC826" s="6"/>
      <c r="AD826" s="1"/>
      <c r="AE826" s="12"/>
      <c r="AF826" s="7"/>
      <c r="AG826" s="1"/>
      <c r="AH826" s="1"/>
      <c r="AI826" s="1"/>
      <c r="AJ826" s="10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35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8"/>
      <c r="CC826" s="1"/>
      <c r="CD826" s="1"/>
      <c r="CE826" s="1"/>
      <c r="CF826" s="1"/>
      <c r="CG826" s="1"/>
      <c r="CH826" s="1"/>
      <c r="CI826" s="1"/>
      <c r="CJ826" s="1"/>
      <c r="CK826" s="1"/>
      <c r="CL826" s="6"/>
      <c r="CM826" s="1"/>
      <c r="CN826" s="1"/>
      <c r="CO826" s="1"/>
      <c r="CP826" s="1"/>
      <c r="CQ826" s="1"/>
      <c r="CR826" s="1"/>
    </row>
    <row r="827" spans="1:96" x14ac:dyDescent="0.2">
      <c r="A827" s="159">
        <f t="shared" si="323"/>
        <v>43506</v>
      </c>
      <c r="B827" s="9">
        <f t="shared" si="312"/>
        <v>1090.2788268700001</v>
      </c>
      <c r="C827" s="9">
        <f t="shared" si="324"/>
        <v>1000</v>
      </c>
      <c r="D827" s="66">
        <f t="shared" si="325"/>
        <v>5100.6099999999997</v>
      </c>
      <c r="E827" s="15">
        <f>VLOOKUP(A826,[1]Plan1!$BO$120:$BQ$240,3)</f>
        <v>5116.93</v>
      </c>
      <c r="F827" s="12">
        <f t="shared" si="326"/>
        <v>43481</v>
      </c>
      <c r="G827" s="13">
        <f t="shared" si="313"/>
        <v>3.199617300675861E-3</v>
      </c>
      <c r="H827" s="12">
        <f t="shared" si="327"/>
        <v>43511</v>
      </c>
      <c r="I827" s="12">
        <f t="shared" si="314"/>
        <v>43511</v>
      </c>
      <c r="J827" s="1">
        <f t="shared" si="328"/>
        <v>23</v>
      </c>
      <c r="K827" s="1">
        <f t="shared" si="335"/>
        <v>19</v>
      </c>
      <c r="L827" s="9">
        <f t="shared" si="315"/>
        <v>1.0026424199999999</v>
      </c>
      <c r="M827" s="16">
        <f t="shared" si="329"/>
        <v>1.0015000999999999</v>
      </c>
      <c r="N827" s="16">
        <f t="shared" si="332"/>
        <v>1.0719715888881143</v>
      </c>
      <c r="O827" s="9">
        <f t="shared" si="333"/>
        <v>1.0748041800000001</v>
      </c>
      <c r="P827" s="9">
        <f t="shared" si="316"/>
        <v>1074.8041800000001</v>
      </c>
      <c r="Q827" s="14">
        <f t="shared" si="317"/>
        <v>0</v>
      </c>
      <c r="R827" s="44">
        <f t="shared" si="318"/>
        <v>0</v>
      </c>
      <c r="S827" s="9">
        <f t="shared" si="319"/>
        <v>0</v>
      </c>
      <c r="T827" s="10">
        <f t="shared" si="330"/>
        <v>6.2959000000000001E-2</v>
      </c>
      <c r="U827" s="14">
        <f t="shared" si="334"/>
        <v>59</v>
      </c>
      <c r="V827" s="14">
        <v>252</v>
      </c>
      <c r="W827" s="16">
        <f t="shared" si="320"/>
        <v>1.0143976429999999</v>
      </c>
      <c r="X827" s="9">
        <f t="shared" si="321"/>
        <v>15.474646870000001</v>
      </c>
      <c r="Y827" s="9">
        <v>0</v>
      </c>
      <c r="Z827" s="15">
        <f t="shared" si="322"/>
        <v>0</v>
      </c>
      <c r="AA827" s="6" t="s">
        <v>73</v>
      </c>
      <c r="AB827" s="12">
        <f t="shared" si="331"/>
        <v>43600</v>
      </c>
      <c r="AC827" s="6"/>
      <c r="AD827" s="1"/>
      <c r="AE827" s="12"/>
      <c r="AF827" s="7"/>
      <c r="AG827" s="1"/>
      <c r="AH827" s="1"/>
      <c r="AI827" s="1"/>
      <c r="AJ827" s="10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35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8"/>
      <c r="CC827" s="1"/>
      <c r="CD827" s="1"/>
      <c r="CE827" s="1"/>
      <c r="CF827" s="1"/>
      <c r="CG827" s="1"/>
      <c r="CH827" s="1"/>
      <c r="CI827" s="1"/>
      <c r="CJ827" s="1"/>
      <c r="CK827" s="1"/>
      <c r="CL827" s="6"/>
      <c r="CM827" s="1"/>
      <c r="CN827" s="1"/>
      <c r="CO827" s="1"/>
      <c r="CP827" s="1"/>
      <c r="CQ827" s="1"/>
      <c r="CR827" s="1"/>
    </row>
    <row r="828" spans="1:96" x14ac:dyDescent="0.2">
      <c r="A828" s="159">
        <f t="shared" si="323"/>
        <v>43507</v>
      </c>
      <c r="B828" s="9">
        <f t="shared" si="312"/>
        <v>1090.2788268700001</v>
      </c>
      <c r="C828" s="9">
        <f t="shared" si="324"/>
        <v>1000</v>
      </c>
      <c r="D828" s="66">
        <f t="shared" si="325"/>
        <v>5100.6099999999997</v>
      </c>
      <c r="E828" s="15">
        <f>VLOOKUP(A827,[1]Plan1!$BO$120:$BQ$240,3)</f>
        <v>5116.93</v>
      </c>
      <c r="F828" s="12">
        <f t="shared" si="326"/>
        <v>43481</v>
      </c>
      <c r="G828" s="13">
        <f t="shared" si="313"/>
        <v>3.199617300675861E-3</v>
      </c>
      <c r="H828" s="12">
        <f t="shared" si="327"/>
        <v>43511</v>
      </c>
      <c r="I828" s="12">
        <f t="shared" si="314"/>
        <v>43511</v>
      </c>
      <c r="J828" s="1">
        <f t="shared" si="328"/>
        <v>23</v>
      </c>
      <c r="K828" s="1">
        <f t="shared" si="335"/>
        <v>19</v>
      </c>
      <c r="L828" s="9">
        <f t="shared" si="315"/>
        <v>1.0026424199999999</v>
      </c>
      <c r="M828" s="16">
        <f t="shared" si="329"/>
        <v>1.0015000999999999</v>
      </c>
      <c r="N828" s="16">
        <f t="shared" si="332"/>
        <v>1.0719715888881143</v>
      </c>
      <c r="O828" s="9">
        <f t="shared" si="333"/>
        <v>1.0748041800000001</v>
      </c>
      <c r="P828" s="9">
        <f t="shared" si="316"/>
        <v>1074.8041800000001</v>
      </c>
      <c r="Q828" s="14">
        <f t="shared" si="317"/>
        <v>0</v>
      </c>
      <c r="R828" s="44">
        <f t="shared" si="318"/>
        <v>0</v>
      </c>
      <c r="S828" s="9">
        <f t="shared" si="319"/>
        <v>0</v>
      </c>
      <c r="T828" s="10">
        <f t="shared" si="330"/>
        <v>6.2959000000000001E-2</v>
      </c>
      <c r="U828" s="14">
        <f t="shared" si="334"/>
        <v>59</v>
      </c>
      <c r="V828" s="14">
        <v>252</v>
      </c>
      <c r="W828" s="16">
        <f t="shared" si="320"/>
        <v>1.0143976429999999</v>
      </c>
      <c r="X828" s="9">
        <f t="shared" si="321"/>
        <v>15.474646870000001</v>
      </c>
      <c r="Y828" s="9">
        <v>0</v>
      </c>
      <c r="Z828" s="15">
        <f t="shared" si="322"/>
        <v>0</v>
      </c>
      <c r="AA828" s="6" t="s">
        <v>73</v>
      </c>
      <c r="AB828" s="12">
        <f t="shared" si="331"/>
        <v>43600</v>
      </c>
      <c r="AC828" s="6"/>
      <c r="AD828" s="1"/>
      <c r="AE828" s="12"/>
      <c r="AF828" s="7"/>
      <c r="AG828" s="1"/>
      <c r="AH828" s="1"/>
      <c r="AI828" s="1"/>
      <c r="AJ828" s="10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35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8"/>
      <c r="CC828" s="1"/>
      <c r="CD828" s="1"/>
      <c r="CE828" s="1"/>
      <c r="CF828" s="1"/>
      <c r="CG828" s="1"/>
      <c r="CH828" s="1"/>
      <c r="CI828" s="1"/>
      <c r="CJ828" s="1"/>
      <c r="CK828" s="1"/>
      <c r="CL828" s="6"/>
      <c r="CM828" s="1"/>
      <c r="CN828" s="1"/>
      <c r="CO828" s="1"/>
      <c r="CP828" s="1"/>
      <c r="CQ828" s="1"/>
      <c r="CR828" s="1"/>
    </row>
    <row r="829" spans="1:96" x14ac:dyDescent="0.2">
      <c r="A829" s="159">
        <f t="shared" si="323"/>
        <v>43508</v>
      </c>
      <c r="B829" s="9">
        <f t="shared" si="312"/>
        <v>1090.69450646</v>
      </c>
      <c r="C829" s="9">
        <f t="shared" si="324"/>
        <v>1000</v>
      </c>
      <c r="D829" s="66">
        <f t="shared" si="325"/>
        <v>5100.6099999999997</v>
      </c>
      <c r="E829" s="15">
        <f>VLOOKUP(A828,[1]Plan1!$BO$120:$BQ$240,3)</f>
        <v>5116.93</v>
      </c>
      <c r="F829" s="12">
        <f t="shared" si="326"/>
        <v>43481</v>
      </c>
      <c r="G829" s="13">
        <f t="shared" si="313"/>
        <v>3.199617300675861E-3</v>
      </c>
      <c r="H829" s="12">
        <f t="shared" si="327"/>
        <v>43511</v>
      </c>
      <c r="I829" s="12">
        <f t="shared" si="314"/>
        <v>43511</v>
      </c>
      <c r="J829" s="1">
        <f t="shared" si="328"/>
        <v>23</v>
      </c>
      <c r="K829" s="1">
        <f t="shared" si="335"/>
        <v>20</v>
      </c>
      <c r="L829" s="9">
        <f t="shared" si="315"/>
        <v>1.0027816899999999</v>
      </c>
      <c r="M829" s="16">
        <f t="shared" si="329"/>
        <v>1.0015000999999999</v>
      </c>
      <c r="N829" s="16">
        <f t="shared" si="332"/>
        <v>1.0719715888881143</v>
      </c>
      <c r="O829" s="9">
        <f t="shared" si="333"/>
        <v>1.07495348</v>
      </c>
      <c r="P829" s="9">
        <f t="shared" si="316"/>
        <v>1074.9534799999999</v>
      </c>
      <c r="Q829" s="14">
        <f t="shared" si="317"/>
        <v>0</v>
      </c>
      <c r="R829" s="44">
        <f t="shared" si="318"/>
        <v>0</v>
      </c>
      <c r="S829" s="9">
        <f t="shared" si="319"/>
        <v>0</v>
      </c>
      <c r="T829" s="10">
        <f t="shared" si="330"/>
        <v>6.2959000000000001E-2</v>
      </c>
      <c r="U829" s="14">
        <f t="shared" si="334"/>
        <v>60</v>
      </c>
      <c r="V829" s="14">
        <v>252</v>
      </c>
      <c r="W829" s="16">
        <f t="shared" si="320"/>
        <v>1.014643449</v>
      </c>
      <c r="X829" s="9">
        <f t="shared" si="321"/>
        <v>15.74102646</v>
      </c>
      <c r="Y829" s="9">
        <v>0</v>
      </c>
      <c r="Z829" s="15">
        <f t="shared" si="322"/>
        <v>0</v>
      </c>
      <c r="AA829" s="6" t="s">
        <v>73</v>
      </c>
      <c r="AB829" s="12">
        <f t="shared" si="331"/>
        <v>43600</v>
      </c>
      <c r="AC829" s="6"/>
      <c r="AD829" s="1"/>
      <c r="AE829" s="12"/>
      <c r="AF829" s="7"/>
      <c r="AG829" s="1"/>
      <c r="AH829" s="1"/>
      <c r="AI829" s="1"/>
      <c r="AJ829" s="10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35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8"/>
      <c r="CC829" s="1"/>
      <c r="CD829" s="1"/>
      <c r="CE829" s="1"/>
      <c r="CF829" s="1"/>
      <c r="CG829" s="1"/>
      <c r="CH829" s="1"/>
      <c r="CI829" s="1"/>
      <c r="CJ829" s="1"/>
      <c r="CK829" s="1"/>
      <c r="CL829" s="6"/>
      <c r="CM829" s="1"/>
      <c r="CN829" s="1"/>
      <c r="CO829" s="1"/>
      <c r="CP829" s="1"/>
      <c r="CQ829" s="1"/>
      <c r="CR829" s="1"/>
    </row>
    <row r="830" spans="1:96" x14ac:dyDescent="0.2">
      <c r="A830" s="159">
        <f t="shared" si="323"/>
        <v>43509</v>
      </c>
      <c r="B830" s="9">
        <f t="shared" si="312"/>
        <v>1091.1103330199999</v>
      </c>
      <c r="C830" s="9">
        <f t="shared" si="324"/>
        <v>1000</v>
      </c>
      <c r="D830" s="66">
        <f t="shared" si="325"/>
        <v>5100.6099999999997</v>
      </c>
      <c r="E830" s="15">
        <f>VLOOKUP(A829,[1]Plan1!$BO$120:$BQ$240,3)</f>
        <v>5116.93</v>
      </c>
      <c r="F830" s="12">
        <f t="shared" si="326"/>
        <v>43481</v>
      </c>
      <c r="G830" s="13">
        <f t="shared" si="313"/>
        <v>3.199617300675861E-3</v>
      </c>
      <c r="H830" s="12">
        <f t="shared" si="327"/>
        <v>43511</v>
      </c>
      <c r="I830" s="12">
        <f t="shared" si="314"/>
        <v>43511</v>
      </c>
      <c r="J830" s="1">
        <f t="shared" si="328"/>
        <v>23</v>
      </c>
      <c r="K830" s="1">
        <f t="shared" si="335"/>
        <v>21</v>
      </c>
      <c r="L830" s="9">
        <f t="shared" si="315"/>
        <v>1.0029209800000001</v>
      </c>
      <c r="M830" s="16">
        <f t="shared" si="329"/>
        <v>1.0015000999999999</v>
      </c>
      <c r="N830" s="16">
        <f t="shared" si="332"/>
        <v>1.0719715888881143</v>
      </c>
      <c r="O830" s="9">
        <f t="shared" si="333"/>
        <v>1.0751027900000001</v>
      </c>
      <c r="P830" s="9">
        <f t="shared" si="316"/>
        <v>1075.1027899999999</v>
      </c>
      <c r="Q830" s="14">
        <f t="shared" si="317"/>
        <v>0</v>
      </c>
      <c r="R830" s="44">
        <f t="shared" si="318"/>
        <v>0</v>
      </c>
      <c r="S830" s="9">
        <f t="shared" si="319"/>
        <v>0</v>
      </c>
      <c r="T830" s="10">
        <f t="shared" si="330"/>
        <v>6.2959000000000001E-2</v>
      </c>
      <c r="U830" s="14">
        <f t="shared" si="334"/>
        <v>61</v>
      </c>
      <c r="V830" s="14">
        <v>252</v>
      </c>
      <c r="W830" s="16">
        <f t="shared" si="320"/>
        <v>1.0148893139999999</v>
      </c>
      <c r="X830" s="9">
        <f t="shared" si="321"/>
        <v>16.00754302</v>
      </c>
      <c r="Y830" s="9">
        <v>0</v>
      </c>
      <c r="Z830" s="15">
        <f t="shared" si="322"/>
        <v>0</v>
      </c>
      <c r="AA830" s="6" t="s">
        <v>73</v>
      </c>
      <c r="AB830" s="12">
        <f t="shared" si="331"/>
        <v>43600</v>
      </c>
      <c r="AC830" s="6"/>
      <c r="AD830" s="1"/>
      <c r="AE830" s="12"/>
      <c r="AF830" s="7"/>
      <c r="AG830" s="1"/>
      <c r="AH830" s="1"/>
      <c r="AI830" s="1"/>
      <c r="AJ830" s="10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35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8"/>
      <c r="CC830" s="1"/>
      <c r="CD830" s="1"/>
      <c r="CE830" s="1"/>
      <c r="CF830" s="1"/>
      <c r="CG830" s="1"/>
      <c r="CH830" s="1"/>
      <c r="CI830" s="1"/>
      <c r="CJ830" s="1"/>
      <c r="CK830" s="1"/>
      <c r="CL830" s="6"/>
      <c r="CM830" s="1"/>
      <c r="CN830" s="1"/>
      <c r="CO830" s="1"/>
      <c r="CP830" s="1"/>
      <c r="CQ830" s="1"/>
      <c r="CR830" s="1"/>
    </row>
    <row r="831" spans="1:96" x14ac:dyDescent="0.2">
      <c r="A831" s="159">
        <f t="shared" si="323"/>
        <v>43510</v>
      </c>
      <c r="B831" s="9">
        <f t="shared" si="312"/>
        <v>1091.52632797</v>
      </c>
      <c r="C831" s="9">
        <f t="shared" si="324"/>
        <v>1000</v>
      </c>
      <c r="D831" s="66">
        <f t="shared" si="325"/>
        <v>5100.6099999999997</v>
      </c>
      <c r="E831" s="15">
        <f>VLOOKUP(A830,[1]Plan1!$BO$120:$BQ$240,3)</f>
        <v>5116.93</v>
      </c>
      <c r="F831" s="12">
        <f t="shared" si="326"/>
        <v>43481</v>
      </c>
      <c r="G831" s="13">
        <f t="shared" si="313"/>
        <v>3.199617300675861E-3</v>
      </c>
      <c r="H831" s="12">
        <f t="shared" si="327"/>
        <v>43511</v>
      </c>
      <c r="I831" s="12">
        <f t="shared" si="314"/>
        <v>43511</v>
      </c>
      <c r="J831" s="1">
        <f t="shared" si="328"/>
        <v>23</v>
      </c>
      <c r="K831" s="1">
        <f t="shared" si="335"/>
        <v>22</v>
      </c>
      <c r="L831" s="9">
        <f t="shared" si="315"/>
        <v>1.0030602900000001</v>
      </c>
      <c r="M831" s="16">
        <f t="shared" si="329"/>
        <v>1.0015000999999999</v>
      </c>
      <c r="N831" s="16">
        <f t="shared" si="332"/>
        <v>1.0719715888881143</v>
      </c>
      <c r="O831" s="9">
        <f t="shared" si="333"/>
        <v>1.07525213</v>
      </c>
      <c r="P831" s="9">
        <f t="shared" si="316"/>
        <v>1075.2521300000001</v>
      </c>
      <c r="Q831" s="14">
        <f t="shared" si="317"/>
        <v>0</v>
      </c>
      <c r="R831" s="44">
        <f t="shared" si="318"/>
        <v>0</v>
      </c>
      <c r="S831" s="9">
        <f t="shared" si="319"/>
        <v>0</v>
      </c>
      <c r="T831" s="10">
        <f t="shared" si="330"/>
        <v>6.2959000000000001E-2</v>
      </c>
      <c r="U831" s="14">
        <f t="shared" si="334"/>
        <v>62</v>
      </c>
      <c r="V831" s="14">
        <v>252</v>
      </c>
      <c r="W831" s="16">
        <f t="shared" si="320"/>
        <v>1.0151352389999999</v>
      </c>
      <c r="X831" s="9">
        <f t="shared" si="321"/>
        <v>16.274197969999999</v>
      </c>
      <c r="Y831" s="9">
        <v>0</v>
      </c>
      <c r="Z831" s="15">
        <f t="shared" si="322"/>
        <v>0</v>
      </c>
      <c r="AA831" s="6" t="s">
        <v>73</v>
      </c>
      <c r="AB831" s="12">
        <f t="shared" si="331"/>
        <v>43600</v>
      </c>
      <c r="AC831" s="6"/>
      <c r="AD831" s="1"/>
      <c r="AE831" s="12"/>
      <c r="AF831" s="7"/>
      <c r="AG831" s="1"/>
      <c r="AH831" s="1"/>
      <c r="AI831" s="1"/>
      <c r="AJ831" s="10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35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8"/>
      <c r="CC831" s="1"/>
      <c r="CD831" s="1"/>
      <c r="CE831" s="1"/>
      <c r="CF831" s="1"/>
      <c r="CG831" s="1"/>
      <c r="CH831" s="1"/>
      <c r="CI831" s="1"/>
      <c r="CJ831" s="1"/>
      <c r="CK831" s="1"/>
      <c r="CL831" s="6"/>
      <c r="CM831" s="1"/>
      <c r="CN831" s="1"/>
      <c r="CO831" s="1"/>
      <c r="CP831" s="1"/>
      <c r="CQ831" s="1"/>
      <c r="CR831" s="1"/>
    </row>
    <row r="832" spans="1:96" x14ac:dyDescent="0.2">
      <c r="A832" s="159">
        <f t="shared" si="323"/>
        <v>43511</v>
      </c>
      <c r="B832" s="9">
        <f t="shared" si="312"/>
        <v>1091.9424608900001</v>
      </c>
      <c r="C832" s="9">
        <f t="shared" si="324"/>
        <v>1000</v>
      </c>
      <c r="D832" s="66">
        <f t="shared" si="325"/>
        <v>5100.6099999999997</v>
      </c>
      <c r="E832" s="15">
        <f>VLOOKUP(A831,[1]Plan1!$BO$120:$BQ$240,3)</f>
        <v>5116.93</v>
      </c>
      <c r="F832" s="12">
        <f t="shared" si="326"/>
        <v>43481</v>
      </c>
      <c r="G832" s="13">
        <f t="shared" si="313"/>
        <v>3.199617300675861E-3</v>
      </c>
      <c r="H832" s="12">
        <f t="shared" si="327"/>
        <v>43539</v>
      </c>
      <c r="I832" s="12">
        <f t="shared" si="314"/>
        <v>43511</v>
      </c>
      <c r="J832" s="1">
        <f t="shared" si="328"/>
        <v>23</v>
      </c>
      <c r="K832" s="1">
        <f t="shared" si="335"/>
        <v>23</v>
      </c>
      <c r="L832" s="9">
        <f t="shared" si="315"/>
        <v>1.00319961</v>
      </c>
      <c r="M832" s="16">
        <f t="shared" si="329"/>
        <v>1.0015000999999999</v>
      </c>
      <c r="N832" s="16">
        <f t="shared" si="332"/>
        <v>1.0719715888881143</v>
      </c>
      <c r="O832" s="9">
        <f t="shared" si="333"/>
        <v>1.0754014700000001</v>
      </c>
      <c r="P832" s="9">
        <f t="shared" si="316"/>
        <v>1075.40147</v>
      </c>
      <c r="Q832" s="14">
        <f t="shared" si="317"/>
        <v>0</v>
      </c>
      <c r="R832" s="44">
        <f t="shared" si="318"/>
        <v>0</v>
      </c>
      <c r="S832" s="9">
        <f t="shared" si="319"/>
        <v>0</v>
      </c>
      <c r="T832" s="10">
        <f t="shared" si="330"/>
        <v>6.2959000000000001E-2</v>
      </c>
      <c r="U832" s="14">
        <f t="shared" si="334"/>
        <v>63</v>
      </c>
      <c r="V832" s="14">
        <v>252</v>
      </c>
      <c r="W832" s="16">
        <f t="shared" si="320"/>
        <v>1.015381224</v>
      </c>
      <c r="X832" s="9">
        <f t="shared" si="321"/>
        <v>16.54099089</v>
      </c>
      <c r="Y832" s="9">
        <v>0</v>
      </c>
      <c r="Z832" s="15">
        <f t="shared" si="322"/>
        <v>0</v>
      </c>
      <c r="AA832" s="6" t="s">
        <v>73</v>
      </c>
      <c r="AB832" s="12">
        <f t="shared" si="331"/>
        <v>43600</v>
      </c>
      <c r="AC832" s="6"/>
      <c r="AD832" s="1"/>
      <c r="AE832" s="12"/>
      <c r="AF832" s="7"/>
      <c r="AG832" s="1"/>
      <c r="AH832" s="1"/>
      <c r="AI832" s="1"/>
      <c r="AJ832" s="10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35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8"/>
      <c r="CC832" s="1"/>
      <c r="CD832" s="1"/>
      <c r="CE832" s="1"/>
      <c r="CF832" s="1"/>
      <c r="CG832" s="1"/>
      <c r="CH832" s="1"/>
      <c r="CI832" s="1"/>
      <c r="CJ832" s="1"/>
      <c r="CK832" s="1"/>
      <c r="CL832" s="6"/>
      <c r="CM832" s="1"/>
      <c r="CN832" s="1"/>
      <c r="CO832" s="1"/>
      <c r="CP832" s="1"/>
      <c r="CQ832" s="1"/>
      <c r="CR832" s="1"/>
    </row>
    <row r="833" spans="1:96" x14ac:dyDescent="0.2">
      <c r="A833" s="159">
        <f t="shared" si="323"/>
        <v>43512</v>
      </c>
      <c r="B833" s="9">
        <f t="shared" si="312"/>
        <v>1092.4674130199999</v>
      </c>
      <c r="C833" s="9">
        <f t="shared" si="324"/>
        <v>1000</v>
      </c>
      <c r="D833" s="66">
        <f t="shared" si="325"/>
        <v>5116.93</v>
      </c>
      <c r="E833" s="15">
        <f>VLOOKUP(A832,[1]Plan1!$BO$120:$BQ$240,3)</f>
        <v>5138.93</v>
      </c>
      <c r="F833" s="12">
        <f t="shared" si="326"/>
        <v>43512</v>
      </c>
      <c r="G833" s="13">
        <f t="shared" si="313"/>
        <v>4.2994529923214841E-3</v>
      </c>
      <c r="H833" s="12">
        <f t="shared" si="327"/>
        <v>43539</v>
      </c>
      <c r="I833" s="12">
        <f t="shared" si="314"/>
        <v>43539</v>
      </c>
      <c r="J833" s="1">
        <f t="shared" si="328"/>
        <v>18</v>
      </c>
      <c r="K833" s="1">
        <f t="shared" si="335"/>
        <v>1</v>
      </c>
      <c r="L833" s="9">
        <f t="shared" si="315"/>
        <v>1.0002383699999999</v>
      </c>
      <c r="M833" s="16">
        <f t="shared" si="329"/>
        <v>1.00319961</v>
      </c>
      <c r="N833" s="16">
        <f t="shared" si="332"/>
        <v>1.0754014799036367</v>
      </c>
      <c r="O833" s="9">
        <f t="shared" si="333"/>
        <v>1.07565782</v>
      </c>
      <c r="P833" s="9">
        <f t="shared" si="316"/>
        <v>1075.6578199999999</v>
      </c>
      <c r="Q833" s="14">
        <f t="shared" si="317"/>
        <v>0</v>
      </c>
      <c r="R833" s="44">
        <f t="shared" si="318"/>
        <v>0</v>
      </c>
      <c r="S833" s="9">
        <f t="shared" si="319"/>
        <v>0</v>
      </c>
      <c r="T833" s="10">
        <f t="shared" si="330"/>
        <v>6.2959000000000001E-2</v>
      </c>
      <c r="U833" s="14">
        <f t="shared" si="334"/>
        <v>64</v>
      </c>
      <c r="V833" s="14">
        <v>252</v>
      </c>
      <c r="W833" s="16">
        <f t="shared" si="320"/>
        <v>1.015627268</v>
      </c>
      <c r="X833" s="9">
        <f t="shared" si="321"/>
        <v>16.809593020000001</v>
      </c>
      <c r="Y833" s="9">
        <v>0</v>
      </c>
      <c r="Z833" s="15">
        <f t="shared" si="322"/>
        <v>0</v>
      </c>
      <c r="AA833" s="6" t="s">
        <v>73</v>
      </c>
      <c r="AB833" s="12">
        <f t="shared" si="331"/>
        <v>43600</v>
      </c>
      <c r="AC833" s="6"/>
      <c r="AD833" s="1"/>
      <c r="AE833" s="12"/>
      <c r="AF833" s="7"/>
      <c r="AG833" s="1"/>
      <c r="AH833" s="1"/>
      <c r="AI833" s="1"/>
      <c r="AJ833" s="10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35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8"/>
      <c r="CC833" s="1"/>
      <c r="CD833" s="1"/>
      <c r="CE833" s="1"/>
      <c r="CF833" s="1"/>
      <c r="CG833" s="1"/>
      <c r="CH833" s="1"/>
      <c r="CI833" s="1"/>
      <c r="CJ833" s="1"/>
      <c r="CK833" s="1"/>
      <c r="CL833" s="6"/>
      <c r="CM833" s="1"/>
      <c r="CN833" s="1"/>
      <c r="CO833" s="1"/>
      <c r="CP833" s="1"/>
      <c r="CQ833" s="1"/>
      <c r="CR833" s="1"/>
    </row>
    <row r="834" spans="1:96" x14ac:dyDescent="0.2">
      <c r="A834" s="159">
        <f t="shared" si="323"/>
        <v>43513</v>
      </c>
      <c r="B834" s="9">
        <f t="shared" si="312"/>
        <v>1092.4674130199999</v>
      </c>
      <c r="C834" s="9">
        <f t="shared" si="324"/>
        <v>1000</v>
      </c>
      <c r="D834" s="66">
        <f t="shared" si="325"/>
        <v>5116.93</v>
      </c>
      <c r="E834" s="15">
        <f>VLOOKUP(A833,[1]Plan1!$BO$120:$BQ$240,3)</f>
        <v>5138.93</v>
      </c>
      <c r="F834" s="12">
        <f t="shared" si="326"/>
        <v>43512</v>
      </c>
      <c r="G834" s="13">
        <f t="shared" si="313"/>
        <v>4.2994529923214841E-3</v>
      </c>
      <c r="H834" s="12">
        <f t="shared" si="327"/>
        <v>43539</v>
      </c>
      <c r="I834" s="12">
        <f t="shared" si="314"/>
        <v>43539</v>
      </c>
      <c r="J834" s="1">
        <f t="shared" si="328"/>
        <v>18</v>
      </c>
      <c r="K834" s="1">
        <f t="shared" si="335"/>
        <v>1</v>
      </c>
      <c r="L834" s="9">
        <f t="shared" si="315"/>
        <v>1.0002383699999999</v>
      </c>
      <c r="M834" s="16">
        <f t="shared" si="329"/>
        <v>1.00319961</v>
      </c>
      <c r="N834" s="16">
        <f t="shared" si="332"/>
        <v>1.0754014799036367</v>
      </c>
      <c r="O834" s="9">
        <f t="shared" si="333"/>
        <v>1.07565782</v>
      </c>
      <c r="P834" s="9">
        <f t="shared" si="316"/>
        <v>1075.6578199999999</v>
      </c>
      <c r="Q834" s="14">
        <f t="shared" si="317"/>
        <v>0</v>
      </c>
      <c r="R834" s="44">
        <f t="shared" si="318"/>
        <v>0</v>
      </c>
      <c r="S834" s="9">
        <f t="shared" si="319"/>
        <v>0</v>
      </c>
      <c r="T834" s="10">
        <f t="shared" si="330"/>
        <v>6.2959000000000001E-2</v>
      </c>
      <c r="U834" s="14">
        <f t="shared" si="334"/>
        <v>64</v>
      </c>
      <c r="V834" s="14">
        <v>252</v>
      </c>
      <c r="W834" s="16">
        <f t="shared" si="320"/>
        <v>1.015627268</v>
      </c>
      <c r="X834" s="9">
        <f t="shared" si="321"/>
        <v>16.809593020000001</v>
      </c>
      <c r="Y834" s="9">
        <v>0</v>
      </c>
      <c r="Z834" s="15">
        <f t="shared" si="322"/>
        <v>0</v>
      </c>
      <c r="AA834" s="6" t="s">
        <v>73</v>
      </c>
      <c r="AB834" s="12">
        <f t="shared" si="331"/>
        <v>43600</v>
      </c>
      <c r="AC834" s="6"/>
      <c r="AD834" s="1"/>
      <c r="AE834" s="12"/>
      <c r="AF834" s="7"/>
      <c r="AG834" s="1"/>
      <c r="AH834" s="1"/>
      <c r="AI834" s="1"/>
      <c r="AJ834" s="10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35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8"/>
      <c r="CC834" s="1"/>
      <c r="CD834" s="1"/>
      <c r="CE834" s="1"/>
      <c r="CF834" s="1"/>
      <c r="CG834" s="1"/>
      <c r="CH834" s="1"/>
      <c r="CI834" s="1"/>
      <c r="CJ834" s="1"/>
      <c r="CK834" s="1"/>
      <c r="CL834" s="6"/>
      <c r="CM834" s="1"/>
      <c r="CN834" s="1"/>
      <c r="CO834" s="1"/>
      <c r="CP834" s="1"/>
      <c r="CQ834" s="1"/>
      <c r="CR834" s="1"/>
    </row>
    <row r="835" spans="1:96" x14ac:dyDescent="0.2">
      <c r="A835" s="159">
        <f t="shared" si="323"/>
        <v>43514</v>
      </c>
      <c r="B835" s="9">
        <f t="shared" si="312"/>
        <v>1092.4674130199999</v>
      </c>
      <c r="C835" s="9">
        <f t="shared" si="324"/>
        <v>1000</v>
      </c>
      <c r="D835" s="66">
        <f t="shared" si="325"/>
        <v>5116.93</v>
      </c>
      <c r="E835" s="15">
        <f>VLOOKUP(A834,[1]Plan1!$BO$120:$BQ$240,3)</f>
        <v>5138.93</v>
      </c>
      <c r="F835" s="12">
        <f t="shared" si="326"/>
        <v>43512</v>
      </c>
      <c r="G835" s="13">
        <f t="shared" si="313"/>
        <v>4.2994529923214841E-3</v>
      </c>
      <c r="H835" s="12">
        <f t="shared" si="327"/>
        <v>43539</v>
      </c>
      <c r="I835" s="12">
        <f t="shared" si="314"/>
        <v>43539</v>
      </c>
      <c r="J835" s="1">
        <f t="shared" si="328"/>
        <v>18</v>
      </c>
      <c r="K835" s="1">
        <f t="shared" si="335"/>
        <v>1</v>
      </c>
      <c r="L835" s="9">
        <f t="shared" si="315"/>
        <v>1.0002383699999999</v>
      </c>
      <c r="M835" s="16">
        <f t="shared" si="329"/>
        <v>1.00319961</v>
      </c>
      <c r="N835" s="16">
        <f t="shared" si="332"/>
        <v>1.0754014799036367</v>
      </c>
      <c r="O835" s="9">
        <f t="shared" si="333"/>
        <v>1.07565782</v>
      </c>
      <c r="P835" s="9">
        <f t="shared" si="316"/>
        <v>1075.6578199999999</v>
      </c>
      <c r="Q835" s="14">
        <f t="shared" si="317"/>
        <v>0</v>
      </c>
      <c r="R835" s="44">
        <f t="shared" si="318"/>
        <v>0</v>
      </c>
      <c r="S835" s="9">
        <f t="shared" si="319"/>
        <v>0</v>
      </c>
      <c r="T835" s="10">
        <f t="shared" si="330"/>
        <v>6.2959000000000001E-2</v>
      </c>
      <c r="U835" s="14">
        <f t="shared" si="334"/>
        <v>64</v>
      </c>
      <c r="V835" s="14">
        <v>252</v>
      </c>
      <c r="W835" s="16">
        <f t="shared" si="320"/>
        <v>1.015627268</v>
      </c>
      <c r="X835" s="9">
        <f t="shared" si="321"/>
        <v>16.809593020000001</v>
      </c>
      <c r="Y835" s="9">
        <v>0</v>
      </c>
      <c r="Z835" s="15">
        <f t="shared" si="322"/>
        <v>0</v>
      </c>
      <c r="AA835" s="6" t="s">
        <v>73</v>
      </c>
      <c r="AB835" s="12">
        <f t="shared" si="331"/>
        <v>43600</v>
      </c>
      <c r="AC835" s="6"/>
      <c r="AD835" s="1"/>
      <c r="AE835" s="12"/>
      <c r="AF835" s="7"/>
      <c r="AG835" s="1"/>
      <c r="AH835" s="1"/>
      <c r="AI835" s="1"/>
      <c r="AJ835" s="10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35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8"/>
      <c r="CC835" s="1"/>
      <c r="CD835" s="1"/>
      <c r="CE835" s="1"/>
      <c r="CF835" s="1"/>
      <c r="CG835" s="1"/>
      <c r="CH835" s="1"/>
      <c r="CI835" s="1"/>
      <c r="CJ835" s="1"/>
      <c r="CK835" s="1"/>
      <c r="CL835" s="6"/>
      <c r="CM835" s="1"/>
      <c r="CN835" s="1"/>
      <c r="CO835" s="1"/>
      <c r="CP835" s="1"/>
      <c r="CQ835" s="1"/>
      <c r="CR835" s="1"/>
    </row>
    <row r="836" spans="1:96" x14ac:dyDescent="0.2">
      <c r="A836" s="159">
        <f t="shared" si="323"/>
        <v>43515</v>
      </c>
      <c r="B836" s="9">
        <f t="shared" si="312"/>
        <v>1092.9926168100001</v>
      </c>
      <c r="C836" s="9">
        <f t="shared" si="324"/>
        <v>1000</v>
      </c>
      <c r="D836" s="66">
        <f t="shared" si="325"/>
        <v>5116.93</v>
      </c>
      <c r="E836" s="15">
        <f>VLOOKUP(A835,[1]Plan1!$BO$120:$BQ$240,3)</f>
        <v>5138.93</v>
      </c>
      <c r="F836" s="12">
        <f t="shared" si="326"/>
        <v>43512</v>
      </c>
      <c r="G836" s="13">
        <f t="shared" si="313"/>
        <v>4.2994529923214841E-3</v>
      </c>
      <c r="H836" s="12">
        <f t="shared" si="327"/>
        <v>43539</v>
      </c>
      <c r="I836" s="12">
        <f t="shared" si="314"/>
        <v>43539</v>
      </c>
      <c r="J836" s="1">
        <f t="shared" si="328"/>
        <v>18</v>
      </c>
      <c r="K836" s="1">
        <f t="shared" si="335"/>
        <v>2</v>
      </c>
      <c r="L836" s="9">
        <f t="shared" si="315"/>
        <v>1.0004767999999999</v>
      </c>
      <c r="M836" s="16">
        <f t="shared" si="329"/>
        <v>1.00319961</v>
      </c>
      <c r="N836" s="16">
        <f t="shared" si="332"/>
        <v>1.0754014799036367</v>
      </c>
      <c r="O836" s="9">
        <f t="shared" si="333"/>
        <v>1.07591423</v>
      </c>
      <c r="P836" s="9">
        <f t="shared" si="316"/>
        <v>1075.9142300000001</v>
      </c>
      <c r="Q836" s="14">
        <f t="shared" si="317"/>
        <v>0</v>
      </c>
      <c r="R836" s="44">
        <f t="shared" si="318"/>
        <v>0</v>
      </c>
      <c r="S836" s="9">
        <f t="shared" si="319"/>
        <v>0</v>
      </c>
      <c r="T836" s="10">
        <f t="shared" si="330"/>
        <v>6.2959000000000001E-2</v>
      </c>
      <c r="U836" s="14">
        <f t="shared" si="334"/>
        <v>65</v>
      </c>
      <c r="V836" s="14">
        <v>252</v>
      </c>
      <c r="W836" s="16">
        <f t="shared" si="320"/>
        <v>1.0158733719999999</v>
      </c>
      <c r="X836" s="9">
        <f t="shared" si="321"/>
        <v>17.078386810000001</v>
      </c>
      <c r="Y836" s="9">
        <v>0</v>
      </c>
      <c r="Z836" s="15">
        <f t="shared" si="322"/>
        <v>0</v>
      </c>
      <c r="AA836" s="6" t="s">
        <v>73</v>
      </c>
      <c r="AB836" s="12">
        <f t="shared" si="331"/>
        <v>43600</v>
      </c>
      <c r="AC836" s="6"/>
      <c r="AD836" s="1"/>
      <c r="AE836" s="12"/>
      <c r="AF836" s="7"/>
      <c r="AG836" s="1"/>
      <c r="AH836" s="1"/>
      <c r="AI836" s="1"/>
      <c r="AJ836" s="10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35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8"/>
      <c r="CC836" s="1"/>
      <c r="CD836" s="1"/>
      <c r="CE836" s="1"/>
      <c r="CF836" s="1"/>
      <c r="CG836" s="1"/>
      <c r="CH836" s="1"/>
      <c r="CI836" s="1"/>
      <c r="CJ836" s="1"/>
      <c r="CK836" s="1"/>
      <c r="CL836" s="6"/>
      <c r="CM836" s="1"/>
      <c r="CN836" s="1"/>
      <c r="CO836" s="1"/>
      <c r="CP836" s="1"/>
      <c r="CQ836" s="1"/>
      <c r="CR836" s="1"/>
    </row>
    <row r="837" spans="1:96" x14ac:dyDescent="0.2">
      <c r="A837" s="159">
        <f t="shared" si="323"/>
        <v>43516</v>
      </c>
      <c r="B837" s="9">
        <f t="shared" si="312"/>
        <v>1093.5180723399999</v>
      </c>
      <c r="C837" s="9">
        <f t="shared" si="324"/>
        <v>1000</v>
      </c>
      <c r="D837" s="66">
        <f t="shared" si="325"/>
        <v>5116.93</v>
      </c>
      <c r="E837" s="15">
        <f>VLOOKUP(A836,[1]Plan1!$BO$120:$BQ$240,3)</f>
        <v>5138.93</v>
      </c>
      <c r="F837" s="12">
        <f t="shared" si="326"/>
        <v>43512</v>
      </c>
      <c r="G837" s="13">
        <f t="shared" si="313"/>
        <v>4.2994529923214841E-3</v>
      </c>
      <c r="H837" s="12">
        <f t="shared" si="327"/>
        <v>43539</v>
      </c>
      <c r="I837" s="12">
        <f t="shared" si="314"/>
        <v>43539</v>
      </c>
      <c r="J837" s="1">
        <f t="shared" si="328"/>
        <v>18</v>
      </c>
      <c r="K837" s="1">
        <f t="shared" si="335"/>
        <v>3</v>
      </c>
      <c r="L837" s="9">
        <f t="shared" si="315"/>
        <v>1.00071529</v>
      </c>
      <c r="M837" s="16">
        <f t="shared" si="329"/>
        <v>1.00319961</v>
      </c>
      <c r="N837" s="16">
        <f t="shared" si="332"/>
        <v>1.0754014799036367</v>
      </c>
      <c r="O837" s="9">
        <f t="shared" si="333"/>
        <v>1.0761707</v>
      </c>
      <c r="P837" s="9">
        <f t="shared" si="316"/>
        <v>1076.1706999999999</v>
      </c>
      <c r="Q837" s="14">
        <f t="shared" si="317"/>
        <v>0</v>
      </c>
      <c r="R837" s="44">
        <f t="shared" si="318"/>
        <v>0</v>
      </c>
      <c r="S837" s="9">
        <f t="shared" si="319"/>
        <v>0</v>
      </c>
      <c r="T837" s="10">
        <f t="shared" si="330"/>
        <v>6.2959000000000001E-2</v>
      </c>
      <c r="U837" s="14">
        <f t="shared" si="334"/>
        <v>66</v>
      </c>
      <c r="V837" s="14">
        <v>252</v>
      </c>
      <c r="W837" s="16">
        <f t="shared" si="320"/>
        <v>1.0161195359999999</v>
      </c>
      <c r="X837" s="9">
        <f t="shared" si="321"/>
        <v>17.34737234</v>
      </c>
      <c r="Y837" s="9">
        <v>0</v>
      </c>
      <c r="Z837" s="15">
        <f t="shared" si="322"/>
        <v>0</v>
      </c>
      <c r="AA837" s="6" t="s">
        <v>73</v>
      </c>
      <c r="AB837" s="12">
        <f t="shared" si="331"/>
        <v>43600</v>
      </c>
      <c r="AC837" s="6"/>
      <c r="AD837" s="1"/>
      <c r="AE837" s="12"/>
      <c r="AF837" s="7"/>
      <c r="AG837" s="1"/>
      <c r="AH837" s="1"/>
      <c r="AI837" s="1"/>
      <c r="AJ837" s="10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35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8"/>
      <c r="CC837" s="1"/>
      <c r="CD837" s="1"/>
      <c r="CE837" s="1"/>
      <c r="CF837" s="1"/>
      <c r="CG837" s="1"/>
      <c r="CH837" s="1"/>
      <c r="CI837" s="1"/>
      <c r="CJ837" s="1"/>
      <c r="CK837" s="1"/>
      <c r="CL837" s="6"/>
      <c r="CM837" s="1"/>
      <c r="CN837" s="1"/>
      <c r="CO837" s="1"/>
      <c r="CP837" s="1"/>
      <c r="CQ837" s="1"/>
      <c r="CR837" s="1"/>
    </row>
    <row r="838" spans="1:96" x14ac:dyDescent="0.2">
      <c r="A838" s="159">
        <f t="shared" si="323"/>
        <v>43517</v>
      </c>
      <c r="B838" s="9">
        <f t="shared" si="312"/>
        <v>1094.04378879</v>
      </c>
      <c r="C838" s="9">
        <f t="shared" si="324"/>
        <v>1000</v>
      </c>
      <c r="D838" s="66">
        <f t="shared" si="325"/>
        <v>5116.93</v>
      </c>
      <c r="E838" s="15">
        <f>VLOOKUP(A837,[1]Plan1!$BO$120:$BQ$240,3)</f>
        <v>5138.93</v>
      </c>
      <c r="F838" s="12">
        <f t="shared" si="326"/>
        <v>43512</v>
      </c>
      <c r="G838" s="13">
        <f t="shared" si="313"/>
        <v>4.2994529923214841E-3</v>
      </c>
      <c r="H838" s="12">
        <f t="shared" si="327"/>
        <v>43539</v>
      </c>
      <c r="I838" s="12">
        <f t="shared" si="314"/>
        <v>43539</v>
      </c>
      <c r="J838" s="1">
        <f t="shared" si="328"/>
        <v>18</v>
      </c>
      <c r="K838" s="1">
        <f t="shared" si="335"/>
        <v>4</v>
      </c>
      <c r="L838" s="9">
        <f t="shared" si="315"/>
        <v>1.00095384</v>
      </c>
      <c r="M838" s="16">
        <f t="shared" si="329"/>
        <v>1.00319961</v>
      </c>
      <c r="N838" s="16">
        <f t="shared" si="332"/>
        <v>1.0754014799036367</v>
      </c>
      <c r="O838" s="9">
        <f t="shared" si="333"/>
        <v>1.0764272399999999</v>
      </c>
      <c r="P838" s="9">
        <f t="shared" si="316"/>
        <v>1076.42724</v>
      </c>
      <c r="Q838" s="14">
        <f t="shared" si="317"/>
        <v>0</v>
      </c>
      <c r="R838" s="44">
        <f t="shared" si="318"/>
        <v>0</v>
      </c>
      <c r="S838" s="9">
        <f t="shared" si="319"/>
        <v>0</v>
      </c>
      <c r="T838" s="10">
        <f t="shared" si="330"/>
        <v>6.2959000000000001E-2</v>
      </c>
      <c r="U838" s="14">
        <f t="shared" si="334"/>
        <v>67</v>
      </c>
      <c r="V838" s="14">
        <v>252</v>
      </c>
      <c r="W838" s="16">
        <f t="shared" si="320"/>
        <v>1.0163657589999999</v>
      </c>
      <c r="X838" s="9">
        <f t="shared" si="321"/>
        <v>17.61654879</v>
      </c>
      <c r="Y838" s="9">
        <v>0</v>
      </c>
      <c r="Z838" s="15">
        <f t="shared" si="322"/>
        <v>0</v>
      </c>
      <c r="AA838" s="6" t="s">
        <v>73</v>
      </c>
      <c r="AB838" s="12">
        <f t="shared" si="331"/>
        <v>43600</v>
      </c>
      <c r="AC838" s="6"/>
      <c r="AD838" s="1"/>
      <c r="AE838" s="12"/>
      <c r="AF838" s="7"/>
      <c r="AG838" s="1"/>
      <c r="AH838" s="1"/>
      <c r="AI838" s="1"/>
      <c r="AJ838" s="10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35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8"/>
      <c r="CC838" s="1"/>
      <c r="CD838" s="1"/>
      <c r="CE838" s="1"/>
      <c r="CF838" s="1"/>
      <c r="CG838" s="1"/>
      <c r="CH838" s="1"/>
      <c r="CI838" s="1"/>
      <c r="CJ838" s="1"/>
      <c r="CK838" s="1"/>
      <c r="CL838" s="6"/>
      <c r="CM838" s="1"/>
      <c r="CN838" s="1"/>
      <c r="CO838" s="1"/>
      <c r="CP838" s="1"/>
      <c r="CQ838" s="1"/>
      <c r="CR838" s="1"/>
    </row>
    <row r="839" spans="1:96" x14ac:dyDescent="0.2">
      <c r="A839" s="159">
        <f t="shared" si="323"/>
        <v>43518</v>
      </c>
      <c r="B839" s="9">
        <f t="shared" si="312"/>
        <v>1094.569747</v>
      </c>
      <c r="C839" s="9">
        <f t="shared" si="324"/>
        <v>1000</v>
      </c>
      <c r="D839" s="66">
        <f t="shared" si="325"/>
        <v>5116.93</v>
      </c>
      <c r="E839" s="15">
        <f>VLOOKUP(A838,[1]Plan1!$BO$120:$BQ$240,3)</f>
        <v>5138.93</v>
      </c>
      <c r="F839" s="12">
        <f t="shared" si="326"/>
        <v>43512</v>
      </c>
      <c r="G839" s="13">
        <f t="shared" si="313"/>
        <v>4.2994529923214841E-3</v>
      </c>
      <c r="H839" s="12">
        <f t="shared" si="327"/>
        <v>43539</v>
      </c>
      <c r="I839" s="12">
        <f t="shared" si="314"/>
        <v>43539</v>
      </c>
      <c r="J839" s="1">
        <f t="shared" si="328"/>
        <v>18</v>
      </c>
      <c r="K839" s="1">
        <f t="shared" si="335"/>
        <v>5</v>
      </c>
      <c r="L839" s="9">
        <f t="shared" si="315"/>
        <v>1.0011924400000001</v>
      </c>
      <c r="M839" s="16">
        <f t="shared" si="329"/>
        <v>1.00319961</v>
      </c>
      <c r="N839" s="16">
        <f t="shared" si="332"/>
        <v>1.0754014799036367</v>
      </c>
      <c r="O839" s="9">
        <f t="shared" si="333"/>
        <v>1.0766838299999999</v>
      </c>
      <c r="P839" s="9">
        <f t="shared" si="316"/>
        <v>1076.6838299999999</v>
      </c>
      <c r="Q839" s="14">
        <f t="shared" si="317"/>
        <v>0</v>
      </c>
      <c r="R839" s="44">
        <f t="shared" si="318"/>
        <v>0</v>
      </c>
      <c r="S839" s="9">
        <f t="shared" si="319"/>
        <v>0</v>
      </c>
      <c r="T839" s="10">
        <f t="shared" si="330"/>
        <v>6.2959000000000001E-2</v>
      </c>
      <c r="U839" s="14">
        <f t="shared" si="334"/>
        <v>68</v>
      </c>
      <c r="V839" s="14">
        <v>252</v>
      </c>
      <c r="W839" s="16">
        <f t="shared" si="320"/>
        <v>1.016612042</v>
      </c>
      <c r="X839" s="9">
        <f t="shared" si="321"/>
        <v>17.885916999999999</v>
      </c>
      <c r="Y839" s="9">
        <v>0</v>
      </c>
      <c r="Z839" s="15">
        <f t="shared" si="322"/>
        <v>0</v>
      </c>
      <c r="AA839" s="6" t="s">
        <v>73</v>
      </c>
      <c r="AB839" s="12">
        <f t="shared" si="331"/>
        <v>43600</v>
      </c>
      <c r="AC839" s="6"/>
      <c r="AD839" s="1"/>
      <c r="AE839" s="12"/>
      <c r="AF839" s="7"/>
      <c r="AG839" s="1"/>
      <c r="AH839" s="1"/>
      <c r="AI839" s="1"/>
      <c r="AJ839" s="10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35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8"/>
      <c r="CC839" s="1"/>
      <c r="CD839" s="1"/>
      <c r="CE839" s="1"/>
      <c r="CF839" s="1"/>
      <c r="CG839" s="1"/>
      <c r="CH839" s="1"/>
      <c r="CI839" s="1"/>
      <c r="CJ839" s="1"/>
      <c r="CK839" s="1"/>
      <c r="CL839" s="6"/>
      <c r="CM839" s="1"/>
      <c r="CN839" s="1"/>
      <c r="CO839" s="1"/>
      <c r="CP839" s="1"/>
      <c r="CQ839" s="1"/>
      <c r="CR839" s="1"/>
    </row>
    <row r="840" spans="1:96" x14ac:dyDescent="0.2">
      <c r="A840" s="159">
        <f t="shared" si="323"/>
        <v>43519</v>
      </c>
      <c r="B840" s="9">
        <f t="shared" si="312"/>
        <v>1095.0959561499999</v>
      </c>
      <c r="C840" s="9">
        <f t="shared" si="324"/>
        <v>1000</v>
      </c>
      <c r="D840" s="66">
        <f t="shared" si="325"/>
        <v>5116.93</v>
      </c>
      <c r="E840" s="15">
        <f>VLOOKUP(A839,[1]Plan1!$BO$120:$BQ$240,3)</f>
        <v>5138.93</v>
      </c>
      <c r="F840" s="12">
        <f t="shared" si="326"/>
        <v>43512</v>
      </c>
      <c r="G840" s="13">
        <f t="shared" si="313"/>
        <v>4.2994529923214841E-3</v>
      </c>
      <c r="H840" s="12">
        <f t="shared" si="327"/>
        <v>43539</v>
      </c>
      <c r="I840" s="12">
        <f t="shared" si="314"/>
        <v>43539</v>
      </c>
      <c r="J840" s="1">
        <f t="shared" si="328"/>
        <v>18</v>
      </c>
      <c r="K840" s="1">
        <f t="shared" si="335"/>
        <v>6</v>
      </c>
      <c r="L840" s="9">
        <f t="shared" si="315"/>
        <v>1.0014311</v>
      </c>
      <c r="M840" s="16">
        <f t="shared" si="329"/>
        <v>1.00319961</v>
      </c>
      <c r="N840" s="16">
        <f t="shared" si="332"/>
        <v>1.0754014799036367</v>
      </c>
      <c r="O840" s="9">
        <f t="shared" si="333"/>
        <v>1.07694048</v>
      </c>
      <c r="P840" s="9">
        <f t="shared" si="316"/>
        <v>1076.94048</v>
      </c>
      <c r="Q840" s="14">
        <f t="shared" si="317"/>
        <v>0</v>
      </c>
      <c r="R840" s="44">
        <f t="shared" si="318"/>
        <v>0</v>
      </c>
      <c r="S840" s="9">
        <f t="shared" si="319"/>
        <v>0</v>
      </c>
      <c r="T840" s="10">
        <f t="shared" si="330"/>
        <v>6.2959000000000001E-2</v>
      </c>
      <c r="U840" s="14">
        <f t="shared" si="334"/>
        <v>69</v>
      </c>
      <c r="V840" s="14">
        <v>252</v>
      </c>
      <c r="W840" s="16">
        <f t="shared" si="320"/>
        <v>1.0168583840000001</v>
      </c>
      <c r="X840" s="9">
        <f t="shared" si="321"/>
        <v>18.155476149999998</v>
      </c>
      <c r="Y840" s="9">
        <v>0</v>
      </c>
      <c r="Z840" s="15">
        <f t="shared" si="322"/>
        <v>0</v>
      </c>
      <c r="AA840" s="6" t="s">
        <v>73</v>
      </c>
      <c r="AB840" s="12">
        <f t="shared" si="331"/>
        <v>43600</v>
      </c>
      <c r="AC840" s="6"/>
      <c r="AD840" s="1"/>
      <c r="AE840" s="12"/>
      <c r="AF840" s="7"/>
      <c r="AG840" s="1"/>
      <c r="AH840" s="1"/>
      <c r="AI840" s="1"/>
      <c r="AJ840" s="10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35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8"/>
      <c r="CC840" s="1"/>
      <c r="CD840" s="1"/>
      <c r="CE840" s="1"/>
      <c r="CF840" s="1"/>
      <c r="CG840" s="1"/>
      <c r="CH840" s="1"/>
      <c r="CI840" s="1"/>
      <c r="CJ840" s="1"/>
      <c r="CK840" s="1"/>
      <c r="CL840" s="6"/>
      <c r="CM840" s="1"/>
      <c r="CN840" s="1"/>
      <c r="CO840" s="1"/>
      <c r="CP840" s="1"/>
      <c r="CQ840" s="1"/>
      <c r="CR840" s="1"/>
    </row>
    <row r="841" spans="1:96" x14ac:dyDescent="0.2">
      <c r="A841" s="159">
        <f t="shared" si="323"/>
        <v>43520</v>
      </c>
      <c r="B841" s="9">
        <f t="shared" si="312"/>
        <v>1095.0959561499999</v>
      </c>
      <c r="C841" s="9">
        <f t="shared" si="324"/>
        <v>1000</v>
      </c>
      <c r="D841" s="66">
        <f t="shared" si="325"/>
        <v>5116.93</v>
      </c>
      <c r="E841" s="15">
        <f>VLOOKUP(A840,[1]Plan1!$BO$120:$BQ$240,3)</f>
        <v>5138.93</v>
      </c>
      <c r="F841" s="12">
        <f t="shared" si="326"/>
        <v>43512</v>
      </c>
      <c r="G841" s="13">
        <f t="shared" si="313"/>
        <v>4.2994529923214841E-3</v>
      </c>
      <c r="H841" s="12">
        <f t="shared" si="327"/>
        <v>43539</v>
      </c>
      <c r="I841" s="12">
        <f t="shared" si="314"/>
        <v>43539</v>
      </c>
      <c r="J841" s="1">
        <f t="shared" si="328"/>
        <v>18</v>
      </c>
      <c r="K841" s="1">
        <f t="shared" si="335"/>
        <v>6</v>
      </c>
      <c r="L841" s="9">
        <f t="shared" si="315"/>
        <v>1.0014311</v>
      </c>
      <c r="M841" s="16">
        <f t="shared" si="329"/>
        <v>1.00319961</v>
      </c>
      <c r="N841" s="16">
        <f t="shared" si="332"/>
        <v>1.0754014799036367</v>
      </c>
      <c r="O841" s="9">
        <f t="shared" si="333"/>
        <v>1.07694048</v>
      </c>
      <c r="P841" s="9">
        <f t="shared" si="316"/>
        <v>1076.94048</v>
      </c>
      <c r="Q841" s="14">
        <f t="shared" si="317"/>
        <v>0</v>
      </c>
      <c r="R841" s="44">
        <f t="shared" si="318"/>
        <v>0</v>
      </c>
      <c r="S841" s="9">
        <f t="shared" si="319"/>
        <v>0</v>
      </c>
      <c r="T841" s="10">
        <f t="shared" si="330"/>
        <v>6.2959000000000001E-2</v>
      </c>
      <c r="U841" s="14">
        <f t="shared" si="334"/>
        <v>69</v>
      </c>
      <c r="V841" s="14">
        <v>252</v>
      </c>
      <c r="W841" s="16">
        <f t="shared" si="320"/>
        <v>1.0168583840000001</v>
      </c>
      <c r="X841" s="9">
        <f t="shared" si="321"/>
        <v>18.155476149999998</v>
      </c>
      <c r="Y841" s="9">
        <v>0</v>
      </c>
      <c r="Z841" s="15">
        <f t="shared" si="322"/>
        <v>0</v>
      </c>
      <c r="AA841" s="6" t="s">
        <v>73</v>
      </c>
      <c r="AB841" s="12">
        <f t="shared" si="331"/>
        <v>43600</v>
      </c>
      <c r="AC841" s="6"/>
      <c r="AD841" s="1"/>
      <c r="AE841" s="12"/>
      <c r="AF841" s="7"/>
      <c r="AG841" s="1"/>
      <c r="AH841" s="1"/>
      <c r="AI841" s="1"/>
      <c r="AJ841" s="10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35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8"/>
      <c r="CC841" s="1"/>
      <c r="CD841" s="1"/>
      <c r="CE841" s="1"/>
      <c r="CF841" s="1"/>
      <c r="CG841" s="1"/>
      <c r="CH841" s="1"/>
      <c r="CI841" s="1"/>
      <c r="CJ841" s="1"/>
      <c r="CK841" s="1"/>
      <c r="CL841" s="6"/>
      <c r="CM841" s="1"/>
      <c r="CN841" s="1"/>
      <c r="CO841" s="1"/>
      <c r="CP841" s="1"/>
      <c r="CQ841" s="1"/>
      <c r="CR841" s="1"/>
    </row>
    <row r="842" spans="1:96" x14ac:dyDescent="0.2">
      <c r="A842" s="159">
        <f t="shared" si="323"/>
        <v>43521</v>
      </c>
      <c r="B842" s="9">
        <f t="shared" ref="B842:B905" si="336">(P842+X842)</f>
        <v>1095.0959561499999</v>
      </c>
      <c r="C842" s="9">
        <f t="shared" si="324"/>
        <v>1000</v>
      </c>
      <c r="D842" s="66">
        <f t="shared" si="325"/>
        <v>5116.93</v>
      </c>
      <c r="E842" s="15">
        <f>VLOOKUP(A841,[1]Plan1!$BO$120:$BQ$240,3)</f>
        <v>5138.93</v>
      </c>
      <c r="F842" s="12">
        <f t="shared" si="326"/>
        <v>43512</v>
      </c>
      <c r="G842" s="13">
        <f t="shared" ref="G842:G905" si="337">(E842/D842)-1</f>
        <v>4.2994529923214841E-3</v>
      </c>
      <c r="H842" s="12">
        <f t="shared" si="327"/>
        <v>43539</v>
      </c>
      <c r="I842" s="12">
        <f t="shared" ref="I842:I905" si="338">IF(A842&gt;I841,H842,I841)</f>
        <v>43539</v>
      </c>
      <c r="J842" s="1">
        <f t="shared" si="328"/>
        <v>18</v>
      </c>
      <c r="K842" s="1">
        <f t="shared" si="335"/>
        <v>6</v>
      </c>
      <c r="L842" s="9">
        <f t="shared" ref="L842:L905" si="339">TRUNC((E842/D842)^TRUNC((K842/J842),9),8)</f>
        <v>1.0014311</v>
      </c>
      <c r="M842" s="16">
        <f t="shared" si="329"/>
        <v>1.00319961</v>
      </c>
      <c r="N842" s="16">
        <f t="shared" si="332"/>
        <v>1.0754014799036367</v>
      </c>
      <c r="O842" s="9">
        <f t="shared" si="333"/>
        <v>1.07694048</v>
      </c>
      <c r="P842" s="9">
        <f t="shared" ref="P842:P905" si="340">TRUNC(C842*O842,8)</f>
        <v>1076.94048</v>
      </c>
      <c r="Q842" s="14">
        <f t="shared" ref="Q842:Q905" si="341">IF(VLOOKUP(A842,AE$10:AL$114,8)=VLOOKUP(A841,AE$10:AL$114,8),0,VLOOKUP(A842,AE$10:AL$114,8))</f>
        <v>0</v>
      </c>
      <c r="R842" s="44">
        <f t="shared" ref="R842:R905" si="342">IF(Q842&gt;0,VLOOKUP($A842,$AE$10:$AJ$114,6),0)</f>
        <v>0</v>
      </c>
      <c r="S842" s="9">
        <f t="shared" ref="S842:S905" si="343">IF(R842&gt;0,TRUNC(R842*P842,8),0)</f>
        <v>0</v>
      </c>
      <c r="T842" s="10">
        <f t="shared" si="330"/>
        <v>6.2959000000000001E-2</v>
      </c>
      <c r="U842" s="14">
        <f t="shared" si="334"/>
        <v>69</v>
      </c>
      <c r="V842" s="14">
        <v>252</v>
      </c>
      <c r="W842" s="16">
        <f t="shared" ref="W842:W905" si="344">ROUND((1+T842)^TRUNC((U842/V842),9),9)</f>
        <v>1.0168583840000001</v>
      </c>
      <c r="X842" s="9">
        <f t="shared" ref="X842:X905" si="345">TRUNC((P842*(W842-1)),8)</f>
        <v>18.155476149999998</v>
      </c>
      <c r="Y842" s="9">
        <v>0</v>
      </c>
      <c r="Z842" s="15">
        <f t="shared" ref="Z842:Z905" si="346">IF(S842&gt;0,S842+X842,0)</f>
        <v>0</v>
      </c>
      <c r="AA842" s="6" t="s">
        <v>73</v>
      </c>
      <c r="AB842" s="12">
        <f t="shared" si="331"/>
        <v>43600</v>
      </c>
      <c r="AC842" s="6"/>
      <c r="AD842" s="1"/>
      <c r="AE842" s="12"/>
      <c r="AF842" s="7"/>
      <c r="AG842" s="1"/>
      <c r="AH842" s="1"/>
      <c r="AI842" s="1"/>
      <c r="AJ842" s="10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35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8"/>
      <c r="CC842" s="1"/>
      <c r="CD842" s="1"/>
      <c r="CE842" s="1"/>
      <c r="CF842" s="1"/>
      <c r="CG842" s="1"/>
      <c r="CH842" s="1"/>
      <c r="CI842" s="1"/>
      <c r="CJ842" s="1"/>
      <c r="CK842" s="1"/>
      <c r="CL842" s="6"/>
      <c r="CM842" s="1"/>
      <c r="CN842" s="1"/>
      <c r="CO842" s="1"/>
      <c r="CP842" s="1"/>
      <c r="CQ842" s="1"/>
      <c r="CR842" s="1"/>
    </row>
    <row r="843" spans="1:96" x14ac:dyDescent="0.2">
      <c r="A843" s="159">
        <f t="shared" ref="A843:A906" si="347">(A842+1)</f>
        <v>43522</v>
      </c>
      <c r="B843" s="9">
        <f t="shared" si="336"/>
        <v>1095.6224184900002</v>
      </c>
      <c r="C843" s="9">
        <f t="shared" ref="C843:C906" si="348">TRUNC(IF(Q842&gt;0,VLOOKUP(A842,$AE$12:$AF$114,2),C842),8)</f>
        <v>1000</v>
      </c>
      <c r="D843" s="66">
        <f t="shared" ref="D843:D906" si="349">IF(E843=E842,D842,E842)</f>
        <v>5116.93</v>
      </c>
      <c r="E843" s="15">
        <f>VLOOKUP(A842,[1]Plan1!$BO$120:$BQ$240,3)</f>
        <v>5138.93</v>
      </c>
      <c r="F843" s="12">
        <f t="shared" ref="F843:F906" si="350">IF(D843=D842,F842,A843)</f>
        <v>43512</v>
      </c>
      <c r="G843" s="13">
        <f t="shared" si="337"/>
        <v>4.2994529923214841E-3</v>
      </c>
      <c r="H843" s="12">
        <f t="shared" ref="H843:H906" si="351">IF(DAY(A843)=15,VLOOKUP(A843,AI$118:AN$450,4),H842)</f>
        <v>43539</v>
      </c>
      <c r="I843" s="12">
        <f t="shared" si="338"/>
        <v>43539</v>
      </c>
      <c r="J843" s="1">
        <f t="shared" ref="J843:J906" si="352">IF(I843=I842,J842,NETWORKDAYS(I842,I843,$AE$118:$AE$502)-1)</f>
        <v>18</v>
      </c>
      <c r="K843" s="1">
        <f t="shared" si="335"/>
        <v>7</v>
      </c>
      <c r="L843" s="9">
        <f t="shared" si="339"/>
        <v>1.0016698100000001</v>
      </c>
      <c r="M843" s="16">
        <f t="shared" ref="M843:M906" si="353">IF(I843&gt;I842,L842,M842)</f>
        <v>1.00319961</v>
      </c>
      <c r="N843" s="16">
        <f t="shared" si="332"/>
        <v>1.0754014799036367</v>
      </c>
      <c r="O843" s="9">
        <f t="shared" si="333"/>
        <v>1.0771971899999999</v>
      </c>
      <c r="P843" s="9">
        <f t="shared" si="340"/>
        <v>1077.1971900000001</v>
      </c>
      <c r="Q843" s="14">
        <f t="shared" si="341"/>
        <v>0</v>
      </c>
      <c r="R843" s="44">
        <f t="shared" si="342"/>
        <v>0</v>
      </c>
      <c r="S843" s="9">
        <f t="shared" si="343"/>
        <v>0</v>
      </c>
      <c r="T843" s="10">
        <f t="shared" ref="T843:T906" si="354">(T842)</f>
        <v>6.2959000000000001E-2</v>
      </c>
      <c r="U843" s="14">
        <f t="shared" si="334"/>
        <v>70</v>
      </c>
      <c r="V843" s="14">
        <v>252</v>
      </c>
      <c r="W843" s="16">
        <f t="shared" si="344"/>
        <v>1.0171047870000001</v>
      </c>
      <c r="X843" s="9">
        <f t="shared" si="345"/>
        <v>18.425228489999999</v>
      </c>
      <c r="Y843" s="9">
        <v>0</v>
      </c>
      <c r="Z843" s="15">
        <f t="shared" si="346"/>
        <v>0</v>
      </c>
      <c r="AA843" s="6" t="s">
        <v>73</v>
      </c>
      <c r="AB843" s="12">
        <f t="shared" ref="AB843:AB906" si="355">IF(Q842&gt;0,VLOOKUP(A842,$AE$10:$AM$114,9),AB842)</f>
        <v>43600</v>
      </c>
      <c r="AC843" s="6"/>
      <c r="AD843" s="1"/>
      <c r="AE843" s="12"/>
      <c r="AF843" s="7"/>
      <c r="AG843" s="1"/>
      <c r="AH843" s="1"/>
      <c r="AI843" s="1"/>
      <c r="AJ843" s="10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35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8"/>
      <c r="CC843" s="1"/>
      <c r="CD843" s="1"/>
      <c r="CE843" s="1"/>
      <c r="CF843" s="1"/>
      <c r="CG843" s="1"/>
      <c r="CH843" s="1"/>
      <c r="CI843" s="1"/>
      <c r="CJ843" s="1"/>
      <c r="CK843" s="1"/>
      <c r="CL843" s="6"/>
      <c r="CM843" s="1"/>
      <c r="CN843" s="1"/>
      <c r="CO843" s="1"/>
      <c r="CP843" s="1"/>
      <c r="CQ843" s="1"/>
      <c r="CR843" s="1"/>
    </row>
    <row r="844" spans="1:96" x14ac:dyDescent="0.2">
      <c r="A844" s="159">
        <f t="shared" si="347"/>
        <v>43523</v>
      </c>
      <c r="B844" s="9">
        <f t="shared" si="336"/>
        <v>1096.1491522900001</v>
      </c>
      <c r="C844" s="9">
        <f t="shared" si="348"/>
        <v>1000</v>
      </c>
      <c r="D844" s="66">
        <f t="shared" si="349"/>
        <v>5116.93</v>
      </c>
      <c r="E844" s="15">
        <f>VLOOKUP(A843,[1]Plan1!$BO$120:$BQ$240,3)</f>
        <v>5138.93</v>
      </c>
      <c r="F844" s="12">
        <f t="shared" si="350"/>
        <v>43512</v>
      </c>
      <c r="G844" s="13">
        <f t="shared" si="337"/>
        <v>4.2994529923214841E-3</v>
      </c>
      <c r="H844" s="12">
        <f t="shared" si="351"/>
        <v>43539</v>
      </c>
      <c r="I844" s="12">
        <f t="shared" si="338"/>
        <v>43539</v>
      </c>
      <c r="J844" s="1">
        <f t="shared" si="352"/>
        <v>18</v>
      </c>
      <c r="K844" s="1">
        <f t="shared" si="335"/>
        <v>8</v>
      </c>
      <c r="L844" s="9">
        <f t="shared" si="339"/>
        <v>1.00190859</v>
      </c>
      <c r="M844" s="16">
        <f t="shared" si="353"/>
        <v>1.00319961</v>
      </c>
      <c r="N844" s="16">
        <f t="shared" si="332"/>
        <v>1.0754014799036367</v>
      </c>
      <c r="O844" s="9">
        <f t="shared" si="333"/>
        <v>1.07745398</v>
      </c>
      <c r="P844" s="9">
        <f t="shared" si="340"/>
        <v>1077.45398</v>
      </c>
      <c r="Q844" s="14">
        <f t="shared" si="341"/>
        <v>0</v>
      </c>
      <c r="R844" s="44">
        <f t="shared" si="342"/>
        <v>0</v>
      </c>
      <c r="S844" s="9">
        <f t="shared" si="343"/>
        <v>0</v>
      </c>
      <c r="T844" s="10">
        <f t="shared" si="354"/>
        <v>6.2959000000000001E-2</v>
      </c>
      <c r="U844" s="14">
        <f t="shared" si="334"/>
        <v>71</v>
      </c>
      <c r="V844" s="14">
        <v>252</v>
      </c>
      <c r="W844" s="16">
        <f t="shared" si="344"/>
        <v>1.0173512490000001</v>
      </c>
      <c r="X844" s="9">
        <f t="shared" si="345"/>
        <v>18.695172289999999</v>
      </c>
      <c r="Y844" s="9">
        <v>0</v>
      </c>
      <c r="Z844" s="15">
        <f t="shared" si="346"/>
        <v>0</v>
      </c>
      <c r="AA844" s="6" t="s">
        <v>73</v>
      </c>
      <c r="AB844" s="12">
        <f t="shared" si="355"/>
        <v>43600</v>
      </c>
      <c r="AC844" s="6"/>
      <c r="AD844" s="1"/>
      <c r="AE844" s="12"/>
      <c r="AF844" s="7"/>
      <c r="AG844" s="1"/>
      <c r="AH844" s="1"/>
      <c r="AI844" s="1"/>
      <c r="AJ844" s="10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35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8"/>
      <c r="CC844" s="1"/>
      <c r="CD844" s="1"/>
      <c r="CE844" s="1"/>
      <c r="CF844" s="1"/>
      <c r="CG844" s="1"/>
      <c r="CH844" s="1"/>
      <c r="CI844" s="1"/>
      <c r="CJ844" s="1"/>
      <c r="CK844" s="1"/>
      <c r="CL844" s="6"/>
      <c r="CM844" s="1"/>
      <c r="CN844" s="1"/>
      <c r="CO844" s="1"/>
      <c r="CP844" s="1"/>
      <c r="CQ844" s="1"/>
      <c r="CR844" s="1"/>
    </row>
    <row r="845" spans="1:96" x14ac:dyDescent="0.2">
      <c r="A845" s="159">
        <f t="shared" si="347"/>
        <v>43524</v>
      </c>
      <c r="B845" s="9">
        <f t="shared" si="336"/>
        <v>1096.6761169599999</v>
      </c>
      <c r="C845" s="9">
        <f t="shared" si="348"/>
        <v>1000</v>
      </c>
      <c r="D845" s="66">
        <f t="shared" si="349"/>
        <v>5116.93</v>
      </c>
      <c r="E845" s="15">
        <f>VLOOKUP(A844,[1]Plan1!$BO$120:$BQ$240,3)</f>
        <v>5138.93</v>
      </c>
      <c r="F845" s="12">
        <f t="shared" si="350"/>
        <v>43512</v>
      </c>
      <c r="G845" s="13">
        <f t="shared" si="337"/>
        <v>4.2994529923214841E-3</v>
      </c>
      <c r="H845" s="12">
        <f t="shared" si="351"/>
        <v>43539</v>
      </c>
      <c r="I845" s="12">
        <f t="shared" si="338"/>
        <v>43539</v>
      </c>
      <c r="J845" s="1">
        <f t="shared" si="352"/>
        <v>18</v>
      </c>
      <c r="K845" s="1">
        <f t="shared" si="335"/>
        <v>9</v>
      </c>
      <c r="L845" s="9">
        <f t="shared" si="339"/>
        <v>1.00214742</v>
      </c>
      <c r="M845" s="16">
        <f t="shared" si="353"/>
        <v>1.00319961</v>
      </c>
      <c r="N845" s="16">
        <f t="shared" si="332"/>
        <v>1.0754014799036367</v>
      </c>
      <c r="O845" s="9">
        <f t="shared" si="333"/>
        <v>1.0777108099999999</v>
      </c>
      <c r="P845" s="9">
        <f t="shared" si="340"/>
        <v>1077.71081</v>
      </c>
      <c r="Q845" s="14">
        <f t="shared" si="341"/>
        <v>0</v>
      </c>
      <c r="R845" s="44">
        <f t="shared" si="342"/>
        <v>0</v>
      </c>
      <c r="S845" s="9">
        <f t="shared" si="343"/>
        <v>0</v>
      </c>
      <c r="T845" s="10">
        <f t="shared" si="354"/>
        <v>6.2959000000000001E-2</v>
      </c>
      <c r="U845" s="14">
        <f t="shared" si="334"/>
        <v>72</v>
      </c>
      <c r="V845" s="14">
        <v>252</v>
      </c>
      <c r="W845" s="16">
        <f t="shared" si="344"/>
        <v>1.0175977700000001</v>
      </c>
      <c r="X845" s="9">
        <f t="shared" si="345"/>
        <v>18.965306959999999</v>
      </c>
      <c r="Y845" s="9">
        <v>0</v>
      </c>
      <c r="Z845" s="15">
        <f t="shared" si="346"/>
        <v>0</v>
      </c>
      <c r="AA845" s="6" t="s">
        <v>73</v>
      </c>
      <c r="AB845" s="12">
        <f t="shared" si="355"/>
        <v>43600</v>
      </c>
      <c r="AC845" s="6"/>
      <c r="AD845" s="1"/>
      <c r="AE845" s="12"/>
      <c r="AF845" s="7"/>
      <c r="AG845" s="1"/>
      <c r="AH845" s="1"/>
      <c r="AI845" s="1"/>
      <c r="AJ845" s="10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35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8"/>
      <c r="CC845" s="1"/>
      <c r="CD845" s="1"/>
      <c r="CE845" s="1"/>
      <c r="CF845" s="1"/>
      <c r="CG845" s="1"/>
      <c r="CH845" s="1"/>
      <c r="CI845" s="1"/>
      <c r="CJ845" s="1"/>
      <c r="CK845" s="1"/>
      <c r="CL845" s="6"/>
      <c r="CM845" s="1"/>
      <c r="CN845" s="1"/>
      <c r="CO845" s="1"/>
      <c r="CP845" s="1"/>
      <c r="CQ845" s="1"/>
      <c r="CR845" s="1"/>
    </row>
    <row r="846" spans="1:96" x14ac:dyDescent="0.2">
      <c r="A846" s="159">
        <f t="shared" si="347"/>
        <v>43525</v>
      </c>
      <c r="B846" s="9">
        <f t="shared" si="336"/>
        <v>1097.2033452599999</v>
      </c>
      <c r="C846" s="9">
        <f t="shared" si="348"/>
        <v>1000</v>
      </c>
      <c r="D846" s="66">
        <f t="shared" si="349"/>
        <v>5116.93</v>
      </c>
      <c r="E846" s="15">
        <f>VLOOKUP(A845,[1]Plan1!$BO$120:$BQ$240,3)</f>
        <v>5138.93</v>
      </c>
      <c r="F846" s="12">
        <f t="shared" si="350"/>
        <v>43512</v>
      </c>
      <c r="G846" s="13">
        <f t="shared" si="337"/>
        <v>4.2994529923214841E-3</v>
      </c>
      <c r="H846" s="12">
        <f t="shared" si="351"/>
        <v>43539</v>
      </c>
      <c r="I846" s="12">
        <f t="shared" si="338"/>
        <v>43539</v>
      </c>
      <c r="J846" s="1">
        <f t="shared" si="352"/>
        <v>18</v>
      </c>
      <c r="K846" s="1">
        <f t="shared" si="335"/>
        <v>10</v>
      </c>
      <c r="L846" s="9">
        <f t="shared" si="339"/>
        <v>1.0023863</v>
      </c>
      <c r="M846" s="16">
        <f t="shared" si="353"/>
        <v>1.00319961</v>
      </c>
      <c r="N846" s="16">
        <f t="shared" si="332"/>
        <v>1.0754014799036367</v>
      </c>
      <c r="O846" s="9">
        <f t="shared" si="333"/>
        <v>1.07796771</v>
      </c>
      <c r="P846" s="9">
        <f t="shared" si="340"/>
        <v>1077.9677099999999</v>
      </c>
      <c r="Q846" s="14">
        <f t="shared" si="341"/>
        <v>0</v>
      </c>
      <c r="R846" s="44">
        <f t="shared" si="342"/>
        <v>0</v>
      </c>
      <c r="S846" s="9">
        <f t="shared" si="343"/>
        <v>0</v>
      </c>
      <c r="T846" s="10">
        <f t="shared" si="354"/>
        <v>6.2959000000000001E-2</v>
      </c>
      <c r="U846" s="14">
        <f t="shared" si="334"/>
        <v>73</v>
      </c>
      <c r="V846" s="14">
        <v>252</v>
      </c>
      <c r="W846" s="16">
        <f t="shared" si="344"/>
        <v>1.017844352</v>
      </c>
      <c r="X846" s="9">
        <f t="shared" si="345"/>
        <v>19.235635259999999</v>
      </c>
      <c r="Y846" s="9">
        <v>0</v>
      </c>
      <c r="Z846" s="15">
        <f t="shared" si="346"/>
        <v>0</v>
      </c>
      <c r="AA846" s="6" t="s">
        <v>73</v>
      </c>
      <c r="AB846" s="12">
        <f t="shared" si="355"/>
        <v>43600</v>
      </c>
      <c r="AC846" s="6"/>
      <c r="AD846" s="1"/>
      <c r="AE846" s="12"/>
      <c r="AF846" s="7"/>
      <c r="AG846" s="1"/>
      <c r="AH846" s="1"/>
      <c r="AI846" s="1"/>
      <c r="AJ846" s="10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35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8"/>
      <c r="CC846" s="1"/>
      <c r="CD846" s="1"/>
      <c r="CE846" s="1"/>
      <c r="CF846" s="1"/>
      <c r="CG846" s="1"/>
      <c r="CH846" s="1"/>
      <c r="CI846" s="1"/>
      <c r="CJ846" s="1"/>
      <c r="CK846" s="1"/>
      <c r="CL846" s="6"/>
      <c r="CM846" s="1"/>
      <c r="CN846" s="1"/>
      <c r="CO846" s="1"/>
      <c r="CP846" s="1"/>
      <c r="CQ846" s="1"/>
      <c r="CR846" s="1"/>
    </row>
    <row r="847" spans="1:96" x14ac:dyDescent="0.2">
      <c r="A847" s="159">
        <f t="shared" si="347"/>
        <v>43526</v>
      </c>
      <c r="B847" s="9">
        <f t="shared" si="336"/>
        <v>1097.7308249500002</v>
      </c>
      <c r="C847" s="9">
        <f t="shared" si="348"/>
        <v>1000</v>
      </c>
      <c r="D847" s="66">
        <f t="shared" si="349"/>
        <v>5116.93</v>
      </c>
      <c r="E847" s="15">
        <f>VLOOKUP(A846,[1]Plan1!$BO$120:$BQ$240,3)</f>
        <v>5138.93</v>
      </c>
      <c r="F847" s="12">
        <f t="shared" si="350"/>
        <v>43512</v>
      </c>
      <c r="G847" s="13">
        <f t="shared" si="337"/>
        <v>4.2994529923214841E-3</v>
      </c>
      <c r="H847" s="12">
        <f t="shared" si="351"/>
        <v>43539</v>
      </c>
      <c r="I847" s="12">
        <f t="shared" si="338"/>
        <v>43539</v>
      </c>
      <c r="J847" s="1">
        <f t="shared" si="352"/>
        <v>18</v>
      </c>
      <c r="K847" s="1">
        <f t="shared" si="335"/>
        <v>11</v>
      </c>
      <c r="L847" s="9">
        <f t="shared" si="339"/>
        <v>1.0026252499999999</v>
      </c>
      <c r="M847" s="16">
        <f t="shared" si="353"/>
        <v>1.00319961</v>
      </c>
      <c r="N847" s="16">
        <f t="shared" si="332"/>
        <v>1.0754014799036367</v>
      </c>
      <c r="O847" s="9">
        <f t="shared" si="333"/>
        <v>1.07822467</v>
      </c>
      <c r="P847" s="9">
        <f t="shared" si="340"/>
        <v>1078.2246700000001</v>
      </c>
      <c r="Q847" s="14">
        <f t="shared" si="341"/>
        <v>0</v>
      </c>
      <c r="R847" s="44">
        <f t="shared" si="342"/>
        <v>0</v>
      </c>
      <c r="S847" s="9">
        <f t="shared" si="343"/>
        <v>0</v>
      </c>
      <c r="T847" s="10">
        <f t="shared" si="354"/>
        <v>6.2959000000000001E-2</v>
      </c>
      <c r="U847" s="14">
        <f t="shared" si="334"/>
        <v>74</v>
      </c>
      <c r="V847" s="14">
        <v>252</v>
      </c>
      <c r="W847" s="16">
        <f t="shared" si="344"/>
        <v>1.0180909929999999</v>
      </c>
      <c r="X847" s="9">
        <f t="shared" si="345"/>
        <v>19.506154949999999</v>
      </c>
      <c r="Y847" s="9">
        <v>0</v>
      </c>
      <c r="Z847" s="15">
        <f t="shared" si="346"/>
        <v>0</v>
      </c>
      <c r="AA847" s="6" t="s">
        <v>73</v>
      </c>
      <c r="AB847" s="12">
        <f t="shared" si="355"/>
        <v>43600</v>
      </c>
      <c r="AC847" s="6"/>
      <c r="AD847" s="1"/>
      <c r="AE847" s="12"/>
      <c r="AF847" s="7"/>
      <c r="AG847" s="1"/>
      <c r="AH847" s="1"/>
      <c r="AI847" s="1"/>
      <c r="AJ847" s="10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35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8"/>
      <c r="CC847" s="1"/>
      <c r="CD847" s="1"/>
      <c r="CE847" s="1"/>
      <c r="CF847" s="1"/>
      <c r="CG847" s="1"/>
      <c r="CH847" s="1"/>
      <c r="CI847" s="1"/>
      <c r="CJ847" s="1"/>
      <c r="CK847" s="1"/>
      <c r="CL847" s="6"/>
      <c r="CM847" s="1"/>
      <c r="CN847" s="1"/>
      <c r="CO847" s="1"/>
      <c r="CP847" s="1"/>
      <c r="CQ847" s="1"/>
      <c r="CR847" s="1"/>
    </row>
    <row r="848" spans="1:96" x14ac:dyDescent="0.2">
      <c r="A848" s="159">
        <f t="shared" si="347"/>
        <v>43527</v>
      </c>
      <c r="B848" s="9">
        <f t="shared" si="336"/>
        <v>1097.7308249500002</v>
      </c>
      <c r="C848" s="9">
        <f t="shared" si="348"/>
        <v>1000</v>
      </c>
      <c r="D848" s="66">
        <f t="shared" si="349"/>
        <v>5116.93</v>
      </c>
      <c r="E848" s="15">
        <f>VLOOKUP(A847,[1]Plan1!$BO$120:$BQ$240,3)</f>
        <v>5138.93</v>
      </c>
      <c r="F848" s="12">
        <f t="shared" si="350"/>
        <v>43512</v>
      </c>
      <c r="G848" s="13">
        <f t="shared" si="337"/>
        <v>4.2994529923214841E-3</v>
      </c>
      <c r="H848" s="12">
        <f t="shared" si="351"/>
        <v>43539</v>
      </c>
      <c r="I848" s="12">
        <f t="shared" si="338"/>
        <v>43539</v>
      </c>
      <c r="J848" s="1">
        <f t="shared" si="352"/>
        <v>18</v>
      </c>
      <c r="K848" s="1">
        <f t="shared" si="335"/>
        <v>11</v>
      </c>
      <c r="L848" s="9">
        <f t="shared" si="339"/>
        <v>1.0026252499999999</v>
      </c>
      <c r="M848" s="16">
        <f t="shared" si="353"/>
        <v>1.00319961</v>
      </c>
      <c r="N848" s="16">
        <f t="shared" si="332"/>
        <v>1.0754014799036367</v>
      </c>
      <c r="O848" s="9">
        <f t="shared" si="333"/>
        <v>1.07822467</v>
      </c>
      <c r="P848" s="9">
        <f t="shared" si="340"/>
        <v>1078.2246700000001</v>
      </c>
      <c r="Q848" s="14">
        <f t="shared" si="341"/>
        <v>0</v>
      </c>
      <c r="R848" s="44">
        <f t="shared" si="342"/>
        <v>0</v>
      </c>
      <c r="S848" s="9">
        <f t="shared" si="343"/>
        <v>0</v>
      </c>
      <c r="T848" s="10">
        <f t="shared" si="354"/>
        <v>6.2959000000000001E-2</v>
      </c>
      <c r="U848" s="14">
        <f t="shared" si="334"/>
        <v>74</v>
      </c>
      <c r="V848" s="14">
        <v>252</v>
      </c>
      <c r="W848" s="16">
        <f t="shared" si="344"/>
        <v>1.0180909929999999</v>
      </c>
      <c r="X848" s="9">
        <f t="shared" si="345"/>
        <v>19.506154949999999</v>
      </c>
      <c r="Y848" s="9">
        <v>0</v>
      </c>
      <c r="Z848" s="15">
        <f t="shared" si="346"/>
        <v>0</v>
      </c>
      <c r="AA848" s="6" t="s">
        <v>73</v>
      </c>
      <c r="AB848" s="12">
        <f t="shared" si="355"/>
        <v>43600</v>
      </c>
      <c r="AC848" s="6"/>
      <c r="AD848" s="1"/>
      <c r="AE848" s="12"/>
      <c r="AF848" s="7"/>
      <c r="AG848" s="1"/>
      <c r="AH848" s="1"/>
      <c r="AI848" s="1"/>
      <c r="AJ848" s="10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35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8"/>
      <c r="CC848" s="1"/>
      <c r="CD848" s="1"/>
      <c r="CE848" s="1"/>
      <c r="CF848" s="1"/>
      <c r="CG848" s="1"/>
      <c r="CH848" s="1"/>
      <c r="CI848" s="1"/>
      <c r="CJ848" s="1"/>
      <c r="CK848" s="1"/>
      <c r="CL848" s="6"/>
      <c r="CM848" s="1"/>
      <c r="CN848" s="1"/>
      <c r="CO848" s="1"/>
      <c r="CP848" s="1"/>
      <c r="CQ848" s="1"/>
      <c r="CR848" s="1"/>
    </row>
    <row r="849" spans="1:96" x14ac:dyDescent="0.2">
      <c r="A849" s="159">
        <f t="shared" si="347"/>
        <v>43528</v>
      </c>
      <c r="B849" s="9">
        <f t="shared" si="336"/>
        <v>1097.7308249500002</v>
      </c>
      <c r="C849" s="9">
        <f t="shared" si="348"/>
        <v>1000</v>
      </c>
      <c r="D849" s="66">
        <f t="shared" si="349"/>
        <v>5116.93</v>
      </c>
      <c r="E849" s="15">
        <f>VLOOKUP(A848,[1]Plan1!$BO$120:$BQ$240,3)</f>
        <v>5138.93</v>
      </c>
      <c r="F849" s="12">
        <f t="shared" si="350"/>
        <v>43512</v>
      </c>
      <c r="G849" s="13">
        <f t="shared" si="337"/>
        <v>4.2994529923214841E-3</v>
      </c>
      <c r="H849" s="12">
        <f t="shared" si="351"/>
        <v>43539</v>
      </c>
      <c r="I849" s="12">
        <f t="shared" si="338"/>
        <v>43539</v>
      </c>
      <c r="J849" s="1">
        <f t="shared" si="352"/>
        <v>18</v>
      </c>
      <c r="K849" s="1">
        <f t="shared" si="335"/>
        <v>11</v>
      </c>
      <c r="L849" s="9">
        <f t="shared" si="339"/>
        <v>1.0026252499999999</v>
      </c>
      <c r="M849" s="16">
        <f t="shared" si="353"/>
        <v>1.00319961</v>
      </c>
      <c r="N849" s="16">
        <f t="shared" si="332"/>
        <v>1.0754014799036367</v>
      </c>
      <c r="O849" s="9">
        <f t="shared" si="333"/>
        <v>1.07822467</v>
      </c>
      <c r="P849" s="9">
        <f t="shared" si="340"/>
        <v>1078.2246700000001</v>
      </c>
      <c r="Q849" s="14">
        <f t="shared" si="341"/>
        <v>0</v>
      </c>
      <c r="R849" s="44">
        <f t="shared" si="342"/>
        <v>0</v>
      </c>
      <c r="S849" s="9">
        <f t="shared" si="343"/>
        <v>0</v>
      </c>
      <c r="T849" s="10">
        <f t="shared" si="354"/>
        <v>6.2959000000000001E-2</v>
      </c>
      <c r="U849" s="14">
        <f t="shared" si="334"/>
        <v>74</v>
      </c>
      <c r="V849" s="14">
        <v>252</v>
      </c>
      <c r="W849" s="16">
        <f t="shared" si="344"/>
        <v>1.0180909929999999</v>
      </c>
      <c r="X849" s="9">
        <f t="shared" si="345"/>
        <v>19.506154949999999</v>
      </c>
      <c r="Y849" s="9">
        <v>0</v>
      </c>
      <c r="Z849" s="15">
        <f t="shared" si="346"/>
        <v>0</v>
      </c>
      <c r="AA849" s="6" t="s">
        <v>73</v>
      </c>
      <c r="AB849" s="12">
        <f t="shared" si="355"/>
        <v>43600</v>
      </c>
      <c r="AC849" s="6"/>
      <c r="AD849" s="1"/>
      <c r="AE849" s="12"/>
      <c r="AF849" s="7"/>
      <c r="AG849" s="1"/>
      <c r="AH849" s="1"/>
      <c r="AI849" s="1"/>
      <c r="AJ849" s="10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35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8"/>
      <c r="CC849" s="1"/>
      <c r="CD849" s="1"/>
      <c r="CE849" s="1"/>
      <c r="CF849" s="1"/>
      <c r="CG849" s="1"/>
      <c r="CH849" s="1"/>
      <c r="CI849" s="1"/>
      <c r="CJ849" s="1"/>
      <c r="CK849" s="1"/>
      <c r="CL849" s="6"/>
      <c r="CM849" s="1"/>
      <c r="CN849" s="1"/>
      <c r="CO849" s="1"/>
      <c r="CP849" s="1"/>
      <c r="CQ849" s="1"/>
      <c r="CR849" s="1"/>
    </row>
    <row r="850" spans="1:96" x14ac:dyDescent="0.2">
      <c r="A850" s="159">
        <f t="shared" si="347"/>
        <v>43529</v>
      </c>
      <c r="B850" s="9">
        <f t="shared" si="336"/>
        <v>1097.7308249500002</v>
      </c>
      <c r="C850" s="9">
        <f t="shared" si="348"/>
        <v>1000</v>
      </c>
      <c r="D850" s="66">
        <f t="shared" si="349"/>
        <v>5116.93</v>
      </c>
      <c r="E850" s="15">
        <f>VLOOKUP(A849,[1]Plan1!$BO$120:$BQ$240,3)</f>
        <v>5138.93</v>
      </c>
      <c r="F850" s="12">
        <f t="shared" si="350"/>
        <v>43512</v>
      </c>
      <c r="G850" s="13">
        <f t="shared" si="337"/>
        <v>4.2994529923214841E-3</v>
      </c>
      <c r="H850" s="12">
        <f t="shared" si="351"/>
        <v>43539</v>
      </c>
      <c r="I850" s="12">
        <f t="shared" si="338"/>
        <v>43539</v>
      </c>
      <c r="J850" s="1">
        <f t="shared" si="352"/>
        <v>18</v>
      </c>
      <c r="K850" s="1">
        <f t="shared" si="335"/>
        <v>11</v>
      </c>
      <c r="L850" s="9">
        <f t="shared" si="339"/>
        <v>1.0026252499999999</v>
      </c>
      <c r="M850" s="16">
        <f t="shared" si="353"/>
        <v>1.00319961</v>
      </c>
      <c r="N850" s="16">
        <f t="shared" si="332"/>
        <v>1.0754014799036367</v>
      </c>
      <c r="O850" s="9">
        <f t="shared" si="333"/>
        <v>1.07822467</v>
      </c>
      <c r="P850" s="9">
        <f t="shared" si="340"/>
        <v>1078.2246700000001</v>
      </c>
      <c r="Q850" s="14">
        <f t="shared" si="341"/>
        <v>0</v>
      </c>
      <c r="R850" s="44">
        <f t="shared" si="342"/>
        <v>0</v>
      </c>
      <c r="S850" s="9">
        <f t="shared" si="343"/>
        <v>0</v>
      </c>
      <c r="T850" s="10">
        <f t="shared" si="354"/>
        <v>6.2959000000000001E-2</v>
      </c>
      <c r="U850" s="14">
        <f t="shared" si="334"/>
        <v>74</v>
      </c>
      <c r="V850" s="14">
        <v>252</v>
      </c>
      <c r="W850" s="16">
        <f t="shared" si="344"/>
        <v>1.0180909929999999</v>
      </c>
      <c r="X850" s="9">
        <f t="shared" si="345"/>
        <v>19.506154949999999</v>
      </c>
      <c r="Y850" s="9">
        <v>0</v>
      </c>
      <c r="Z850" s="15">
        <f t="shared" si="346"/>
        <v>0</v>
      </c>
      <c r="AA850" s="6" t="s">
        <v>73</v>
      </c>
      <c r="AB850" s="12">
        <f t="shared" si="355"/>
        <v>43600</v>
      </c>
      <c r="AC850" s="6"/>
      <c r="AD850" s="1"/>
      <c r="AE850" s="12"/>
      <c r="AF850" s="7"/>
      <c r="AG850" s="1"/>
      <c r="AH850" s="1"/>
      <c r="AI850" s="1"/>
      <c r="AJ850" s="10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35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8"/>
      <c r="CC850" s="1"/>
      <c r="CD850" s="1"/>
      <c r="CE850" s="1"/>
      <c r="CF850" s="1"/>
      <c r="CG850" s="1"/>
      <c r="CH850" s="1"/>
      <c r="CI850" s="1"/>
      <c r="CJ850" s="1"/>
      <c r="CK850" s="1"/>
      <c r="CL850" s="6"/>
      <c r="CM850" s="1"/>
      <c r="CN850" s="1"/>
      <c r="CO850" s="1"/>
      <c r="CP850" s="1"/>
      <c r="CQ850" s="1"/>
      <c r="CR850" s="1"/>
    </row>
    <row r="851" spans="1:96" x14ac:dyDescent="0.2">
      <c r="A851" s="159">
        <f t="shared" si="347"/>
        <v>43530</v>
      </c>
      <c r="B851" s="9">
        <f t="shared" si="336"/>
        <v>1097.7308249500002</v>
      </c>
      <c r="C851" s="9">
        <f t="shared" si="348"/>
        <v>1000</v>
      </c>
      <c r="D851" s="66">
        <f t="shared" si="349"/>
        <v>5116.93</v>
      </c>
      <c r="E851" s="15">
        <f>VLOOKUP(A850,[1]Plan1!$BO$120:$BQ$240,3)</f>
        <v>5138.93</v>
      </c>
      <c r="F851" s="12">
        <f t="shared" si="350"/>
        <v>43512</v>
      </c>
      <c r="G851" s="13">
        <f t="shared" si="337"/>
        <v>4.2994529923214841E-3</v>
      </c>
      <c r="H851" s="12">
        <f t="shared" si="351"/>
        <v>43539</v>
      </c>
      <c r="I851" s="12">
        <f t="shared" si="338"/>
        <v>43539</v>
      </c>
      <c r="J851" s="1">
        <f t="shared" si="352"/>
        <v>18</v>
      </c>
      <c r="K851" s="1">
        <f t="shared" si="335"/>
        <v>11</v>
      </c>
      <c r="L851" s="9">
        <f t="shared" si="339"/>
        <v>1.0026252499999999</v>
      </c>
      <c r="M851" s="16">
        <f t="shared" si="353"/>
        <v>1.00319961</v>
      </c>
      <c r="N851" s="16">
        <f t="shared" si="332"/>
        <v>1.0754014799036367</v>
      </c>
      <c r="O851" s="9">
        <f t="shared" si="333"/>
        <v>1.07822467</v>
      </c>
      <c r="P851" s="9">
        <f t="shared" si="340"/>
        <v>1078.2246700000001</v>
      </c>
      <c r="Q851" s="14">
        <f t="shared" si="341"/>
        <v>0</v>
      </c>
      <c r="R851" s="44">
        <f t="shared" si="342"/>
        <v>0</v>
      </c>
      <c r="S851" s="9">
        <f t="shared" si="343"/>
        <v>0</v>
      </c>
      <c r="T851" s="10">
        <f t="shared" si="354"/>
        <v>6.2959000000000001E-2</v>
      </c>
      <c r="U851" s="14">
        <f t="shared" si="334"/>
        <v>74</v>
      </c>
      <c r="V851" s="14">
        <v>252</v>
      </c>
      <c r="W851" s="16">
        <f t="shared" si="344"/>
        <v>1.0180909929999999</v>
      </c>
      <c r="X851" s="9">
        <f t="shared" si="345"/>
        <v>19.506154949999999</v>
      </c>
      <c r="Y851" s="9">
        <v>0</v>
      </c>
      <c r="Z851" s="15">
        <f t="shared" si="346"/>
        <v>0</v>
      </c>
      <c r="AA851" s="6" t="s">
        <v>73</v>
      </c>
      <c r="AB851" s="12">
        <f t="shared" si="355"/>
        <v>43600</v>
      </c>
      <c r="AC851" s="6"/>
      <c r="AD851" s="1"/>
      <c r="AE851" s="12"/>
      <c r="AF851" s="7"/>
      <c r="AG851" s="1"/>
      <c r="AH851" s="1"/>
      <c r="AI851" s="1"/>
      <c r="AJ851" s="10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35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8"/>
      <c r="CC851" s="1"/>
      <c r="CD851" s="1"/>
      <c r="CE851" s="1"/>
      <c r="CF851" s="1"/>
      <c r="CG851" s="1"/>
      <c r="CH851" s="1"/>
      <c r="CI851" s="1"/>
      <c r="CJ851" s="1"/>
      <c r="CK851" s="1"/>
      <c r="CL851" s="6"/>
      <c r="CM851" s="1"/>
      <c r="CN851" s="1"/>
      <c r="CO851" s="1"/>
      <c r="CP851" s="1"/>
      <c r="CQ851" s="1"/>
      <c r="CR851" s="1"/>
    </row>
    <row r="852" spans="1:96" x14ac:dyDescent="0.2">
      <c r="A852" s="159">
        <f t="shared" si="347"/>
        <v>43531</v>
      </c>
      <c r="B852" s="9">
        <f t="shared" si="336"/>
        <v>1098.2585572100002</v>
      </c>
      <c r="C852" s="9">
        <f t="shared" si="348"/>
        <v>1000</v>
      </c>
      <c r="D852" s="66">
        <f t="shared" si="349"/>
        <v>5116.93</v>
      </c>
      <c r="E852" s="15">
        <f>VLOOKUP(A851,[1]Plan1!$BO$120:$BQ$240,3)</f>
        <v>5138.93</v>
      </c>
      <c r="F852" s="12">
        <f t="shared" si="350"/>
        <v>43512</v>
      </c>
      <c r="G852" s="13">
        <f t="shared" si="337"/>
        <v>4.2994529923214841E-3</v>
      </c>
      <c r="H852" s="12">
        <f t="shared" si="351"/>
        <v>43539</v>
      </c>
      <c r="I852" s="12">
        <f t="shared" si="338"/>
        <v>43539</v>
      </c>
      <c r="J852" s="1">
        <f t="shared" si="352"/>
        <v>18</v>
      </c>
      <c r="K852" s="1">
        <f t="shared" si="335"/>
        <v>12</v>
      </c>
      <c r="L852" s="9">
        <f t="shared" si="339"/>
        <v>1.00286425</v>
      </c>
      <c r="M852" s="16">
        <f t="shared" si="353"/>
        <v>1.00319961</v>
      </c>
      <c r="N852" s="16">
        <f t="shared" si="332"/>
        <v>1.0754014799036367</v>
      </c>
      <c r="O852" s="9">
        <f t="shared" si="333"/>
        <v>1.07848169</v>
      </c>
      <c r="P852" s="9">
        <f t="shared" si="340"/>
        <v>1078.4816900000001</v>
      </c>
      <c r="Q852" s="14">
        <f t="shared" si="341"/>
        <v>0</v>
      </c>
      <c r="R852" s="44">
        <f t="shared" si="342"/>
        <v>0</v>
      </c>
      <c r="S852" s="9">
        <f t="shared" si="343"/>
        <v>0</v>
      </c>
      <c r="T852" s="10">
        <f t="shared" si="354"/>
        <v>6.2959000000000001E-2</v>
      </c>
      <c r="U852" s="14">
        <f t="shared" si="334"/>
        <v>75</v>
      </c>
      <c r="V852" s="14">
        <v>252</v>
      </c>
      <c r="W852" s="16">
        <f t="shared" si="344"/>
        <v>1.018337694</v>
      </c>
      <c r="X852" s="9">
        <f t="shared" si="345"/>
        <v>19.776867209999999</v>
      </c>
      <c r="Y852" s="9">
        <v>0</v>
      </c>
      <c r="Z852" s="15">
        <f t="shared" si="346"/>
        <v>0</v>
      </c>
      <c r="AA852" s="6" t="s">
        <v>73</v>
      </c>
      <c r="AB852" s="12">
        <f t="shared" si="355"/>
        <v>43600</v>
      </c>
      <c r="AC852" s="6"/>
      <c r="AD852" s="1"/>
      <c r="AE852" s="12"/>
      <c r="AF852" s="7"/>
      <c r="AG852" s="1"/>
      <c r="AH852" s="1"/>
      <c r="AI852" s="1"/>
      <c r="AJ852" s="10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35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8"/>
      <c r="CC852" s="1"/>
      <c r="CD852" s="1"/>
      <c r="CE852" s="1"/>
      <c r="CF852" s="1"/>
      <c r="CG852" s="1"/>
      <c r="CH852" s="1"/>
      <c r="CI852" s="1"/>
      <c r="CJ852" s="1"/>
      <c r="CK852" s="1"/>
      <c r="CL852" s="6"/>
      <c r="CM852" s="1"/>
      <c r="CN852" s="1"/>
      <c r="CO852" s="1"/>
      <c r="CP852" s="1"/>
      <c r="CQ852" s="1"/>
      <c r="CR852" s="1"/>
    </row>
    <row r="853" spans="1:96" x14ac:dyDescent="0.2">
      <c r="A853" s="159">
        <f t="shared" si="347"/>
        <v>43532</v>
      </c>
      <c r="B853" s="9">
        <f t="shared" si="336"/>
        <v>1098.78654104</v>
      </c>
      <c r="C853" s="9">
        <f t="shared" si="348"/>
        <v>1000</v>
      </c>
      <c r="D853" s="66">
        <f t="shared" si="349"/>
        <v>5116.93</v>
      </c>
      <c r="E853" s="15">
        <f>VLOOKUP(A852,[1]Plan1!$BO$120:$BQ$240,3)</f>
        <v>5138.93</v>
      </c>
      <c r="F853" s="12">
        <f t="shared" si="350"/>
        <v>43512</v>
      </c>
      <c r="G853" s="13">
        <f t="shared" si="337"/>
        <v>4.2994529923214841E-3</v>
      </c>
      <c r="H853" s="12">
        <f t="shared" si="351"/>
        <v>43539</v>
      </c>
      <c r="I853" s="12">
        <f t="shared" si="338"/>
        <v>43539</v>
      </c>
      <c r="J853" s="1">
        <f t="shared" si="352"/>
        <v>18</v>
      </c>
      <c r="K853" s="1">
        <f t="shared" si="335"/>
        <v>13</v>
      </c>
      <c r="L853" s="9">
        <f t="shared" si="339"/>
        <v>1.0031033</v>
      </c>
      <c r="M853" s="16">
        <f t="shared" si="353"/>
        <v>1.00319961</v>
      </c>
      <c r="N853" s="16">
        <f t="shared" si="332"/>
        <v>1.0754014799036367</v>
      </c>
      <c r="O853" s="9">
        <f t="shared" si="333"/>
        <v>1.07873877</v>
      </c>
      <c r="P853" s="9">
        <f t="shared" si="340"/>
        <v>1078.7387699999999</v>
      </c>
      <c r="Q853" s="14">
        <f t="shared" si="341"/>
        <v>0</v>
      </c>
      <c r="R853" s="44">
        <f t="shared" si="342"/>
        <v>0</v>
      </c>
      <c r="S853" s="9">
        <f t="shared" si="343"/>
        <v>0</v>
      </c>
      <c r="T853" s="10">
        <f t="shared" si="354"/>
        <v>6.2959000000000001E-2</v>
      </c>
      <c r="U853" s="14">
        <f t="shared" si="334"/>
        <v>76</v>
      </c>
      <c r="V853" s="14">
        <v>252</v>
      </c>
      <c r="W853" s="16">
        <f t="shared" si="344"/>
        <v>1.018584454</v>
      </c>
      <c r="X853" s="9">
        <f t="shared" si="345"/>
        <v>20.047771040000001</v>
      </c>
      <c r="Y853" s="9">
        <v>0</v>
      </c>
      <c r="Z853" s="15">
        <f t="shared" si="346"/>
        <v>0</v>
      </c>
      <c r="AA853" s="6" t="s">
        <v>73</v>
      </c>
      <c r="AB853" s="12">
        <f t="shared" si="355"/>
        <v>43600</v>
      </c>
      <c r="AC853" s="6"/>
      <c r="AD853" s="1"/>
      <c r="AE853" s="12"/>
      <c r="AF853" s="7"/>
      <c r="AG853" s="1"/>
      <c r="AH853" s="1"/>
      <c r="AI853" s="1"/>
      <c r="AJ853" s="10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35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8"/>
      <c r="CC853" s="1"/>
      <c r="CD853" s="1"/>
      <c r="CE853" s="1"/>
      <c r="CF853" s="1"/>
      <c r="CG853" s="1"/>
      <c r="CH853" s="1"/>
      <c r="CI853" s="1"/>
      <c r="CJ853" s="1"/>
      <c r="CK853" s="1"/>
      <c r="CL853" s="6"/>
      <c r="CM853" s="1"/>
      <c r="CN853" s="1"/>
      <c r="CO853" s="1"/>
      <c r="CP853" s="1"/>
      <c r="CQ853" s="1"/>
      <c r="CR853" s="1"/>
    </row>
    <row r="854" spans="1:96" x14ac:dyDescent="0.2">
      <c r="A854" s="159">
        <f t="shared" si="347"/>
        <v>43533</v>
      </c>
      <c r="B854" s="9">
        <f t="shared" si="336"/>
        <v>1099.31478889</v>
      </c>
      <c r="C854" s="9">
        <f t="shared" si="348"/>
        <v>1000</v>
      </c>
      <c r="D854" s="66">
        <f t="shared" si="349"/>
        <v>5116.93</v>
      </c>
      <c r="E854" s="15">
        <f>VLOOKUP(A853,[1]Plan1!$BO$120:$BQ$240,3)</f>
        <v>5138.93</v>
      </c>
      <c r="F854" s="12">
        <f t="shared" si="350"/>
        <v>43512</v>
      </c>
      <c r="G854" s="13">
        <f t="shared" si="337"/>
        <v>4.2994529923214841E-3</v>
      </c>
      <c r="H854" s="12">
        <f t="shared" si="351"/>
        <v>43539</v>
      </c>
      <c r="I854" s="12">
        <f t="shared" si="338"/>
        <v>43539</v>
      </c>
      <c r="J854" s="1">
        <f t="shared" si="352"/>
        <v>18</v>
      </c>
      <c r="K854" s="1">
        <f t="shared" si="335"/>
        <v>14</v>
      </c>
      <c r="L854" s="9">
        <f t="shared" si="339"/>
        <v>1.0033424200000001</v>
      </c>
      <c r="M854" s="16">
        <f t="shared" si="353"/>
        <v>1.00319961</v>
      </c>
      <c r="N854" s="16">
        <f t="shared" si="332"/>
        <v>1.0754014799036367</v>
      </c>
      <c r="O854" s="9">
        <f t="shared" si="333"/>
        <v>1.0789959200000001</v>
      </c>
      <c r="P854" s="9">
        <f t="shared" si="340"/>
        <v>1078.9959200000001</v>
      </c>
      <c r="Q854" s="14">
        <f t="shared" si="341"/>
        <v>0</v>
      </c>
      <c r="R854" s="44">
        <f t="shared" si="342"/>
        <v>0</v>
      </c>
      <c r="S854" s="9">
        <f t="shared" si="343"/>
        <v>0</v>
      </c>
      <c r="T854" s="10">
        <f t="shared" si="354"/>
        <v>6.2959000000000001E-2</v>
      </c>
      <c r="U854" s="14">
        <f t="shared" si="334"/>
        <v>77</v>
      </c>
      <c r="V854" s="14">
        <v>252</v>
      </c>
      <c r="W854" s="16">
        <f t="shared" si="344"/>
        <v>1.0188312749999999</v>
      </c>
      <c r="X854" s="9">
        <f t="shared" si="345"/>
        <v>20.318868890000001</v>
      </c>
      <c r="Y854" s="9">
        <v>0</v>
      </c>
      <c r="Z854" s="15">
        <f t="shared" si="346"/>
        <v>0</v>
      </c>
      <c r="AA854" s="6" t="s">
        <v>73</v>
      </c>
      <c r="AB854" s="12">
        <f t="shared" si="355"/>
        <v>43600</v>
      </c>
      <c r="AC854" s="6"/>
      <c r="AD854" s="1"/>
      <c r="AE854" s="12"/>
      <c r="AF854" s="7"/>
      <c r="AG854" s="1"/>
      <c r="AH854" s="1"/>
      <c r="AI854" s="1"/>
      <c r="AJ854" s="10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35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8"/>
      <c r="CC854" s="1"/>
      <c r="CD854" s="1"/>
      <c r="CE854" s="1"/>
      <c r="CF854" s="1"/>
      <c r="CG854" s="1"/>
      <c r="CH854" s="1"/>
      <c r="CI854" s="1"/>
      <c r="CJ854" s="1"/>
      <c r="CK854" s="1"/>
      <c r="CL854" s="6"/>
      <c r="CM854" s="1"/>
      <c r="CN854" s="1"/>
      <c r="CO854" s="1"/>
      <c r="CP854" s="1"/>
      <c r="CQ854" s="1"/>
      <c r="CR854" s="1"/>
    </row>
    <row r="855" spans="1:96" x14ac:dyDescent="0.2">
      <c r="A855" s="159">
        <f t="shared" si="347"/>
        <v>43534</v>
      </c>
      <c r="B855" s="9">
        <f t="shared" si="336"/>
        <v>1099.31478889</v>
      </c>
      <c r="C855" s="9">
        <f t="shared" si="348"/>
        <v>1000</v>
      </c>
      <c r="D855" s="66">
        <f t="shared" si="349"/>
        <v>5116.93</v>
      </c>
      <c r="E855" s="15">
        <f>VLOOKUP(A854,[1]Plan1!$BO$120:$BQ$240,3)</f>
        <v>5138.93</v>
      </c>
      <c r="F855" s="12">
        <f t="shared" si="350"/>
        <v>43512</v>
      </c>
      <c r="G855" s="13">
        <f t="shared" si="337"/>
        <v>4.2994529923214841E-3</v>
      </c>
      <c r="H855" s="12">
        <f t="shared" si="351"/>
        <v>43539</v>
      </c>
      <c r="I855" s="12">
        <f t="shared" si="338"/>
        <v>43539</v>
      </c>
      <c r="J855" s="1">
        <f t="shared" si="352"/>
        <v>18</v>
      </c>
      <c r="K855" s="1">
        <f t="shared" si="335"/>
        <v>14</v>
      </c>
      <c r="L855" s="9">
        <f t="shared" si="339"/>
        <v>1.0033424200000001</v>
      </c>
      <c r="M855" s="16">
        <f t="shared" si="353"/>
        <v>1.00319961</v>
      </c>
      <c r="N855" s="16">
        <f t="shared" si="332"/>
        <v>1.0754014799036367</v>
      </c>
      <c r="O855" s="9">
        <f t="shared" si="333"/>
        <v>1.0789959200000001</v>
      </c>
      <c r="P855" s="9">
        <f t="shared" si="340"/>
        <v>1078.9959200000001</v>
      </c>
      <c r="Q855" s="14">
        <f t="shared" si="341"/>
        <v>0</v>
      </c>
      <c r="R855" s="44">
        <f t="shared" si="342"/>
        <v>0</v>
      </c>
      <c r="S855" s="9">
        <f t="shared" si="343"/>
        <v>0</v>
      </c>
      <c r="T855" s="10">
        <f t="shared" si="354"/>
        <v>6.2959000000000001E-2</v>
      </c>
      <c r="U855" s="14">
        <f t="shared" si="334"/>
        <v>77</v>
      </c>
      <c r="V855" s="14">
        <v>252</v>
      </c>
      <c r="W855" s="16">
        <f t="shared" si="344"/>
        <v>1.0188312749999999</v>
      </c>
      <c r="X855" s="9">
        <f t="shared" si="345"/>
        <v>20.318868890000001</v>
      </c>
      <c r="Y855" s="9">
        <v>0</v>
      </c>
      <c r="Z855" s="15">
        <f t="shared" si="346"/>
        <v>0</v>
      </c>
      <c r="AA855" s="6" t="s">
        <v>73</v>
      </c>
      <c r="AB855" s="12">
        <f t="shared" si="355"/>
        <v>43600</v>
      </c>
      <c r="AC855" s="6"/>
      <c r="AD855" s="1"/>
      <c r="AE855" s="12"/>
      <c r="AF855" s="7"/>
      <c r="AG855" s="1"/>
      <c r="AH855" s="1"/>
      <c r="AI855" s="1"/>
      <c r="AJ855" s="10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35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8"/>
      <c r="CC855" s="1"/>
      <c r="CD855" s="1"/>
      <c r="CE855" s="1"/>
      <c r="CF855" s="1"/>
      <c r="CG855" s="1"/>
      <c r="CH855" s="1"/>
      <c r="CI855" s="1"/>
      <c r="CJ855" s="1"/>
      <c r="CK855" s="1"/>
      <c r="CL855" s="6"/>
      <c r="CM855" s="1"/>
      <c r="CN855" s="1"/>
      <c r="CO855" s="1"/>
      <c r="CP855" s="1"/>
      <c r="CQ855" s="1"/>
      <c r="CR855" s="1"/>
    </row>
    <row r="856" spans="1:96" x14ac:dyDescent="0.2">
      <c r="A856" s="159">
        <f t="shared" si="347"/>
        <v>43535</v>
      </c>
      <c r="B856" s="9">
        <f t="shared" si="336"/>
        <v>1099.31478889</v>
      </c>
      <c r="C856" s="9">
        <f t="shared" si="348"/>
        <v>1000</v>
      </c>
      <c r="D856" s="66">
        <f t="shared" si="349"/>
        <v>5116.93</v>
      </c>
      <c r="E856" s="15">
        <f>VLOOKUP(A855,[1]Plan1!$BO$120:$BQ$240,3)</f>
        <v>5138.93</v>
      </c>
      <c r="F856" s="12">
        <f t="shared" si="350"/>
        <v>43512</v>
      </c>
      <c r="G856" s="13">
        <f t="shared" si="337"/>
        <v>4.2994529923214841E-3</v>
      </c>
      <c r="H856" s="12">
        <f t="shared" si="351"/>
        <v>43539</v>
      </c>
      <c r="I856" s="12">
        <f t="shared" si="338"/>
        <v>43539</v>
      </c>
      <c r="J856" s="1">
        <f t="shared" si="352"/>
        <v>18</v>
      </c>
      <c r="K856" s="1">
        <f t="shared" si="335"/>
        <v>14</v>
      </c>
      <c r="L856" s="9">
        <f t="shared" si="339"/>
        <v>1.0033424200000001</v>
      </c>
      <c r="M856" s="16">
        <f t="shared" si="353"/>
        <v>1.00319961</v>
      </c>
      <c r="N856" s="16">
        <f t="shared" si="332"/>
        <v>1.0754014799036367</v>
      </c>
      <c r="O856" s="9">
        <f t="shared" si="333"/>
        <v>1.0789959200000001</v>
      </c>
      <c r="P856" s="9">
        <f t="shared" si="340"/>
        <v>1078.9959200000001</v>
      </c>
      <c r="Q856" s="14">
        <f t="shared" si="341"/>
        <v>0</v>
      </c>
      <c r="R856" s="44">
        <f t="shared" si="342"/>
        <v>0</v>
      </c>
      <c r="S856" s="9">
        <f t="shared" si="343"/>
        <v>0</v>
      </c>
      <c r="T856" s="10">
        <f t="shared" si="354"/>
        <v>6.2959000000000001E-2</v>
      </c>
      <c r="U856" s="14">
        <f t="shared" si="334"/>
        <v>77</v>
      </c>
      <c r="V856" s="14">
        <v>252</v>
      </c>
      <c r="W856" s="16">
        <f t="shared" si="344"/>
        <v>1.0188312749999999</v>
      </c>
      <c r="X856" s="9">
        <f t="shared" si="345"/>
        <v>20.318868890000001</v>
      </c>
      <c r="Y856" s="9">
        <v>0</v>
      </c>
      <c r="Z856" s="15">
        <f t="shared" si="346"/>
        <v>0</v>
      </c>
      <c r="AA856" s="6" t="s">
        <v>73</v>
      </c>
      <c r="AB856" s="12">
        <f t="shared" si="355"/>
        <v>43600</v>
      </c>
      <c r="AC856" s="6"/>
      <c r="AD856" s="1"/>
      <c r="AE856" s="12"/>
      <c r="AF856" s="7"/>
      <c r="AG856" s="1"/>
      <c r="AH856" s="1"/>
      <c r="AI856" s="1"/>
      <c r="AJ856" s="10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35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8"/>
      <c r="CC856" s="1"/>
      <c r="CD856" s="1"/>
      <c r="CE856" s="1"/>
      <c r="CF856" s="1"/>
      <c r="CG856" s="1"/>
      <c r="CH856" s="1"/>
      <c r="CI856" s="1"/>
      <c r="CJ856" s="1"/>
      <c r="CK856" s="1"/>
      <c r="CL856" s="6"/>
      <c r="CM856" s="1"/>
      <c r="CN856" s="1"/>
      <c r="CO856" s="1"/>
      <c r="CP856" s="1"/>
      <c r="CQ856" s="1"/>
      <c r="CR856" s="1"/>
    </row>
    <row r="857" spans="1:96" x14ac:dyDescent="0.2">
      <c r="A857" s="159">
        <f t="shared" si="347"/>
        <v>43536</v>
      </c>
      <c r="B857" s="9">
        <f t="shared" si="336"/>
        <v>1099.8432783000001</v>
      </c>
      <c r="C857" s="9">
        <f t="shared" si="348"/>
        <v>1000</v>
      </c>
      <c r="D857" s="66">
        <f t="shared" si="349"/>
        <v>5116.93</v>
      </c>
      <c r="E857" s="15">
        <f>VLOOKUP(A856,[1]Plan1!$BO$120:$BQ$240,3)</f>
        <v>5138.93</v>
      </c>
      <c r="F857" s="12">
        <f t="shared" si="350"/>
        <v>43512</v>
      </c>
      <c r="G857" s="13">
        <f t="shared" si="337"/>
        <v>4.2994529923214841E-3</v>
      </c>
      <c r="H857" s="12">
        <f t="shared" si="351"/>
        <v>43539</v>
      </c>
      <c r="I857" s="12">
        <f t="shared" si="338"/>
        <v>43539</v>
      </c>
      <c r="J857" s="1">
        <f t="shared" si="352"/>
        <v>18</v>
      </c>
      <c r="K857" s="1">
        <f t="shared" si="335"/>
        <v>15</v>
      </c>
      <c r="L857" s="9">
        <f t="shared" si="339"/>
        <v>1.00358159</v>
      </c>
      <c r="M857" s="16">
        <f t="shared" si="353"/>
        <v>1.00319961</v>
      </c>
      <c r="N857" s="16">
        <f t="shared" si="332"/>
        <v>1.0754014799036367</v>
      </c>
      <c r="O857" s="9">
        <f t="shared" si="333"/>
        <v>1.07925312</v>
      </c>
      <c r="P857" s="9">
        <f t="shared" si="340"/>
        <v>1079.2531200000001</v>
      </c>
      <c r="Q857" s="14">
        <f t="shared" si="341"/>
        <v>0</v>
      </c>
      <c r="R857" s="44">
        <f t="shared" si="342"/>
        <v>0</v>
      </c>
      <c r="S857" s="9">
        <f t="shared" si="343"/>
        <v>0</v>
      </c>
      <c r="T857" s="10">
        <f t="shared" si="354"/>
        <v>6.2959000000000001E-2</v>
      </c>
      <c r="U857" s="14">
        <f t="shared" si="334"/>
        <v>78</v>
      </c>
      <c r="V857" s="14">
        <v>252</v>
      </c>
      <c r="W857" s="16">
        <f t="shared" si="344"/>
        <v>1.0190781550000001</v>
      </c>
      <c r="X857" s="9">
        <f t="shared" si="345"/>
        <v>20.590158299999999</v>
      </c>
      <c r="Y857" s="9">
        <v>0</v>
      </c>
      <c r="Z857" s="15">
        <f t="shared" si="346"/>
        <v>0</v>
      </c>
      <c r="AA857" s="6" t="s">
        <v>73</v>
      </c>
      <c r="AB857" s="12">
        <f t="shared" si="355"/>
        <v>43600</v>
      </c>
      <c r="AC857" s="6"/>
      <c r="AD857" s="1"/>
      <c r="AE857" s="12"/>
      <c r="AF857" s="7"/>
      <c r="AG857" s="1"/>
      <c r="AH857" s="1"/>
      <c r="AI857" s="1"/>
      <c r="AJ857" s="10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35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8"/>
      <c r="CC857" s="1"/>
      <c r="CD857" s="1"/>
      <c r="CE857" s="1"/>
      <c r="CF857" s="1"/>
      <c r="CG857" s="1"/>
      <c r="CH857" s="1"/>
      <c r="CI857" s="1"/>
      <c r="CJ857" s="1"/>
      <c r="CK857" s="1"/>
      <c r="CL857" s="6"/>
      <c r="CM857" s="1"/>
      <c r="CN857" s="1"/>
      <c r="CO857" s="1"/>
      <c r="CP857" s="1"/>
      <c r="CQ857" s="1"/>
      <c r="CR857" s="1"/>
    </row>
    <row r="858" spans="1:96" x14ac:dyDescent="0.2">
      <c r="A858" s="159">
        <f t="shared" si="347"/>
        <v>43537</v>
      </c>
      <c r="B858" s="9">
        <f t="shared" si="336"/>
        <v>1100.37203084</v>
      </c>
      <c r="C858" s="9">
        <f t="shared" si="348"/>
        <v>1000</v>
      </c>
      <c r="D858" s="66">
        <f t="shared" si="349"/>
        <v>5116.93</v>
      </c>
      <c r="E858" s="15">
        <f>VLOOKUP(A857,[1]Plan1!$BO$120:$BQ$240,3)</f>
        <v>5138.93</v>
      </c>
      <c r="F858" s="12">
        <f t="shared" si="350"/>
        <v>43512</v>
      </c>
      <c r="G858" s="13">
        <f t="shared" si="337"/>
        <v>4.2994529923214841E-3</v>
      </c>
      <c r="H858" s="12">
        <f t="shared" si="351"/>
        <v>43539</v>
      </c>
      <c r="I858" s="12">
        <f t="shared" si="338"/>
        <v>43539</v>
      </c>
      <c r="J858" s="1">
        <f t="shared" si="352"/>
        <v>18</v>
      </c>
      <c r="K858" s="1">
        <f t="shared" si="335"/>
        <v>16</v>
      </c>
      <c r="L858" s="9">
        <f t="shared" si="339"/>
        <v>1.0038208200000001</v>
      </c>
      <c r="M858" s="16">
        <f t="shared" si="353"/>
        <v>1.00319961</v>
      </c>
      <c r="N858" s="16">
        <f t="shared" si="332"/>
        <v>1.0754014799036367</v>
      </c>
      <c r="O858" s="9">
        <f t="shared" si="333"/>
        <v>1.07951039</v>
      </c>
      <c r="P858" s="9">
        <f t="shared" si="340"/>
        <v>1079.5103899999999</v>
      </c>
      <c r="Q858" s="14">
        <f t="shared" si="341"/>
        <v>0</v>
      </c>
      <c r="R858" s="44">
        <f t="shared" si="342"/>
        <v>0</v>
      </c>
      <c r="S858" s="9">
        <f t="shared" si="343"/>
        <v>0</v>
      </c>
      <c r="T858" s="10">
        <f t="shared" si="354"/>
        <v>6.2959000000000001E-2</v>
      </c>
      <c r="U858" s="14">
        <f t="shared" si="334"/>
        <v>79</v>
      </c>
      <c r="V858" s="14">
        <v>252</v>
      </c>
      <c r="W858" s="16">
        <f t="shared" si="344"/>
        <v>1.0193250949999999</v>
      </c>
      <c r="X858" s="9">
        <f t="shared" si="345"/>
        <v>20.86164084</v>
      </c>
      <c r="Y858" s="9">
        <v>0</v>
      </c>
      <c r="Z858" s="15">
        <f t="shared" si="346"/>
        <v>0</v>
      </c>
      <c r="AA858" s="6" t="s">
        <v>73</v>
      </c>
      <c r="AB858" s="12">
        <f t="shared" si="355"/>
        <v>43600</v>
      </c>
      <c r="AC858" s="6"/>
      <c r="AD858" s="1"/>
      <c r="AE858" s="12"/>
      <c r="AF858" s="7"/>
      <c r="AG858" s="1"/>
      <c r="AH858" s="1"/>
      <c r="AI858" s="1"/>
      <c r="AJ858" s="10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35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8"/>
      <c r="CC858" s="1"/>
      <c r="CD858" s="1"/>
      <c r="CE858" s="1"/>
      <c r="CF858" s="1"/>
      <c r="CG858" s="1"/>
      <c r="CH858" s="1"/>
      <c r="CI858" s="1"/>
      <c r="CJ858" s="1"/>
      <c r="CK858" s="1"/>
      <c r="CL858" s="6"/>
      <c r="CM858" s="1"/>
      <c r="CN858" s="1"/>
      <c r="CO858" s="1"/>
      <c r="CP858" s="1"/>
      <c r="CQ858" s="1"/>
      <c r="CR858" s="1"/>
    </row>
    <row r="859" spans="1:96" x14ac:dyDescent="0.2">
      <c r="A859" s="159">
        <f t="shared" si="347"/>
        <v>43538</v>
      </c>
      <c r="B859" s="9">
        <f t="shared" si="336"/>
        <v>1100.9010363899999</v>
      </c>
      <c r="C859" s="9">
        <f t="shared" si="348"/>
        <v>1000</v>
      </c>
      <c r="D859" s="66">
        <f t="shared" si="349"/>
        <v>5116.93</v>
      </c>
      <c r="E859" s="15">
        <f>VLOOKUP(A858,[1]Plan1!$BO$120:$BQ$240,3)</f>
        <v>5138.93</v>
      </c>
      <c r="F859" s="12">
        <f t="shared" si="350"/>
        <v>43512</v>
      </c>
      <c r="G859" s="13">
        <f t="shared" si="337"/>
        <v>4.2994529923214841E-3</v>
      </c>
      <c r="H859" s="12">
        <f t="shared" si="351"/>
        <v>43539</v>
      </c>
      <c r="I859" s="12">
        <f t="shared" si="338"/>
        <v>43539</v>
      </c>
      <c r="J859" s="1">
        <f t="shared" si="352"/>
        <v>18</v>
      </c>
      <c r="K859" s="1">
        <f t="shared" si="335"/>
        <v>17</v>
      </c>
      <c r="L859" s="9">
        <f t="shared" si="339"/>
        <v>1.00406011</v>
      </c>
      <c r="M859" s="16">
        <f t="shared" si="353"/>
        <v>1.00319961</v>
      </c>
      <c r="N859" s="16">
        <f t="shared" si="332"/>
        <v>1.0754014799036367</v>
      </c>
      <c r="O859" s="9">
        <f t="shared" si="333"/>
        <v>1.07976772</v>
      </c>
      <c r="P859" s="9">
        <f t="shared" si="340"/>
        <v>1079.7677200000001</v>
      </c>
      <c r="Q859" s="14">
        <f t="shared" si="341"/>
        <v>0</v>
      </c>
      <c r="R859" s="44">
        <f t="shared" si="342"/>
        <v>0</v>
      </c>
      <c r="S859" s="9">
        <f t="shared" si="343"/>
        <v>0</v>
      </c>
      <c r="T859" s="10">
        <f t="shared" si="354"/>
        <v>6.2959000000000001E-2</v>
      </c>
      <c r="U859" s="14">
        <f t="shared" si="334"/>
        <v>80</v>
      </c>
      <c r="V859" s="14">
        <v>252</v>
      </c>
      <c r="W859" s="16">
        <f t="shared" si="344"/>
        <v>1.019572095</v>
      </c>
      <c r="X859" s="9">
        <f t="shared" si="345"/>
        <v>21.133316390000001</v>
      </c>
      <c r="Y859" s="9">
        <v>0</v>
      </c>
      <c r="Z859" s="15">
        <f t="shared" si="346"/>
        <v>0</v>
      </c>
      <c r="AA859" s="6" t="s">
        <v>73</v>
      </c>
      <c r="AB859" s="12">
        <f t="shared" si="355"/>
        <v>43600</v>
      </c>
      <c r="AC859" s="6"/>
      <c r="AD859" s="1"/>
      <c r="AE859" s="12"/>
      <c r="AF859" s="7"/>
      <c r="AG859" s="1"/>
      <c r="AH859" s="1"/>
      <c r="AI859" s="1"/>
      <c r="AJ859" s="10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35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8"/>
      <c r="CC859" s="1"/>
      <c r="CD859" s="1"/>
      <c r="CE859" s="1"/>
      <c r="CF859" s="1"/>
      <c r="CG859" s="1"/>
      <c r="CH859" s="1"/>
      <c r="CI859" s="1"/>
      <c r="CJ859" s="1"/>
      <c r="CK859" s="1"/>
      <c r="CL859" s="6"/>
      <c r="CM859" s="1"/>
      <c r="CN859" s="1"/>
      <c r="CO859" s="1"/>
      <c r="CP859" s="1"/>
      <c r="CQ859" s="1"/>
      <c r="CR859" s="1"/>
    </row>
    <row r="860" spans="1:96" x14ac:dyDescent="0.2">
      <c r="A860" s="159">
        <f t="shared" si="347"/>
        <v>43539</v>
      </c>
      <c r="B860" s="9">
        <f t="shared" si="336"/>
        <v>1101.43029505</v>
      </c>
      <c r="C860" s="9">
        <f t="shared" si="348"/>
        <v>1000</v>
      </c>
      <c r="D860" s="66">
        <f t="shared" si="349"/>
        <v>5116.93</v>
      </c>
      <c r="E860" s="15">
        <f>VLOOKUP(A859,[1]Plan1!$BO$120:$BQ$240,3)</f>
        <v>5138.93</v>
      </c>
      <c r="F860" s="12">
        <f t="shared" si="350"/>
        <v>43512</v>
      </c>
      <c r="G860" s="13">
        <f t="shared" si="337"/>
        <v>4.2994529923214841E-3</v>
      </c>
      <c r="H860" s="12">
        <f t="shared" si="351"/>
        <v>43570</v>
      </c>
      <c r="I860" s="12">
        <f t="shared" si="338"/>
        <v>43539</v>
      </c>
      <c r="J860" s="1">
        <f t="shared" si="352"/>
        <v>18</v>
      </c>
      <c r="K860" s="1">
        <f t="shared" si="335"/>
        <v>18</v>
      </c>
      <c r="L860" s="9">
        <f t="shared" si="339"/>
        <v>1.00429945</v>
      </c>
      <c r="M860" s="16">
        <f t="shared" si="353"/>
        <v>1.00319961</v>
      </c>
      <c r="N860" s="16">
        <f t="shared" si="332"/>
        <v>1.0754014799036367</v>
      </c>
      <c r="O860" s="9">
        <f t="shared" si="333"/>
        <v>1.08002511</v>
      </c>
      <c r="P860" s="9">
        <f t="shared" si="340"/>
        <v>1080.02511</v>
      </c>
      <c r="Q860" s="14">
        <f t="shared" si="341"/>
        <v>0</v>
      </c>
      <c r="R860" s="44">
        <f t="shared" si="342"/>
        <v>0</v>
      </c>
      <c r="S860" s="9">
        <f t="shared" si="343"/>
        <v>0</v>
      </c>
      <c r="T860" s="10">
        <f t="shared" si="354"/>
        <v>6.2959000000000001E-2</v>
      </c>
      <c r="U860" s="14">
        <f t="shared" si="334"/>
        <v>81</v>
      </c>
      <c r="V860" s="14">
        <v>252</v>
      </c>
      <c r="W860" s="16">
        <f t="shared" si="344"/>
        <v>1.019819155</v>
      </c>
      <c r="X860" s="9">
        <f t="shared" si="345"/>
        <v>21.40518505</v>
      </c>
      <c r="Y860" s="9">
        <v>0</v>
      </c>
      <c r="Z860" s="15">
        <f t="shared" si="346"/>
        <v>0</v>
      </c>
      <c r="AA860" s="6" t="s">
        <v>73</v>
      </c>
      <c r="AB860" s="12">
        <f t="shared" si="355"/>
        <v>43600</v>
      </c>
      <c r="AC860" s="6"/>
      <c r="AD860" s="1"/>
      <c r="AE860" s="12"/>
      <c r="AF860" s="7"/>
      <c r="AG860" s="1"/>
      <c r="AH860" s="1"/>
      <c r="AI860" s="1"/>
      <c r="AJ860" s="10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35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8"/>
      <c r="CC860" s="1"/>
      <c r="CD860" s="1"/>
      <c r="CE860" s="1"/>
      <c r="CF860" s="1"/>
      <c r="CG860" s="1"/>
      <c r="CH860" s="1"/>
      <c r="CI860" s="1"/>
      <c r="CJ860" s="1"/>
      <c r="CK860" s="1"/>
      <c r="CL860" s="6"/>
      <c r="CM860" s="1"/>
      <c r="CN860" s="1"/>
      <c r="CO860" s="1"/>
      <c r="CP860" s="1"/>
      <c r="CQ860" s="1"/>
      <c r="CR860" s="1"/>
    </row>
    <row r="861" spans="1:96" x14ac:dyDescent="0.2">
      <c r="A861" s="159">
        <f t="shared" si="347"/>
        <v>43540</v>
      </c>
      <c r="B861" s="9">
        <f t="shared" si="336"/>
        <v>1102.08923293</v>
      </c>
      <c r="C861" s="9">
        <f t="shared" si="348"/>
        <v>1000</v>
      </c>
      <c r="D861" s="66">
        <f t="shared" si="349"/>
        <v>5138.93</v>
      </c>
      <c r="E861" s="15">
        <f>VLOOKUP(A860,[1]Plan1!$BO$120:$BQ$240,3)</f>
        <v>5177.47</v>
      </c>
      <c r="F861" s="12">
        <f t="shared" si="350"/>
        <v>43540</v>
      </c>
      <c r="G861" s="13">
        <f t="shared" si="337"/>
        <v>7.4996156787503487E-3</v>
      </c>
      <c r="H861" s="12">
        <f t="shared" si="351"/>
        <v>43570</v>
      </c>
      <c r="I861" s="12">
        <f t="shared" si="338"/>
        <v>43570</v>
      </c>
      <c r="J861" s="1">
        <f t="shared" si="352"/>
        <v>21</v>
      </c>
      <c r="K861" s="1">
        <f t="shared" si="335"/>
        <v>1</v>
      </c>
      <c r="L861" s="9">
        <f t="shared" si="339"/>
        <v>1.00035585</v>
      </c>
      <c r="M861" s="16">
        <f t="shared" si="353"/>
        <v>1.00429945</v>
      </c>
      <c r="N861" s="16">
        <f t="shared" si="332"/>
        <v>1.0800251147964084</v>
      </c>
      <c r="O861" s="9">
        <f t="shared" si="333"/>
        <v>1.0804094399999999</v>
      </c>
      <c r="P861" s="9">
        <f t="shared" si="340"/>
        <v>1080.4094399999999</v>
      </c>
      <c r="Q861" s="14">
        <f t="shared" si="341"/>
        <v>0</v>
      </c>
      <c r="R861" s="44">
        <f t="shared" si="342"/>
        <v>0</v>
      </c>
      <c r="S861" s="9">
        <f t="shared" si="343"/>
        <v>0</v>
      </c>
      <c r="T861" s="10">
        <f t="shared" si="354"/>
        <v>6.2959000000000001E-2</v>
      </c>
      <c r="U861" s="14">
        <f t="shared" si="334"/>
        <v>82</v>
      </c>
      <c r="V861" s="14">
        <v>252</v>
      </c>
      <c r="W861" s="16">
        <f t="shared" si="344"/>
        <v>1.020066275</v>
      </c>
      <c r="X861" s="9">
        <f t="shared" si="345"/>
        <v>21.679792930000001</v>
      </c>
      <c r="Y861" s="9">
        <v>0</v>
      </c>
      <c r="Z861" s="15">
        <f t="shared" si="346"/>
        <v>0</v>
      </c>
      <c r="AA861" s="6" t="s">
        <v>73</v>
      </c>
      <c r="AB861" s="12">
        <f t="shared" si="355"/>
        <v>43600</v>
      </c>
      <c r="AC861" s="6"/>
      <c r="AD861" s="1"/>
      <c r="AE861" s="12"/>
      <c r="AF861" s="7"/>
      <c r="AG861" s="1"/>
      <c r="AH861" s="1"/>
      <c r="AI861" s="1"/>
      <c r="AJ861" s="10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35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8"/>
      <c r="CC861" s="1"/>
      <c r="CD861" s="1"/>
      <c r="CE861" s="1"/>
      <c r="CF861" s="1"/>
      <c r="CG861" s="1"/>
      <c r="CH861" s="1"/>
      <c r="CI861" s="1"/>
      <c r="CJ861" s="1"/>
      <c r="CK861" s="1"/>
      <c r="CL861" s="6"/>
      <c r="CM861" s="1"/>
      <c r="CN861" s="1"/>
      <c r="CO861" s="1"/>
      <c r="CP861" s="1"/>
      <c r="CQ861" s="1"/>
      <c r="CR861" s="1"/>
    </row>
    <row r="862" spans="1:96" x14ac:dyDescent="0.2">
      <c r="A862" s="159">
        <f t="shared" si="347"/>
        <v>43541</v>
      </c>
      <c r="B862" s="9">
        <f t="shared" si="336"/>
        <v>1102.08923293</v>
      </c>
      <c r="C862" s="9">
        <f t="shared" si="348"/>
        <v>1000</v>
      </c>
      <c r="D862" s="66">
        <f t="shared" si="349"/>
        <v>5138.93</v>
      </c>
      <c r="E862" s="15">
        <f>VLOOKUP(A861,[1]Plan1!$BO$120:$BQ$240,3)</f>
        <v>5177.47</v>
      </c>
      <c r="F862" s="12">
        <f t="shared" si="350"/>
        <v>43540</v>
      </c>
      <c r="G862" s="13">
        <f t="shared" si="337"/>
        <v>7.4996156787503487E-3</v>
      </c>
      <c r="H862" s="12">
        <f t="shared" si="351"/>
        <v>43570</v>
      </c>
      <c r="I862" s="12">
        <f t="shared" si="338"/>
        <v>43570</v>
      </c>
      <c r="J862" s="1">
        <f t="shared" si="352"/>
        <v>21</v>
      </c>
      <c r="K862" s="1">
        <f t="shared" si="335"/>
        <v>1</v>
      </c>
      <c r="L862" s="9">
        <f t="shared" si="339"/>
        <v>1.00035585</v>
      </c>
      <c r="M862" s="16">
        <f t="shared" si="353"/>
        <v>1.00429945</v>
      </c>
      <c r="N862" s="16">
        <f t="shared" si="332"/>
        <v>1.0800251147964084</v>
      </c>
      <c r="O862" s="9">
        <f t="shared" si="333"/>
        <v>1.0804094399999999</v>
      </c>
      <c r="P862" s="9">
        <f t="shared" si="340"/>
        <v>1080.4094399999999</v>
      </c>
      <c r="Q862" s="14">
        <f t="shared" si="341"/>
        <v>0</v>
      </c>
      <c r="R862" s="44">
        <f t="shared" si="342"/>
        <v>0</v>
      </c>
      <c r="S862" s="9">
        <f t="shared" si="343"/>
        <v>0</v>
      </c>
      <c r="T862" s="10">
        <f t="shared" si="354"/>
        <v>6.2959000000000001E-2</v>
      </c>
      <c r="U862" s="14">
        <f t="shared" si="334"/>
        <v>82</v>
      </c>
      <c r="V862" s="14">
        <v>252</v>
      </c>
      <c r="W862" s="16">
        <f t="shared" si="344"/>
        <v>1.020066275</v>
      </c>
      <c r="X862" s="9">
        <f t="shared" si="345"/>
        <v>21.679792930000001</v>
      </c>
      <c r="Y862" s="9">
        <v>0</v>
      </c>
      <c r="Z862" s="15">
        <f t="shared" si="346"/>
        <v>0</v>
      </c>
      <c r="AA862" s="6" t="s">
        <v>73</v>
      </c>
      <c r="AB862" s="12">
        <f t="shared" si="355"/>
        <v>43600</v>
      </c>
      <c r="AC862" s="6"/>
      <c r="AD862" s="1"/>
      <c r="AE862" s="12"/>
      <c r="AF862" s="7"/>
      <c r="AG862" s="1"/>
      <c r="AH862" s="1"/>
      <c r="AI862" s="1"/>
      <c r="AJ862" s="10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35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8"/>
      <c r="CC862" s="1"/>
      <c r="CD862" s="1"/>
      <c r="CE862" s="1"/>
      <c r="CF862" s="1"/>
      <c r="CG862" s="1"/>
      <c r="CH862" s="1"/>
      <c r="CI862" s="1"/>
      <c r="CJ862" s="1"/>
      <c r="CK862" s="1"/>
      <c r="CL862" s="6"/>
      <c r="CM862" s="1"/>
      <c r="CN862" s="1"/>
      <c r="CO862" s="1"/>
      <c r="CP862" s="1"/>
      <c r="CQ862" s="1"/>
      <c r="CR862" s="1"/>
    </row>
    <row r="863" spans="1:96" x14ac:dyDescent="0.2">
      <c r="A863" s="159">
        <f t="shared" si="347"/>
        <v>43542</v>
      </c>
      <c r="B863" s="9">
        <f t="shared" si="336"/>
        <v>1102.08923293</v>
      </c>
      <c r="C863" s="9">
        <f t="shared" si="348"/>
        <v>1000</v>
      </c>
      <c r="D863" s="66">
        <f t="shared" si="349"/>
        <v>5138.93</v>
      </c>
      <c r="E863" s="15">
        <f>VLOOKUP(A862,[1]Plan1!$BO$120:$BQ$240,3)</f>
        <v>5177.47</v>
      </c>
      <c r="F863" s="12">
        <f t="shared" si="350"/>
        <v>43540</v>
      </c>
      <c r="G863" s="13">
        <f t="shared" si="337"/>
        <v>7.4996156787503487E-3</v>
      </c>
      <c r="H863" s="12">
        <f t="shared" si="351"/>
        <v>43570</v>
      </c>
      <c r="I863" s="12">
        <f t="shared" si="338"/>
        <v>43570</v>
      </c>
      <c r="J863" s="1">
        <f t="shared" si="352"/>
        <v>21</v>
      </c>
      <c r="K863" s="1">
        <f t="shared" si="335"/>
        <v>1</v>
      </c>
      <c r="L863" s="9">
        <f t="shared" si="339"/>
        <v>1.00035585</v>
      </c>
      <c r="M863" s="16">
        <f t="shared" si="353"/>
        <v>1.00429945</v>
      </c>
      <c r="N863" s="16">
        <f t="shared" ref="N863:N926" si="356">IF(I863&gt;I862,N862*M863,N862)</f>
        <v>1.0800251147964084</v>
      </c>
      <c r="O863" s="9">
        <f t="shared" ref="O863:O926" si="357">TRUNC(TRUNC((L863*N863),15),8)</f>
        <v>1.0804094399999999</v>
      </c>
      <c r="P863" s="9">
        <f t="shared" si="340"/>
        <v>1080.4094399999999</v>
      </c>
      <c r="Q863" s="14">
        <f t="shared" si="341"/>
        <v>0</v>
      </c>
      <c r="R863" s="44">
        <f t="shared" si="342"/>
        <v>0</v>
      </c>
      <c r="S863" s="9">
        <f t="shared" si="343"/>
        <v>0</v>
      </c>
      <c r="T863" s="10">
        <f t="shared" si="354"/>
        <v>6.2959000000000001E-2</v>
      </c>
      <c r="U863" s="14">
        <f t="shared" si="334"/>
        <v>82</v>
      </c>
      <c r="V863" s="14">
        <v>252</v>
      </c>
      <c r="W863" s="16">
        <f t="shared" si="344"/>
        <v>1.020066275</v>
      </c>
      <c r="X863" s="9">
        <f t="shared" si="345"/>
        <v>21.679792930000001</v>
      </c>
      <c r="Y863" s="9">
        <v>0</v>
      </c>
      <c r="Z863" s="15">
        <f t="shared" si="346"/>
        <v>0</v>
      </c>
      <c r="AA863" s="6" t="s">
        <v>73</v>
      </c>
      <c r="AB863" s="12">
        <f t="shared" si="355"/>
        <v>43600</v>
      </c>
      <c r="AC863" s="6"/>
      <c r="AD863" s="1"/>
      <c r="AE863" s="12"/>
      <c r="AF863" s="7"/>
      <c r="AG863" s="1"/>
      <c r="AH863" s="1"/>
      <c r="AI863" s="1"/>
      <c r="AJ863" s="10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35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8"/>
      <c r="CC863" s="1"/>
      <c r="CD863" s="1"/>
      <c r="CE863" s="1"/>
      <c r="CF863" s="1"/>
      <c r="CG863" s="1"/>
      <c r="CH863" s="1"/>
      <c r="CI863" s="1"/>
      <c r="CJ863" s="1"/>
      <c r="CK863" s="1"/>
      <c r="CL863" s="6"/>
      <c r="CM863" s="1"/>
      <c r="CN863" s="1"/>
      <c r="CO863" s="1"/>
      <c r="CP863" s="1"/>
      <c r="CQ863" s="1"/>
      <c r="CR863" s="1"/>
    </row>
    <row r="864" spans="1:96" x14ac:dyDescent="0.2">
      <c r="A864" s="159">
        <f t="shared" si="347"/>
        <v>43543</v>
      </c>
      <c r="B864" s="9">
        <f t="shared" si="336"/>
        <v>1102.7485571699999</v>
      </c>
      <c r="C864" s="9">
        <f t="shared" si="348"/>
        <v>1000</v>
      </c>
      <c r="D864" s="66">
        <f t="shared" si="349"/>
        <v>5138.93</v>
      </c>
      <c r="E864" s="15">
        <f>VLOOKUP(A863,[1]Plan1!$BO$120:$BQ$240,3)</f>
        <v>5177.47</v>
      </c>
      <c r="F864" s="12">
        <f t="shared" si="350"/>
        <v>43540</v>
      </c>
      <c r="G864" s="13">
        <f t="shared" si="337"/>
        <v>7.4996156787503487E-3</v>
      </c>
      <c r="H864" s="12">
        <f t="shared" si="351"/>
        <v>43570</v>
      </c>
      <c r="I864" s="12">
        <f t="shared" si="338"/>
        <v>43570</v>
      </c>
      <c r="J864" s="1">
        <f t="shared" si="352"/>
        <v>21</v>
      </c>
      <c r="K864" s="1">
        <f t="shared" si="335"/>
        <v>2</v>
      </c>
      <c r="L864" s="9">
        <f t="shared" si="339"/>
        <v>1.00071183</v>
      </c>
      <c r="M864" s="16">
        <f t="shared" si="353"/>
        <v>1.00429945</v>
      </c>
      <c r="N864" s="16">
        <f t="shared" si="356"/>
        <v>1.0800251147964084</v>
      </c>
      <c r="O864" s="9">
        <f t="shared" si="357"/>
        <v>1.0807939</v>
      </c>
      <c r="P864" s="9">
        <f t="shared" si="340"/>
        <v>1080.7938999999999</v>
      </c>
      <c r="Q864" s="14">
        <f t="shared" si="341"/>
        <v>0</v>
      </c>
      <c r="R864" s="44">
        <f t="shared" si="342"/>
        <v>0</v>
      </c>
      <c r="S864" s="9">
        <f t="shared" si="343"/>
        <v>0</v>
      </c>
      <c r="T864" s="10">
        <f t="shared" si="354"/>
        <v>6.2959000000000001E-2</v>
      </c>
      <c r="U864" s="14">
        <f t="shared" si="334"/>
        <v>83</v>
      </c>
      <c r="V864" s="14">
        <v>252</v>
      </c>
      <c r="W864" s="16">
        <f t="shared" si="344"/>
        <v>1.0203134540000001</v>
      </c>
      <c r="X864" s="9">
        <f t="shared" si="345"/>
        <v>21.954657170000001</v>
      </c>
      <c r="Y864" s="9">
        <v>0</v>
      </c>
      <c r="Z864" s="15">
        <f t="shared" si="346"/>
        <v>0</v>
      </c>
      <c r="AA864" s="6" t="s">
        <v>73</v>
      </c>
      <c r="AB864" s="12">
        <f t="shared" si="355"/>
        <v>43600</v>
      </c>
      <c r="AC864" s="6"/>
      <c r="AD864" s="1"/>
      <c r="AE864" s="12"/>
      <c r="AF864" s="7"/>
      <c r="AG864" s="1"/>
      <c r="AH864" s="1"/>
      <c r="AI864" s="1"/>
      <c r="AJ864" s="10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35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8"/>
      <c r="CC864" s="1"/>
      <c r="CD864" s="1"/>
      <c r="CE864" s="1"/>
      <c r="CF864" s="1"/>
      <c r="CG864" s="1"/>
      <c r="CH864" s="1"/>
      <c r="CI864" s="1"/>
      <c r="CJ864" s="1"/>
      <c r="CK864" s="1"/>
      <c r="CL864" s="6"/>
      <c r="CM864" s="1"/>
      <c r="CN864" s="1"/>
      <c r="CO864" s="1"/>
      <c r="CP864" s="1"/>
      <c r="CQ864" s="1"/>
      <c r="CR864" s="1"/>
    </row>
    <row r="865" spans="1:96" x14ac:dyDescent="0.2">
      <c r="A865" s="159">
        <f t="shared" si="347"/>
        <v>43544</v>
      </c>
      <c r="B865" s="9">
        <f t="shared" si="336"/>
        <v>1103.4082905</v>
      </c>
      <c r="C865" s="9">
        <f t="shared" si="348"/>
        <v>1000</v>
      </c>
      <c r="D865" s="66">
        <f t="shared" si="349"/>
        <v>5138.93</v>
      </c>
      <c r="E865" s="15">
        <f>VLOOKUP(A864,[1]Plan1!$BO$120:$BQ$240,3)</f>
        <v>5177.47</v>
      </c>
      <c r="F865" s="12">
        <f t="shared" si="350"/>
        <v>43540</v>
      </c>
      <c r="G865" s="13">
        <f t="shared" si="337"/>
        <v>7.4996156787503487E-3</v>
      </c>
      <c r="H865" s="12">
        <f t="shared" si="351"/>
        <v>43570</v>
      </c>
      <c r="I865" s="12">
        <f t="shared" si="338"/>
        <v>43570</v>
      </c>
      <c r="J865" s="1">
        <f t="shared" si="352"/>
        <v>21</v>
      </c>
      <c r="K865" s="1">
        <f t="shared" si="335"/>
        <v>3</v>
      </c>
      <c r="L865" s="9">
        <f t="shared" si="339"/>
        <v>1.00106794</v>
      </c>
      <c r="M865" s="16">
        <f t="shared" si="353"/>
        <v>1.00429945</v>
      </c>
      <c r="N865" s="16">
        <f t="shared" si="356"/>
        <v>1.0800251147964084</v>
      </c>
      <c r="O865" s="9">
        <f t="shared" si="357"/>
        <v>1.08117851</v>
      </c>
      <c r="P865" s="9">
        <f t="shared" si="340"/>
        <v>1081.17851</v>
      </c>
      <c r="Q865" s="14">
        <f t="shared" si="341"/>
        <v>0</v>
      </c>
      <c r="R865" s="44">
        <f t="shared" si="342"/>
        <v>0</v>
      </c>
      <c r="S865" s="9">
        <f t="shared" si="343"/>
        <v>0</v>
      </c>
      <c r="T865" s="10">
        <f t="shared" si="354"/>
        <v>6.2959000000000001E-2</v>
      </c>
      <c r="U865" s="14">
        <f t="shared" si="334"/>
        <v>84</v>
      </c>
      <c r="V865" s="14">
        <v>252</v>
      </c>
      <c r="W865" s="16">
        <f t="shared" si="344"/>
        <v>1.020560694</v>
      </c>
      <c r="X865" s="9">
        <f t="shared" si="345"/>
        <v>22.2297805</v>
      </c>
      <c r="Y865" s="9">
        <v>0</v>
      </c>
      <c r="Z865" s="15">
        <f t="shared" si="346"/>
        <v>0</v>
      </c>
      <c r="AA865" s="6" t="s">
        <v>73</v>
      </c>
      <c r="AB865" s="12">
        <f t="shared" si="355"/>
        <v>43600</v>
      </c>
      <c r="AC865" s="6"/>
      <c r="AD865" s="1"/>
      <c r="AE865" s="12"/>
      <c r="AF865" s="7"/>
      <c r="AG865" s="1"/>
      <c r="AH865" s="1"/>
      <c r="AI865" s="1"/>
      <c r="AJ865" s="10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35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8"/>
      <c r="CC865" s="1"/>
      <c r="CD865" s="1"/>
      <c r="CE865" s="1"/>
      <c r="CF865" s="1"/>
      <c r="CG865" s="1"/>
      <c r="CH865" s="1"/>
      <c r="CI865" s="1"/>
      <c r="CJ865" s="1"/>
      <c r="CK865" s="1"/>
      <c r="CL865" s="6"/>
      <c r="CM865" s="1"/>
      <c r="CN865" s="1"/>
      <c r="CO865" s="1"/>
      <c r="CP865" s="1"/>
      <c r="CQ865" s="1"/>
      <c r="CR865" s="1"/>
    </row>
    <row r="866" spans="1:96" x14ac:dyDescent="0.2">
      <c r="A866" s="159">
        <f t="shared" si="347"/>
        <v>43545</v>
      </c>
      <c r="B866" s="9">
        <f t="shared" si="336"/>
        <v>1104.06842074</v>
      </c>
      <c r="C866" s="9">
        <f t="shared" si="348"/>
        <v>1000</v>
      </c>
      <c r="D866" s="66">
        <f t="shared" si="349"/>
        <v>5138.93</v>
      </c>
      <c r="E866" s="15">
        <f>VLOOKUP(A865,[1]Plan1!$BO$120:$BQ$240,3)</f>
        <v>5177.47</v>
      </c>
      <c r="F866" s="12">
        <f t="shared" si="350"/>
        <v>43540</v>
      </c>
      <c r="G866" s="13">
        <f t="shared" si="337"/>
        <v>7.4996156787503487E-3</v>
      </c>
      <c r="H866" s="12">
        <f t="shared" si="351"/>
        <v>43570</v>
      </c>
      <c r="I866" s="12">
        <f t="shared" si="338"/>
        <v>43570</v>
      </c>
      <c r="J866" s="1">
        <f t="shared" si="352"/>
        <v>21</v>
      </c>
      <c r="K866" s="1">
        <f t="shared" si="335"/>
        <v>4</v>
      </c>
      <c r="L866" s="9">
        <f t="shared" si="339"/>
        <v>1.0014241800000001</v>
      </c>
      <c r="M866" s="16">
        <f t="shared" si="353"/>
        <v>1.00429945</v>
      </c>
      <c r="N866" s="16">
        <f t="shared" si="356"/>
        <v>1.0800251147964084</v>
      </c>
      <c r="O866" s="9">
        <f t="shared" si="357"/>
        <v>1.08156326</v>
      </c>
      <c r="P866" s="9">
        <f t="shared" si="340"/>
        <v>1081.5632599999999</v>
      </c>
      <c r="Q866" s="14">
        <f t="shared" si="341"/>
        <v>0</v>
      </c>
      <c r="R866" s="44">
        <f t="shared" si="342"/>
        <v>0</v>
      </c>
      <c r="S866" s="9">
        <f t="shared" si="343"/>
        <v>0</v>
      </c>
      <c r="T866" s="10">
        <f t="shared" si="354"/>
        <v>6.2959000000000001E-2</v>
      </c>
      <c r="U866" s="14">
        <f t="shared" si="334"/>
        <v>85</v>
      </c>
      <c r="V866" s="14">
        <v>252</v>
      </c>
      <c r="W866" s="16">
        <f t="shared" si="344"/>
        <v>1.020807993</v>
      </c>
      <c r="X866" s="9">
        <f t="shared" si="345"/>
        <v>22.505160740000001</v>
      </c>
      <c r="Y866" s="9">
        <v>0</v>
      </c>
      <c r="Z866" s="15">
        <f t="shared" si="346"/>
        <v>0</v>
      </c>
      <c r="AA866" s="6" t="s">
        <v>73</v>
      </c>
      <c r="AB866" s="12">
        <f t="shared" si="355"/>
        <v>43600</v>
      </c>
      <c r="AC866" s="6"/>
      <c r="AD866" s="1"/>
      <c r="AE866" s="12"/>
      <c r="AF866" s="7"/>
      <c r="AG866" s="1"/>
      <c r="AH866" s="1"/>
      <c r="AI866" s="1"/>
      <c r="AJ866" s="10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35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8"/>
      <c r="CC866" s="1"/>
      <c r="CD866" s="1"/>
      <c r="CE866" s="1"/>
      <c r="CF866" s="1"/>
      <c r="CG866" s="1"/>
      <c r="CH866" s="1"/>
      <c r="CI866" s="1"/>
      <c r="CJ866" s="1"/>
      <c r="CK866" s="1"/>
      <c r="CL866" s="6"/>
      <c r="CM866" s="1"/>
      <c r="CN866" s="1"/>
      <c r="CO866" s="1"/>
      <c r="CP866" s="1"/>
      <c r="CQ866" s="1"/>
      <c r="CR866" s="1"/>
    </row>
    <row r="867" spans="1:96" x14ac:dyDescent="0.2">
      <c r="A867" s="159">
        <f t="shared" si="347"/>
        <v>43546</v>
      </c>
      <c r="B867" s="9">
        <f t="shared" si="336"/>
        <v>1104.7289400099999</v>
      </c>
      <c r="C867" s="9">
        <f t="shared" si="348"/>
        <v>1000</v>
      </c>
      <c r="D867" s="66">
        <f t="shared" si="349"/>
        <v>5138.93</v>
      </c>
      <c r="E867" s="15">
        <f>VLOOKUP(A866,[1]Plan1!$BO$120:$BQ$240,3)</f>
        <v>5177.47</v>
      </c>
      <c r="F867" s="12">
        <f t="shared" si="350"/>
        <v>43540</v>
      </c>
      <c r="G867" s="13">
        <f t="shared" si="337"/>
        <v>7.4996156787503487E-3</v>
      </c>
      <c r="H867" s="12">
        <f t="shared" si="351"/>
        <v>43570</v>
      </c>
      <c r="I867" s="12">
        <f t="shared" si="338"/>
        <v>43570</v>
      </c>
      <c r="J867" s="1">
        <f t="shared" si="352"/>
        <v>21</v>
      </c>
      <c r="K867" s="1">
        <f t="shared" si="335"/>
        <v>5</v>
      </c>
      <c r="L867" s="9">
        <f t="shared" si="339"/>
        <v>1.0017805399999999</v>
      </c>
      <c r="M867" s="16">
        <f t="shared" si="353"/>
        <v>1.00429945</v>
      </c>
      <c r="N867" s="16">
        <f t="shared" si="356"/>
        <v>1.0800251147964084</v>
      </c>
      <c r="O867" s="9">
        <f t="shared" si="357"/>
        <v>1.0819481399999999</v>
      </c>
      <c r="P867" s="9">
        <f t="shared" si="340"/>
        <v>1081.94814</v>
      </c>
      <c r="Q867" s="14">
        <f t="shared" si="341"/>
        <v>0</v>
      </c>
      <c r="R867" s="44">
        <f t="shared" si="342"/>
        <v>0</v>
      </c>
      <c r="S867" s="9">
        <f t="shared" si="343"/>
        <v>0</v>
      </c>
      <c r="T867" s="10">
        <f t="shared" si="354"/>
        <v>6.2959000000000001E-2</v>
      </c>
      <c r="U867" s="14">
        <f t="shared" si="334"/>
        <v>86</v>
      </c>
      <c r="V867" s="14">
        <v>252</v>
      </c>
      <c r="W867" s="16">
        <f t="shared" si="344"/>
        <v>1.0210553529999999</v>
      </c>
      <c r="X867" s="9">
        <f t="shared" si="345"/>
        <v>22.78080001</v>
      </c>
      <c r="Y867" s="9">
        <v>0</v>
      </c>
      <c r="Z867" s="15">
        <f t="shared" si="346"/>
        <v>0</v>
      </c>
      <c r="AA867" s="6" t="s">
        <v>73</v>
      </c>
      <c r="AB867" s="12">
        <f t="shared" si="355"/>
        <v>43600</v>
      </c>
      <c r="AC867" s="6"/>
      <c r="AD867" s="1"/>
      <c r="AE867" s="12"/>
      <c r="AF867" s="7"/>
      <c r="AG867" s="1"/>
      <c r="AH867" s="1"/>
      <c r="AI867" s="1"/>
      <c r="AJ867" s="10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35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8"/>
      <c r="CC867" s="1"/>
      <c r="CD867" s="1"/>
      <c r="CE867" s="1"/>
      <c r="CF867" s="1"/>
      <c r="CG867" s="1"/>
      <c r="CH867" s="1"/>
      <c r="CI867" s="1"/>
      <c r="CJ867" s="1"/>
      <c r="CK867" s="1"/>
      <c r="CL867" s="6"/>
      <c r="CM867" s="1"/>
      <c r="CN867" s="1"/>
      <c r="CO867" s="1"/>
      <c r="CP867" s="1"/>
      <c r="CQ867" s="1"/>
      <c r="CR867" s="1"/>
    </row>
    <row r="868" spans="1:96" x14ac:dyDescent="0.2">
      <c r="A868" s="159">
        <f t="shared" si="347"/>
        <v>43547</v>
      </c>
      <c r="B868" s="9">
        <f t="shared" si="336"/>
        <v>1105.3898565299999</v>
      </c>
      <c r="C868" s="9">
        <f t="shared" si="348"/>
        <v>1000</v>
      </c>
      <c r="D868" s="66">
        <f t="shared" si="349"/>
        <v>5138.93</v>
      </c>
      <c r="E868" s="15">
        <f>VLOOKUP(A867,[1]Plan1!$BO$120:$BQ$240,3)</f>
        <v>5177.47</v>
      </c>
      <c r="F868" s="12">
        <f t="shared" si="350"/>
        <v>43540</v>
      </c>
      <c r="G868" s="13">
        <f t="shared" si="337"/>
        <v>7.4996156787503487E-3</v>
      </c>
      <c r="H868" s="12">
        <f t="shared" si="351"/>
        <v>43570</v>
      </c>
      <c r="I868" s="12">
        <f t="shared" si="338"/>
        <v>43570</v>
      </c>
      <c r="J868" s="1">
        <f t="shared" si="352"/>
        <v>21</v>
      </c>
      <c r="K868" s="1">
        <f t="shared" si="335"/>
        <v>6</v>
      </c>
      <c r="L868" s="9">
        <f t="shared" si="339"/>
        <v>1.0021370300000001</v>
      </c>
      <c r="M868" s="16">
        <f t="shared" si="353"/>
        <v>1.00429945</v>
      </c>
      <c r="N868" s="16">
        <f t="shared" si="356"/>
        <v>1.0800251147964084</v>
      </c>
      <c r="O868" s="9">
        <f t="shared" si="357"/>
        <v>1.0823331599999999</v>
      </c>
      <c r="P868" s="9">
        <f t="shared" si="340"/>
        <v>1082.3331599999999</v>
      </c>
      <c r="Q868" s="14">
        <f t="shared" si="341"/>
        <v>0</v>
      </c>
      <c r="R868" s="44">
        <f t="shared" si="342"/>
        <v>0</v>
      </c>
      <c r="S868" s="9">
        <f t="shared" si="343"/>
        <v>0</v>
      </c>
      <c r="T868" s="10">
        <f t="shared" si="354"/>
        <v>6.2959000000000001E-2</v>
      </c>
      <c r="U868" s="14">
        <f t="shared" si="334"/>
        <v>87</v>
      </c>
      <c r="V868" s="14">
        <v>252</v>
      </c>
      <c r="W868" s="16">
        <f t="shared" si="344"/>
        <v>1.0213027720000001</v>
      </c>
      <c r="X868" s="9">
        <f t="shared" si="345"/>
        <v>23.05669653</v>
      </c>
      <c r="Y868" s="9">
        <v>0</v>
      </c>
      <c r="Z868" s="15">
        <f t="shared" si="346"/>
        <v>0</v>
      </c>
      <c r="AA868" s="6" t="s">
        <v>73</v>
      </c>
      <c r="AB868" s="12">
        <f t="shared" si="355"/>
        <v>43600</v>
      </c>
      <c r="AC868" s="6"/>
      <c r="AD868" s="1"/>
      <c r="AE868" s="12"/>
      <c r="AF868" s="7"/>
      <c r="AG868" s="1"/>
      <c r="AH868" s="1"/>
      <c r="AI868" s="1"/>
      <c r="AJ868" s="10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35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8"/>
      <c r="CC868" s="1"/>
      <c r="CD868" s="1"/>
      <c r="CE868" s="1"/>
      <c r="CF868" s="1"/>
      <c r="CG868" s="1"/>
      <c r="CH868" s="1"/>
      <c r="CI868" s="1"/>
      <c r="CJ868" s="1"/>
      <c r="CK868" s="1"/>
      <c r="CL868" s="6"/>
      <c r="CM868" s="1"/>
      <c r="CN868" s="1"/>
      <c r="CO868" s="1"/>
      <c r="CP868" s="1"/>
      <c r="CQ868" s="1"/>
      <c r="CR868" s="1"/>
    </row>
    <row r="869" spans="1:96" x14ac:dyDescent="0.2">
      <c r="A869" s="159">
        <f t="shared" si="347"/>
        <v>43548</v>
      </c>
      <c r="B869" s="9">
        <f t="shared" si="336"/>
        <v>1105.3898565299999</v>
      </c>
      <c r="C869" s="9">
        <f t="shared" si="348"/>
        <v>1000</v>
      </c>
      <c r="D869" s="66">
        <f t="shared" si="349"/>
        <v>5138.93</v>
      </c>
      <c r="E869" s="15">
        <f>VLOOKUP(A868,[1]Plan1!$BO$120:$BQ$240,3)</f>
        <v>5177.47</v>
      </c>
      <c r="F869" s="12">
        <f t="shared" si="350"/>
        <v>43540</v>
      </c>
      <c r="G869" s="13">
        <f t="shared" si="337"/>
        <v>7.4996156787503487E-3</v>
      </c>
      <c r="H869" s="12">
        <f t="shared" si="351"/>
        <v>43570</v>
      </c>
      <c r="I869" s="12">
        <f t="shared" si="338"/>
        <v>43570</v>
      </c>
      <c r="J869" s="1">
        <f t="shared" si="352"/>
        <v>21</v>
      </c>
      <c r="K869" s="1">
        <f t="shared" si="335"/>
        <v>6</v>
      </c>
      <c r="L869" s="9">
        <f t="shared" si="339"/>
        <v>1.0021370300000001</v>
      </c>
      <c r="M869" s="16">
        <f t="shared" si="353"/>
        <v>1.00429945</v>
      </c>
      <c r="N869" s="16">
        <f t="shared" si="356"/>
        <v>1.0800251147964084</v>
      </c>
      <c r="O869" s="9">
        <f t="shared" si="357"/>
        <v>1.0823331599999999</v>
      </c>
      <c r="P869" s="9">
        <f t="shared" si="340"/>
        <v>1082.3331599999999</v>
      </c>
      <c r="Q869" s="14">
        <f t="shared" si="341"/>
        <v>0</v>
      </c>
      <c r="R869" s="44">
        <f t="shared" si="342"/>
        <v>0</v>
      </c>
      <c r="S869" s="9">
        <f t="shared" si="343"/>
        <v>0</v>
      </c>
      <c r="T869" s="10">
        <f t="shared" si="354"/>
        <v>6.2959000000000001E-2</v>
      </c>
      <c r="U869" s="14">
        <f t="shared" ref="U869:U932" si="358">IF(Q868&gt;0,1,IF(K869=K868,U868,U868+1))</f>
        <v>87</v>
      </c>
      <c r="V869" s="14">
        <v>252</v>
      </c>
      <c r="W869" s="16">
        <f t="shared" si="344"/>
        <v>1.0213027720000001</v>
      </c>
      <c r="X869" s="9">
        <f t="shared" si="345"/>
        <v>23.05669653</v>
      </c>
      <c r="Y869" s="9">
        <v>0</v>
      </c>
      <c r="Z869" s="15">
        <f t="shared" si="346"/>
        <v>0</v>
      </c>
      <c r="AA869" s="6" t="s">
        <v>73</v>
      </c>
      <c r="AB869" s="12">
        <f t="shared" si="355"/>
        <v>43600</v>
      </c>
      <c r="AC869" s="6"/>
      <c r="AD869" s="1"/>
      <c r="AE869" s="12"/>
      <c r="AF869" s="7"/>
      <c r="AG869" s="1"/>
      <c r="AH869" s="1"/>
      <c r="AI869" s="1"/>
      <c r="AJ869" s="10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35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8"/>
      <c r="CC869" s="1"/>
      <c r="CD869" s="1"/>
      <c r="CE869" s="1"/>
      <c r="CF869" s="1"/>
      <c r="CG869" s="1"/>
      <c r="CH869" s="1"/>
      <c r="CI869" s="1"/>
      <c r="CJ869" s="1"/>
      <c r="CK869" s="1"/>
      <c r="CL869" s="6"/>
      <c r="CM869" s="1"/>
      <c r="CN869" s="1"/>
      <c r="CO869" s="1"/>
      <c r="CP869" s="1"/>
      <c r="CQ869" s="1"/>
      <c r="CR869" s="1"/>
    </row>
    <row r="870" spans="1:96" x14ac:dyDescent="0.2">
      <c r="A870" s="159">
        <f t="shared" si="347"/>
        <v>43549</v>
      </c>
      <c r="B870" s="9">
        <f t="shared" si="336"/>
        <v>1105.3898565299999</v>
      </c>
      <c r="C870" s="9">
        <f t="shared" si="348"/>
        <v>1000</v>
      </c>
      <c r="D870" s="66">
        <f t="shared" si="349"/>
        <v>5138.93</v>
      </c>
      <c r="E870" s="15">
        <f>VLOOKUP(A869,[1]Plan1!$BO$120:$BQ$240,3)</f>
        <v>5177.47</v>
      </c>
      <c r="F870" s="12">
        <f t="shared" si="350"/>
        <v>43540</v>
      </c>
      <c r="G870" s="13">
        <f t="shared" si="337"/>
        <v>7.4996156787503487E-3</v>
      </c>
      <c r="H870" s="12">
        <f t="shared" si="351"/>
        <v>43570</v>
      </c>
      <c r="I870" s="12">
        <f t="shared" si="338"/>
        <v>43570</v>
      </c>
      <c r="J870" s="1">
        <f t="shared" si="352"/>
        <v>21</v>
      </c>
      <c r="K870" s="1">
        <f t="shared" si="335"/>
        <v>6</v>
      </c>
      <c r="L870" s="9">
        <f t="shared" si="339"/>
        <v>1.0021370300000001</v>
      </c>
      <c r="M870" s="16">
        <f t="shared" si="353"/>
        <v>1.00429945</v>
      </c>
      <c r="N870" s="16">
        <f t="shared" si="356"/>
        <v>1.0800251147964084</v>
      </c>
      <c r="O870" s="9">
        <f t="shared" si="357"/>
        <v>1.0823331599999999</v>
      </c>
      <c r="P870" s="9">
        <f t="shared" si="340"/>
        <v>1082.3331599999999</v>
      </c>
      <c r="Q870" s="14">
        <f t="shared" si="341"/>
        <v>0</v>
      </c>
      <c r="R870" s="44">
        <f t="shared" si="342"/>
        <v>0</v>
      </c>
      <c r="S870" s="9">
        <f t="shared" si="343"/>
        <v>0</v>
      </c>
      <c r="T870" s="10">
        <f t="shared" si="354"/>
        <v>6.2959000000000001E-2</v>
      </c>
      <c r="U870" s="14">
        <f t="shared" si="358"/>
        <v>87</v>
      </c>
      <c r="V870" s="14">
        <v>252</v>
      </c>
      <c r="W870" s="16">
        <f t="shared" si="344"/>
        <v>1.0213027720000001</v>
      </c>
      <c r="X870" s="9">
        <f t="shared" si="345"/>
        <v>23.05669653</v>
      </c>
      <c r="Y870" s="9">
        <v>0</v>
      </c>
      <c r="Z870" s="15">
        <f t="shared" si="346"/>
        <v>0</v>
      </c>
      <c r="AA870" s="6" t="s">
        <v>73</v>
      </c>
      <c r="AB870" s="12">
        <f t="shared" si="355"/>
        <v>43600</v>
      </c>
      <c r="AC870" s="6"/>
      <c r="AD870" s="1"/>
      <c r="AE870" s="12"/>
      <c r="AF870" s="7"/>
      <c r="AG870" s="1"/>
      <c r="AH870" s="1"/>
      <c r="AI870" s="1"/>
      <c r="AJ870" s="10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35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8"/>
      <c r="CC870" s="1"/>
      <c r="CD870" s="1"/>
      <c r="CE870" s="1"/>
      <c r="CF870" s="1"/>
      <c r="CG870" s="1"/>
      <c r="CH870" s="1"/>
      <c r="CI870" s="1"/>
      <c r="CJ870" s="1"/>
      <c r="CK870" s="1"/>
      <c r="CL870" s="6"/>
      <c r="CM870" s="1"/>
      <c r="CN870" s="1"/>
      <c r="CO870" s="1"/>
      <c r="CP870" s="1"/>
      <c r="CQ870" s="1"/>
      <c r="CR870" s="1"/>
    </row>
    <row r="871" spans="1:96" x14ac:dyDescent="0.2">
      <c r="A871" s="159">
        <f t="shared" si="347"/>
        <v>43550</v>
      </c>
      <c r="B871" s="9">
        <f t="shared" si="336"/>
        <v>1106.05115112</v>
      </c>
      <c r="C871" s="9">
        <f t="shared" si="348"/>
        <v>1000</v>
      </c>
      <c r="D871" s="66">
        <f t="shared" si="349"/>
        <v>5138.93</v>
      </c>
      <c r="E871" s="15">
        <f>VLOOKUP(A870,[1]Plan1!$BO$120:$BQ$240,3)</f>
        <v>5177.47</v>
      </c>
      <c r="F871" s="12">
        <f t="shared" si="350"/>
        <v>43540</v>
      </c>
      <c r="G871" s="13">
        <f t="shared" si="337"/>
        <v>7.4996156787503487E-3</v>
      </c>
      <c r="H871" s="12">
        <f t="shared" si="351"/>
        <v>43570</v>
      </c>
      <c r="I871" s="12">
        <f t="shared" si="338"/>
        <v>43570</v>
      </c>
      <c r="J871" s="1">
        <f t="shared" si="352"/>
        <v>21</v>
      </c>
      <c r="K871" s="1">
        <f t="shared" si="335"/>
        <v>7</v>
      </c>
      <c r="L871" s="9">
        <f t="shared" si="339"/>
        <v>1.00249364</v>
      </c>
      <c r="M871" s="16">
        <f t="shared" si="353"/>
        <v>1.00429945</v>
      </c>
      <c r="N871" s="16">
        <f t="shared" si="356"/>
        <v>1.0800251147964084</v>
      </c>
      <c r="O871" s="9">
        <f t="shared" si="357"/>
        <v>1.0827183</v>
      </c>
      <c r="P871" s="9">
        <f t="shared" si="340"/>
        <v>1082.7183</v>
      </c>
      <c r="Q871" s="14">
        <f t="shared" si="341"/>
        <v>0</v>
      </c>
      <c r="R871" s="44">
        <f t="shared" si="342"/>
        <v>0</v>
      </c>
      <c r="S871" s="9">
        <f t="shared" si="343"/>
        <v>0</v>
      </c>
      <c r="T871" s="10">
        <f t="shared" si="354"/>
        <v>6.2959000000000001E-2</v>
      </c>
      <c r="U871" s="14">
        <f t="shared" si="358"/>
        <v>88</v>
      </c>
      <c r="V871" s="14">
        <v>252</v>
      </c>
      <c r="W871" s="16">
        <f t="shared" si="344"/>
        <v>1.0215502510000001</v>
      </c>
      <c r="X871" s="9">
        <f t="shared" si="345"/>
        <v>23.332851120000001</v>
      </c>
      <c r="Y871" s="9">
        <v>0</v>
      </c>
      <c r="Z871" s="15">
        <f t="shared" si="346"/>
        <v>0</v>
      </c>
      <c r="AA871" s="6" t="s">
        <v>73</v>
      </c>
      <c r="AB871" s="12">
        <f t="shared" si="355"/>
        <v>43600</v>
      </c>
      <c r="AC871" s="6"/>
      <c r="AD871" s="1"/>
      <c r="AE871" s="12"/>
      <c r="AF871" s="7"/>
      <c r="AG871" s="1"/>
      <c r="AH871" s="1"/>
      <c r="AI871" s="1"/>
      <c r="AJ871" s="10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35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8"/>
      <c r="CC871" s="1"/>
      <c r="CD871" s="1"/>
      <c r="CE871" s="1"/>
      <c r="CF871" s="1"/>
      <c r="CG871" s="1"/>
      <c r="CH871" s="1"/>
      <c r="CI871" s="1"/>
      <c r="CJ871" s="1"/>
      <c r="CK871" s="1"/>
      <c r="CL871" s="6"/>
      <c r="CM871" s="1"/>
      <c r="CN871" s="1"/>
      <c r="CO871" s="1"/>
      <c r="CP871" s="1"/>
      <c r="CQ871" s="1"/>
      <c r="CR871" s="1"/>
    </row>
    <row r="872" spans="1:96" x14ac:dyDescent="0.2">
      <c r="A872" s="159">
        <f t="shared" si="347"/>
        <v>43551</v>
      </c>
      <c r="B872" s="9">
        <f t="shared" si="336"/>
        <v>1106.7128648199998</v>
      </c>
      <c r="C872" s="9">
        <f t="shared" si="348"/>
        <v>1000</v>
      </c>
      <c r="D872" s="66">
        <f t="shared" si="349"/>
        <v>5138.93</v>
      </c>
      <c r="E872" s="15">
        <f>VLOOKUP(A871,[1]Plan1!$BO$120:$BQ$240,3)</f>
        <v>5177.47</v>
      </c>
      <c r="F872" s="12">
        <f t="shared" si="350"/>
        <v>43540</v>
      </c>
      <c r="G872" s="13">
        <f t="shared" si="337"/>
        <v>7.4996156787503487E-3</v>
      </c>
      <c r="H872" s="12">
        <f t="shared" si="351"/>
        <v>43570</v>
      </c>
      <c r="I872" s="12">
        <f t="shared" si="338"/>
        <v>43570</v>
      </c>
      <c r="J872" s="1">
        <f t="shared" si="352"/>
        <v>21</v>
      </c>
      <c r="K872" s="1">
        <f t="shared" si="335"/>
        <v>8</v>
      </c>
      <c r="L872" s="9">
        <f t="shared" si="339"/>
        <v>1.0028503900000001</v>
      </c>
      <c r="M872" s="16">
        <f t="shared" si="353"/>
        <v>1.00429945</v>
      </c>
      <c r="N872" s="16">
        <f t="shared" si="356"/>
        <v>1.0800251147964084</v>
      </c>
      <c r="O872" s="9">
        <f t="shared" si="357"/>
        <v>1.0831036000000001</v>
      </c>
      <c r="P872" s="9">
        <f t="shared" si="340"/>
        <v>1083.1035999999999</v>
      </c>
      <c r="Q872" s="14">
        <f t="shared" si="341"/>
        <v>0</v>
      </c>
      <c r="R872" s="44">
        <f t="shared" si="342"/>
        <v>0</v>
      </c>
      <c r="S872" s="9">
        <f t="shared" si="343"/>
        <v>0</v>
      </c>
      <c r="T872" s="10">
        <f t="shared" si="354"/>
        <v>6.2959000000000001E-2</v>
      </c>
      <c r="U872" s="14">
        <f t="shared" si="358"/>
        <v>89</v>
      </c>
      <c r="V872" s="14">
        <v>252</v>
      </c>
      <c r="W872" s="16">
        <f t="shared" si="344"/>
        <v>1.0217977899999999</v>
      </c>
      <c r="X872" s="9">
        <f t="shared" si="345"/>
        <v>23.60926482</v>
      </c>
      <c r="Y872" s="9">
        <v>0</v>
      </c>
      <c r="Z872" s="15">
        <f t="shared" si="346"/>
        <v>0</v>
      </c>
      <c r="AA872" s="6" t="s">
        <v>73</v>
      </c>
      <c r="AB872" s="12">
        <f t="shared" si="355"/>
        <v>43600</v>
      </c>
      <c r="AC872" s="6"/>
      <c r="AD872" s="1"/>
      <c r="AE872" s="12"/>
      <c r="AF872" s="7"/>
      <c r="AG872" s="1"/>
      <c r="AH872" s="1"/>
      <c r="AI872" s="1"/>
      <c r="AJ872" s="10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35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8"/>
      <c r="CC872" s="1"/>
      <c r="CD872" s="1"/>
      <c r="CE872" s="1"/>
      <c r="CF872" s="1"/>
      <c r="CG872" s="1"/>
      <c r="CH872" s="1"/>
      <c r="CI872" s="1"/>
      <c r="CJ872" s="1"/>
      <c r="CK872" s="1"/>
      <c r="CL872" s="6"/>
      <c r="CM872" s="1"/>
      <c r="CN872" s="1"/>
      <c r="CO872" s="1"/>
      <c r="CP872" s="1"/>
      <c r="CQ872" s="1"/>
      <c r="CR872" s="1"/>
    </row>
    <row r="873" spans="1:96" x14ac:dyDescent="0.2">
      <c r="A873" s="159">
        <f t="shared" si="347"/>
        <v>43552</v>
      </c>
      <c r="B873" s="9">
        <f t="shared" si="336"/>
        <v>1107.3749671399999</v>
      </c>
      <c r="C873" s="9">
        <f t="shared" si="348"/>
        <v>1000</v>
      </c>
      <c r="D873" s="66">
        <f t="shared" si="349"/>
        <v>5138.93</v>
      </c>
      <c r="E873" s="15">
        <f>VLOOKUP(A872,[1]Plan1!$BO$120:$BQ$240,3)</f>
        <v>5177.47</v>
      </c>
      <c r="F873" s="12">
        <f t="shared" si="350"/>
        <v>43540</v>
      </c>
      <c r="G873" s="13">
        <f t="shared" si="337"/>
        <v>7.4996156787503487E-3</v>
      </c>
      <c r="H873" s="12">
        <f t="shared" si="351"/>
        <v>43570</v>
      </c>
      <c r="I873" s="12">
        <f t="shared" si="338"/>
        <v>43570</v>
      </c>
      <c r="J873" s="1">
        <f t="shared" si="352"/>
        <v>21</v>
      </c>
      <c r="K873" s="1">
        <f t="shared" ref="K873:K936" si="359">(J873-(NETWORKDAYS(A873,I873,AE$118:AE$502)-1))</f>
        <v>9</v>
      </c>
      <c r="L873" s="9">
        <f t="shared" si="339"/>
        <v>1.0032072599999999</v>
      </c>
      <c r="M873" s="16">
        <f t="shared" si="353"/>
        <v>1.00429945</v>
      </c>
      <c r="N873" s="16">
        <f t="shared" si="356"/>
        <v>1.0800251147964084</v>
      </c>
      <c r="O873" s="9">
        <f t="shared" si="357"/>
        <v>1.08348903</v>
      </c>
      <c r="P873" s="9">
        <f t="shared" si="340"/>
        <v>1083.48903</v>
      </c>
      <c r="Q873" s="14">
        <f t="shared" si="341"/>
        <v>0</v>
      </c>
      <c r="R873" s="44">
        <f t="shared" si="342"/>
        <v>0</v>
      </c>
      <c r="S873" s="9">
        <f t="shared" si="343"/>
        <v>0</v>
      </c>
      <c r="T873" s="10">
        <f t="shared" si="354"/>
        <v>6.2959000000000001E-2</v>
      </c>
      <c r="U873" s="14">
        <f t="shared" si="358"/>
        <v>90</v>
      </c>
      <c r="V873" s="14">
        <v>252</v>
      </c>
      <c r="W873" s="16">
        <f t="shared" si="344"/>
        <v>1.0220453890000001</v>
      </c>
      <c r="X873" s="9">
        <f t="shared" si="345"/>
        <v>23.885937139999999</v>
      </c>
      <c r="Y873" s="9">
        <v>0</v>
      </c>
      <c r="Z873" s="15">
        <f t="shared" si="346"/>
        <v>0</v>
      </c>
      <c r="AA873" s="6" t="s">
        <v>73</v>
      </c>
      <c r="AB873" s="12">
        <f t="shared" si="355"/>
        <v>43600</v>
      </c>
      <c r="AC873" s="6"/>
      <c r="AD873" s="1"/>
      <c r="AE873" s="12"/>
      <c r="AF873" s="7"/>
      <c r="AG873" s="1"/>
      <c r="AH873" s="1"/>
      <c r="AI873" s="1"/>
      <c r="AJ873" s="10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35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8"/>
      <c r="CC873" s="1"/>
      <c r="CD873" s="1"/>
      <c r="CE873" s="1"/>
      <c r="CF873" s="1"/>
      <c r="CG873" s="1"/>
      <c r="CH873" s="1"/>
      <c r="CI873" s="1"/>
      <c r="CJ873" s="1"/>
      <c r="CK873" s="1"/>
      <c r="CL873" s="6"/>
      <c r="CM873" s="1"/>
      <c r="CN873" s="1"/>
      <c r="CO873" s="1"/>
      <c r="CP873" s="1"/>
      <c r="CQ873" s="1"/>
      <c r="CR873" s="1"/>
    </row>
    <row r="874" spans="1:96" x14ac:dyDescent="0.2">
      <c r="A874" s="159">
        <f t="shared" si="347"/>
        <v>43553</v>
      </c>
      <c r="B874" s="9">
        <f t="shared" si="336"/>
        <v>1108.03745826</v>
      </c>
      <c r="C874" s="9">
        <f t="shared" si="348"/>
        <v>1000</v>
      </c>
      <c r="D874" s="66">
        <f t="shared" si="349"/>
        <v>5138.93</v>
      </c>
      <c r="E874" s="15">
        <f>VLOOKUP(A873,[1]Plan1!$BO$120:$BQ$240,3)</f>
        <v>5177.47</v>
      </c>
      <c r="F874" s="12">
        <f t="shared" si="350"/>
        <v>43540</v>
      </c>
      <c r="G874" s="13">
        <f t="shared" si="337"/>
        <v>7.4996156787503487E-3</v>
      </c>
      <c r="H874" s="12">
        <f t="shared" si="351"/>
        <v>43570</v>
      </c>
      <c r="I874" s="12">
        <f t="shared" si="338"/>
        <v>43570</v>
      </c>
      <c r="J874" s="1">
        <f t="shared" si="352"/>
        <v>21</v>
      </c>
      <c r="K874" s="1">
        <f t="shared" si="359"/>
        <v>10</v>
      </c>
      <c r="L874" s="9">
        <f t="shared" si="339"/>
        <v>1.0035642499999999</v>
      </c>
      <c r="M874" s="16">
        <f t="shared" si="353"/>
        <v>1.00429945</v>
      </c>
      <c r="N874" s="16">
        <f t="shared" si="356"/>
        <v>1.0800251147964084</v>
      </c>
      <c r="O874" s="9">
        <f t="shared" si="357"/>
        <v>1.08387459</v>
      </c>
      <c r="P874" s="9">
        <f t="shared" si="340"/>
        <v>1083.8745899999999</v>
      </c>
      <c r="Q874" s="14">
        <f t="shared" si="341"/>
        <v>0</v>
      </c>
      <c r="R874" s="44">
        <f t="shared" si="342"/>
        <v>0</v>
      </c>
      <c r="S874" s="9">
        <f t="shared" si="343"/>
        <v>0</v>
      </c>
      <c r="T874" s="10">
        <f t="shared" si="354"/>
        <v>6.2959000000000001E-2</v>
      </c>
      <c r="U874" s="14">
        <f t="shared" si="358"/>
        <v>91</v>
      </c>
      <c r="V874" s="14">
        <v>252</v>
      </c>
      <c r="W874" s="16">
        <f t="shared" si="344"/>
        <v>1.0222930480000001</v>
      </c>
      <c r="X874" s="9">
        <f t="shared" si="345"/>
        <v>24.16286826</v>
      </c>
      <c r="Y874" s="9">
        <v>0</v>
      </c>
      <c r="Z874" s="15">
        <f t="shared" si="346"/>
        <v>0</v>
      </c>
      <c r="AA874" s="6" t="s">
        <v>73</v>
      </c>
      <c r="AB874" s="12">
        <f t="shared" si="355"/>
        <v>43600</v>
      </c>
      <c r="AC874" s="6"/>
      <c r="AD874" s="1"/>
      <c r="AE874" s="12"/>
      <c r="AF874" s="7"/>
      <c r="AG874" s="1"/>
      <c r="AH874" s="1"/>
      <c r="AI874" s="1"/>
      <c r="AJ874" s="10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35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8"/>
      <c r="CC874" s="1"/>
      <c r="CD874" s="1"/>
      <c r="CE874" s="1"/>
      <c r="CF874" s="1"/>
      <c r="CG874" s="1"/>
      <c r="CH874" s="1"/>
      <c r="CI874" s="1"/>
      <c r="CJ874" s="1"/>
      <c r="CK874" s="1"/>
      <c r="CL874" s="6"/>
      <c r="CM874" s="1"/>
      <c r="CN874" s="1"/>
      <c r="CO874" s="1"/>
      <c r="CP874" s="1"/>
      <c r="CQ874" s="1"/>
      <c r="CR874" s="1"/>
    </row>
    <row r="875" spans="1:96" x14ac:dyDescent="0.2">
      <c r="A875" s="159">
        <f t="shared" si="347"/>
        <v>43554</v>
      </c>
      <c r="B875" s="9">
        <f t="shared" si="336"/>
        <v>1108.7003598699998</v>
      </c>
      <c r="C875" s="9">
        <f t="shared" si="348"/>
        <v>1000</v>
      </c>
      <c r="D875" s="66">
        <f t="shared" si="349"/>
        <v>5138.93</v>
      </c>
      <c r="E875" s="15">
        <f>VLOOKUP(A874,[1]Plan1!$BO$120:$BQ$240,3)</f>
        <v>5177.47</v>
      </c>
      <c r="F875" s="12">
        <f t="shared" si="350"/>
        <v>43540</v>
      </c>
      <c r="G875" s="13">
        <f t="shared" si="337"/>
        <v>7.4996156787503487E-3</v>
      </c>
      <c r="H875" s="12">
        <f t="shared" si="351"/>
        <v>43570</v>
      </c>
      <c r="I875" s="12">
        <f t="shared" si="338"/>
        <v>43570</v>
      </c>
      <c r="J875" s="1">
        <f t="shared" si="352"/>
        <v>21</v>
      </c>
      <c r="K875" s="1">
        <f t="shared" si="359"/>
        <v>11</v>
      </c>
      <c r="L875" s="9">
        <f t="shared" si="339"/>
        <v>1.00392138</v>
      </c>
      <c r="M875" s="16">
        <f t="shared" si="353"/>
        <v>1.00429945</v>
      </c>
      <c r="N875" s="16">
        <f t="shared" si="356"/>
        <v>1.0800251147964084</v>
      </c>
      <c r="O875" s="9">
        <f t="shared" si="357"/>
        <v>1.0842603</v>
      </c>
      <c r="P875" s="9">
        <f t="shared" si="340"/>
        <v>1084.2602999999999</v>
      </c>
      <c r="Q875" s="14">
        <f t="shared" si="341"/>
        <v>0</v>
      </c>
      <c r="R875" s="44">
        <f t="shared" si="342"/>
        <v>0</v>
      </c>
      <c r="S875" s="9">
        <f t="shared" si="343"/>
        <v>0</v>
      </c>
      <c r="T875" s="10">
        <f t="shared" si="354"/>
        <v>6.2959000000000001E-2</v>
      </c>
      <c r="U875" s="14">
        <f t="shared" si="358"/>
        <v>92</v>
      </c>
      <c r="V875" s="14">
        <v>252</v>
      </c>
      <c r="W875" s="16">
        <f t="shared" si="344"/>
        <v>1.022540768</v>
      </c>
      <c r="X875" s="9">
        <f t="shared" si="345"/>
        <v>24.440059869999999</v>
      </c>
      <c r="Y875" s="9">
        <v>0</v>
      </c>
      <c r="Z875" s="15">
        <f t="shared" si="346"/>
        <v>0</v>
      </c>
      <c r="AA875" s="6" t="s">
        <v>73</v>
      </c>
      <c r="AB875" s="12">
        <f t="shared" si="355"/>
        <v>43600</v>
      </c>
      <c r="AC875" s="6"/>
      <c r="AD875" s="1"/>
      <c r="AE875" s="12"/>
      <c r="AF875" s="7"/>
      <c r="AG875" s="1"/>
      <c r="AH875" s="1"/>
      <c r="AI875" s="1"/>
      <c r="AJ875" s="10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35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8"/>
      <c r="CC875" s="1"/>
      <c r="CD875" s="1"/>
      <c r="CE875" s="1"/>
      <c r="CF875" s="1"/>
      <c r="CG875" s="1"/>
      <c r="CH875" s="1"/>
      <c r="CI875" s="1"/>
      <c r="CJ875" s="1"/>
      <c r="CK875" s="1"/>
      <c r="CL875" s="6"/>
      <c r="CM875" s="1"/>
      <c r="CN875" s="1"/>
      <c r="CO875" s="1"/>
      <c r="CP875" s="1"/>
      <c r="CQ875" s="1"/>
      <c r="CR875" s="1"/>
    </row>
    <row r="876" spans="1:96" x14ac:dyDescent="0.2">
      <c r="A876" s="159">
        <f t="shared" si="347"/>
        <v>43555</v>
      </c>
      <c r="B876" s="9">
        <f t="shared" si="336"/>
        <v>1108.7003598699998</v>
      </c>
      <c r="C876" s="9">
        <f t="shared" si="348"/>
        <v>1000</v>
      </c>
      <c r="D876" s="66">
        <f t="shared" si="349"/>
        <v>5138.93</v>
      </c>
      <c r="E876" s="15">
        <f>VLOOKUP(A875,[1]Plan1!$BO$120:$BQ$240,3)</f>
        <v>5177.47</v>
      </c>
      <c r="F876" s="12">
        <f t="shared" si="350"/>
        <v>43540</v>
      </c>
      <c r="G876" s="13">
        <f t="shared" si="337"/>
        <v>7.4996156787503487E-3</v>
      </c>
      <c r="H876" s="12">
        <f t="shared" si="351"/>
        <v>43570</v>
      </c>
      <c r="I876" s="12">
        <f t="shared" si="338"/>
        <v>43570</v>
      </c>
      <c r="J876" s="1">
        <f t="shared" si="352"/>
        <v>21</v>
      </c>
      <c r="K876" s="1">
        <f t="shared" si="359"/>
        <v>11</v>
      </c>
      <c r="L876" s="9">
        <f t="shared" si="339"/>
        <v>1.00392138</v>
      </c>
      <c r="M876" s="16">
        <f t="shared" si="353"/>
        <v>1.00429945</v>
      </c>
      <c r="N876" s="16">
        <f t="shared" si="356"/>
        <v>1.0800251147964084</v>
      </c>
      <c r="O876" s="9">
        <f t="shared" si="357"/>
        <v>1.0842603</v>
      </c>
      <c r="P876" s="9">
        <f t="shared" si="340"/>
        <v>1084.2602999999999</v>
      </c>
      <c r="Q876" s="14">
        <f t="shared" si="341"/>
        <v>0</v>
      </c>
      <c r="R876" s="44">
        <f t="shared" si="342"/>
        <v>0</v>
      </c>
      <c r="S876" s="9">
        <f t="shared" si="343"/>
        <v>0</v>
      </c>
      <c r="T876" s="10">
        <f t="shared" si="354"/>
        <v>6.2959000000000001E-2</v>
      </c>
      <c r="U876" s="14">
        <f t="shared" si="358"/>
        <v>92</v>
      </c>
      <c r="V876" s="14">
        <v>252</v>
      </c>
      <c r="W876" s="16">
        <f t="shared" si="344"/>
        <v>1.022540768</v>
      </c>
      <c r="X876" s="9">
        <f t="shared" si="345"/>
        <v>24.440059869999999</v>
      </c>
      <c r="Y876" s="9">
        <v>0</v>
      </c>
      <c r="Z876" s="15">
        <f t="shared" si="346"/>
        <v>0</v>
      </c>
      <c r="AA876" s="6" t="s">
        <v>73</v>
      </c>
      <c r="AB876" s="12">
        <f t="shared" si="355"/>
        <v>43600</v>
      </c>
      <c r="AC876" s="6"/>
      <c r="AD876" s="1"/>
      <c r="AE876" s="12"/>
      <c r="AF876" s="7"/>
      <c r="AG876" s="1"/>
      <c r="AH876" s="1"/>
      <c r="AI876" s="1"/>
      <c r="AJ876" s="10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35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8"/>
      <c r="CC876" s="1"/>
      <c r="CD876" s="1"/>
      <c r="CE876" s="1"/>
      <c r="CF876" s="1"/>
      <c r="CG876" s="1"/>
      <c r="CH876" s="1"/>
      <c r="CI876" s="1"/>
      <c r="CJ876" s="1"/>
      <c r="CK876" s="1"/>
      <c r="CL876" s="6"/>
      <c r="CM876" s="1"/>
      <c r="CN876" s="1"/>
      <c r="CO876" s="1"/>
      <c r="CP876" s="1"/>
      <c r="CQ876" s="1"/>
      <c r="CR876" s="1"/>
    </row>
    <row r="877" spans="1:96" x14ac:dyDescent="0.2">
      <c r="A877" s="159">
        <f t="shared" si="347"/>
        <v>43556</v>
      </c>
      <c r="B877" s="9">
        <f t="shared" si="336"/>
        <v>1108.7003598699998</v>
      </c>
      <c r="C877" s="9">
        <f t="shared" si="348"/>
        <v>1000</v>
      </c>
      <c r="D877" s="66">
        <f t="shared" si="349"/>
        <v>5138.93</v>
      </c>
      <c r="E877" s="15">
        <f>VLOOKUP(A876,[1]Plan1!$BO$120:$BQ$240,3)</f>
        <v>5177.47</v>
      </c>
      <c r="F877" s="12">
        <f t="shared" si="350"/>
        <v>43540</v>
      </c>
      <c r="G877" s="13">
        <f t="shared" si="337"/>
        <v>7.4996156787503487E-3</v>
      </c>
      <c r="H877" s="12">
        <f t="shared" si="351"/>
        <v>43570</v>
      </c>
      <c r="I877" s="12">
        <f t="shared" si="338"/>
        <v>43570</v>
      </c>
      <c r="J877" s="1">
        <f t="shared" si="352"/>
        <v>21</v>
      </c>
      <c r="K877" s="1">
        <f t="shared" si="359"/>
        <v>11</v>
      </c>
      <c r="L877" s="9">
        <f t="shared" si="339"/>
        <v>1.00392138</v>
      </c>
      <c r="M877" s="16">
        <f t="shared" si="353"/>
        <v>1.00429945</v>
      </c>
      <c r="N877" s="16">
        <f t="shared" si="356"/>
        <v>1.0800251147964084</v>
      </c>
      <c r="O877" s="9">
        <f t="shared" si="357"/>
        <v>1.0842603</v>
      </c>
      <c r="P877" s="9">
        <f t="shared" si="340"/>
        <v>1084.2602999999999</v>
      </c>
      <c r="Q877" s="14">
        <f t="shared" si="341"/>
        <v>0</v>
      </c>
      <c r="R877" s="44">
        <f t="shared" si="342"/>
        <v>0</v>
      </c>
      <c r="S877" s="9">
        <f t="shared" si="343"/>
        <v>0</v>
      </c>
      <c r="T877" s="10">
        <f t="shared" si="354"/>
        <v>6.2959000000000001E-2</v>
      </c>
      <c r="U877" s="14">
        <f t="shared" si="358"/>
        <v>92</v>
      </c>
      <c r="V877" s="14">
        <v>252</v>
      </c>
      <c r="W877" s="16">
        <f t="shared" si="344"/>
        <v>1.022540768</v>
      </c>
      <c r="X877" s="9">
        <f t="shared" si="345"/>
        <v>24.440059869999999</v>
      </c>
      <c r="Y877" s="9">
        <v>0</v>
      </c>
      <c r="Z877" s="15">
        <f t="shared" si="346"/>
        <v>0</v>
      </c>
      <c r="AA877" s="6" t="s">
        <v>73</v>
      </c>
      <c r="AB877" s="12">
        <f t="shared" si="355"/>
        <v>43600</v>
      </c>
      <c r="AC877" s="6"/>
      <c r="AD877" s="1"/>
      <c r="AE877" s="12"/>
      <c r="AF877" s="7"/>
      <c r="AG877" s="1"/>
      <c r="AH877" s="1"/>
      <c r="AI877" s="1"/>
      <c r="AJ877" s="10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35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8"/>
      <c r="CC877" s="1"/>
      <c r="CD877" s="1"/>
      <c r="CE877" s="1"/>
      <c r="CF877" s="1"/>
      <c r="CG877" s="1"/>
      <c r="CH877" s="1"/>
      <c r="CI877" s="1"/>
      <c r="CJ877" s="1"/>
      <c r="CK877" s="1"/>
      <c r="CL877" s="6"/>
      <c r="CM877" s="1"/>
      <c r="CN877" s="1"/>
      <c r="CO877" s="1"/>
      <c r="CP877" s="1"/>
      <c r="CQ877" s="1"/>
      <c r="CR877" s="1"/>
    </row>
    <row r="878" spans="1:96" x14ac:dyDescent="0.2">
      <c r="A878" s="159">
        <f t="shared" si="347"/>
        <v>43557</v>
      </c>
      <c r="B878" s="9">
        <f t="shared" si="336"/>
        <v>1109.36364953</v>
      </c>
      <c r="C878" s="9">
        <f t="shared" si="348"/>
        <v>1000</v>
      </c>
      <c r="D878" s="66">
        <f t="shared" si="349"/>
        <v>5138.93</v>
      </c>
      <c r="E878" s="15">
        <f>VLOOKUP(A877,[1]Plan1!$BO$120:$BQ$240,3)</f>
        <v>5177.47</v>
      </c>
      <c r="F878" s="12">
        <f t="shared" si="350"/>
        <v>43540</v>
      </c>
      <c r="G878" s="13">
        <f t="shared" si="337"/>
        <v>7.4996156787503487E-3</v>
      </c>
      <c r="H878" s="12">
        <f t="shared" si="351"/>
        <v>43570</v>
      </c>
      <c r="I878" s="12">
        <f t="shared" si="338"/>
        <v>43570</v>
      </c>
      <c r="J878" s="1">
        <f t="shared" si="352"/>
        <v>21</v>
      </c>
      <c r="K878" s="1">
        <f t="shared" si="359"/>
        <v>12</v>
      </c>
      <c r="L878" s="9">
        <f t="shared" si="339"/>
        <v>1.0042786299999999</v>
      </c>
      <c r="M878" s="16">
        <f t="shared" si="353"/>
        <v>1.00429945</v>
      </c>
      <c r="N878" s="16">
        <f t="shared" si="356"/>
        <v>1.0800251147964084</v>
      </c>
      <c r="O878" s="9">
        <f t="shared" si="357"/>
        <v>1.08464614</v>
      </c>
      <c r="P878" s="9">
        <f t="shared" si="340"/>
        <v>1084.6461400000001</v>
      </c>
      <c r="Q878" s="14">
        <f t="shared" si="341"/>
        <v>0</v>
      </c>
      <c r="R878" s="44">
        <f t="shared" si="342"/>
        <v>0</v>
      </c>
      <c r="S878" s="9">
        <f t="shared" si="343"/>
        <v>0</v>
      </c>
      <c r="T878" s="10">
        <f t="shared" si="354"/>
        <v>6.2959000000000001E-2</v>
      </c>
      <c r="U878" s="14">
        <f t="shared" si="358"/>
        <v>93</v>
      </c>
      <c r="V878" s="14">
        <v>252</v>
      </c>
      <c r="W878" s="16">
        <f t="shared" si="344"/>
        <v>1.022788547</v>
      </c>
      <c r="X878" s="9">
        <f t="shared" si="345"/>
        <v>24.717509530000001</v>
      </c>
      <c r="Y878" s="9">
        <v>0</v>
      </c>
      <c r="Z878" s="15">
        <f t="shared" si="346"/>
        <v>0</v>
      </c>
      <c r="AA878" s="6" t="s">
        <v>73</v>
      </c>
      <c r="AB878" s="12">
        <f t="shared" si="355"/>
        <v>43600</v>
      </c>
      <c r="AC878" s="6"/>
      <c r="AD878" s="1"/>
      <c r="AE878" s="12"/>
      <c r="AF878" s="7"/>
      <c r="AG878" s="1"/>
      <c r="AH878" s="1"/>
      <c r="AI878" s="1"/>
      <c r="AJ878" s="10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35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8"/>
      <c r="CC878" s="1"/>
      <c r="CD878" s="1"/>
      <c r="CE878" s="1"/>
      <c r="CF878" s="1"/>
      <c r="CG878" s="1"/>
      <c r="CH878" s="1"/>
      <c r="CI878" s="1"/>
      <c r="CJ878" s="1"/>
      <c r="CK878" s="1"/>
      <c r="CL878" s="6"/>
      <c r="CM878" s="1"/>
      <c r="CN878" s="1"/>
      <c r="CO878" s="1"/>
      <c r="CP878" s="1"/>
      <c r="CQ878" s="1"/>
      <c r="CR878" s="1"/>
    </row>
    <row r="879" spans="1:96" x14ac:dyDescent="0.2">
      <c r="A879" s="159">
        <f t="shared" si="347"/>
        <v>43558</v>
      </c>
      <c r="B879" s="9">
        <f t="shared" si="336"/>
        <v>1110.0273387300001</v>
      </c>
      <c r="C879" s="9">
        <f t="shared" si="348"/>
        <v>1000</v>
      </c>
      <c r="D879" s="66">
        <f t="shared" si="349"/>
        <v>5138.93</v>
      </c>
      <c r="E879" s="15">
        <f>VLOOKUP(A878,[1]Plan1!$BO$120:$BQ$240,3)</f>
        <v>5177.47</v>
      </c>
      <c r="F879" s="12">
        <f t="shared" si="350"/>
        <v>43540</v>
      </c>
      <c r="G879" s="13">
        <f t="shared" si="337"/>
        <v>7.4996156787503487E-3</v>
      </c>
      <c r="H879" s="12">
        <f t="shared" si="351"/>
        <v>43570</v>
      </c>
      <c r="I879" s="12">
        <f t="shared" si="338"/>
        <v>43570</v>
      </c>
      <c r="J879" s="1">
        <f t="shared" si="352"/>
        <v>21</v>
      </c>
      <c r="K879" s="1">
        <f t="shared" si="359"/>
        <v>13</v>
      </c>
      <c r="L879" s="9">
        <f t="shared" si="339"/>
        <v>1.00463601</v>
      </c>
      <c r="M879" s="16">
        <f t="shared" si="353"/>
        <v>1.00429945</v>
      </c>
      <c r="N879" s="16">
        <f t="shared" si="356"/>
        <v>1.0800251147964084</v>
      </c>
      <c r="O879" s="9">
        <f t="shared" si="357"/>
        <v>1.0850321199999999</v>
      </c>
      <c r="P879" s="9">
        <f t="shared" si="340"/>
        <v>1085.0321200000001</v>
      </c>
      <c r="Q879" s="14">
        <f t="shared" si="341"/>
        <v>0</v>
      </c>
      <c r="R879" s="44">
        <f t="shared" si="342"/>
        <v>0</v>
      </c>
      <c r="S879" s="9">
        <f t="shared" si="343"/>
        <v>0</v>
      </c>
      <c r="T879" s="10">
        <f t="shared" si="354"/>
        <v>6.2959000000000001E-2</v>
      </c>
      <c r="U879" s="14">
        <f t="shared" si="358"/>
        <v>94</v>
      </c>
      <c r="V879" s="14">
        <v>252</v>
      </c>
      <c r="W879" s="16">
        <f t="shared" si="344"/>
        <v>1.023036386</v>
      </c>
      <c r="X879" s="9">
        <f t="shared" si="345"/>
        <v>24.995218730000001</v>
      </c>
      <c r="Y879" s="9">
        <v>0</v>
      </c>
      <c r="Z879" s="15">
        <f t="shared" si="346"/>
        <v>0</v>
      </c>
      <c r="AA879" s="6" t="s">
        <v>73</v>
      </c>
      <c r="AB879" s="12">
        <f t="shared" si="355"/>
        <v>43600</v>
      </c>
      <c r="AC879" s="6"/>
      <c r="AD879" s="1"/>
      <c r="AE879" s="12"/>
      <c r="AF879" s="7"/>
      <c r="AG879" s="1"/>
      <c r="AH879" s="1"/>
      <c r="AI879" s="1"/>
      <c r="AJ879" s="10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35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8"/>
      <c r="CC879" s="1"/>
      <c r="CD879" s="1"/>
      <c r="CE879" s="1"/>
      <c r="CF879" s="1"/>
      <c r="CG879" s="1"/>
      <c r="CH879" s="1"/>
      <c r="CI879" s="1"/>
      <c r="CJ879" s="1"/>
      <c r="CK879" s="1"/>
      <c r="CL879" s="6"/>
      <c r="CM879" s="1"/>
      <c r="CN879" s="1"/>
      <c r="CO879" s="1"/>
      <c r="CP879" s="1"/>
      <c r="CQ879" s="1"/>
      <c r="CR879" s="1"/>
    </row>
    <row r="880" spans="1:96" x14ac:dyDescent="0.2">
      <c r="A880" s="159">
        <f t="shared" si="347"/>
        <v>43559</v>
      </c>
      <c r="B880" s="9">
        <f t="shared" si="336"/>
        <v>1110.69141741</v>
      </c>
      <c r="C880" s="9">
        <f t="shared" si="348"/>
        <v>1000</v>
      </c>
      <c r="D880" s="66">
        <f t="shared" si="349"/>
        <v>5138.93</v>
      </c>
      <c r="E880" s="15">
        <f>VLOOKUP(A879,[1]Plan1!$BO$120:$BQ$240,3)</f>
        <v>5177.47</v>
      </c>
      <c r="F880" s="12">
        <f t="shared" si="350"/>
        <v>43540</v>
      </c>
      <c r="G880" s="13">
        <f t="shared" si="337"/>
        <v>7.4996156787503487E-3</v>
      </c>
      <c r="H880" s="12">
        <f t="shared" si="351"/>
        <v>43570</v>
      </c>
      <c r="I880" s="12">
        <f t="shared" si="338"/>
        <v>43570</v>
      </c>
      <c r="J880" s="1">
        <f t="shared" si="352"/>
        <v>21</v>
      </c>
      <c r="K880" s="1">
        <f t="shared" si="359"/>
        <v>14</v>
      </c>
      <c r="L880" s="9">
        <f t="shared" si="339"/>
        <v>1.00499351</v>
      </c>
      <c r="M880" s="16">
        <f t="shared" si="353"/>
        <v>1.00429945</v>
      </c>
      <c r="N880" s="16">
        <f t="shared" si="356"/>
        <v>1.0800251147964084</v>
      </c>
      <c r="O880" s="9">
        <f t="shared" si="357"/>
        <v>1.0854182299999999</v>
      </c>
      <c r="P880" s="9">
        <f t="shared" si="340"/>
        <v>1085.41823</v>
      </c>
      <c r="Q880" s="14">
        <f t="shared" si="341"/>
        <v>0</v>
      </c>
      <c r="R880" s="44">
        <f t="shared" si="342"/>
        <v>0</v>
      </c>
      <c r="S880" s="9">
        <f t="shared" si="343"/>
        <v>0</v>
      </c>
      <c r="T880" s="10">
        <f t="shared" si="354"/>
        <v>6.2959000000000001E-2</v>
      </c>
      <c r="U880" s="14">
        <f t="shared" si="358"/>
        <v>95</v>
      </c>
      <c r="V880" s="14">
        <v>252</v>
      </c>
      <c r="W880" s="16">
        <f t="shared" si="344"/>
        <v>1.0232842849999999</v>
      </c>
      <c r="X880" s="9">
        <f t="shared" si="345"/>
        <v>25.273187409999998</v>
      </c>
      <c r="Y880" s="9">
        <v>0</v>
      </c>
      <c r="Z880" s="15">
        <f t="shared" si="346"/>
        <v>0</v>
      </c>
      <c r="AA880" s="6" t="s">
        <v>73</v>
      </c>
      <c r="AB880" s="12">
        <f t="shared" si="355"/>
        <v>43600</v>
      </c>
      <c r="AC880" s="6"/>
      <c r="AD880" s="1"/>
      <c r="AE880" s="12"/>
      <c r="AF880" s="7"/>
      <c r="AG880" s="1"/>
      <c r="AH880" s="1"/>
      <c r="AI880" s="1"/>
      <c r="AJ880" s="10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35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8"/>
      <c r="CC880" s="1"/>
      <c r="CD880" s="1"/>
      <c r="CE880" s="1"/>
      <c r="CF880" s="1"/>
      <c r="CG880" s="1"/>
      <c r="CH880" s="1"/>
      <c r="CI880" s="1"/>
      <c r="CJ880" s="1"/>
      <c r="CK880" s="1"/>
      <c r="CL880" s="6"/>
      <c r="CM880" s="1"/>
      <c r="CN880" s="1"/>
      <c r="CO880" s="1"/>
      <c r="CP880" s="1"/>
      <c r="CQ880" s="1"/>
      <c r="CR880" s="1"/>
    </row>
    <row r="881" spans="1:96" x14ac:dyDescent="0.2">
      <c r="A881" s="159">
        <f t="shared" si="347"/>
        <v>43560</v>
      </c>
      <c r="B881" s="9">
        <f t="shared" si="336"/>
        <v>1111.3558970399999</v>
      </c>
      <c r="C881" s="9">
        <f t="shared" si="348"/>
        <v>1000</v>
      </c>
      <c r="D881" s="66">
        <f t="shared" si="349"/>
        <v>5138.93</v>
      </c>
      <c r="E881" s="15">
        <f>VLOOKUP(A880,[1]Plan1!$BO$120:$BQ$240,3)</f>
        <v>5177.47</v>
      </c>
      <c r="F881" s="12">
        <f t="shared" si="350"/>
        <v>43540</v>
      </c>
      <c r="G881" s="13">
        <f t="shared" si="337"/>
        <v>7.4996156787503487E-3</v>
      </c>
      <c r="H881" s="12">
        <f t="shared" si="351"/>
        <v>43570</v>
      </c>
      <c r="I881" s="12">
        <f t="shared" si="338"/>
        <v>43570</v>
      </c>
      <c r="J881" s="1">
        <f t="shared" si="352"/>
        <v>21</v>
      </c>
      <c r="K881" s="1">
        <f t="shared" si="359"/>
        <v>15</v>
      </c>
      <c r="L881" s="9">
        <f t="shared" si="339"/>
        <v>1.0053511399999999</v>
      </c>
      <c r="M881" s="16">
        <f t="shared" si="353"/>
        <v>1.00429945</v>
      </c>
      <c r="N881" s="16">
        <f t="shared" si="356"/>
        <v>1.0800251147964084</v>
      </c>
      <c r="O881" s="9">
        <f t="shared" si="357"/>
        <v>1.08580448</v>
      </c>
      <c r="P881" s="9">
        <f t="shared" si="340"/>
        <v>1085.80448</v>
      </c>
      <c r="Q881" s="14">
        <f t="shared" si="341"/>
        <v>0</v>
      </c>
      <c r="R881" s="44">
        <f t="shared" si="342"/>
        <v>0</v>
      </c>
      <c r="S881" s="9">
        <f t="shared" si="343"/>
        <v>0</v>
      </c>
      <c r="T881" s="10">
        <f t="shared" si="354"/>
        <v>6.2959000000000001E-2</v>
      </c>
      <c r="U881" s="14">
        <f t="shared" si="358"/>
        <v>96</v>
      </c>
      <c r="V881" s="14">
        <v>252</v>
      </c>
      <c r="W881" s="16">
        <f t="shared" si="344"/>
        <v>1.023532245</v>
      </c>
      <c r="X881" s="9">
        <f t="shared" si="345"/>
        <v>25.55141704</v>
      </c>
      <c r="Y881" s="9">
        <v>0</v>
      </c>
      <c r="Z881" s="15">
        <f t="shared" si="346"/>
        <v>0</v>
      </c>
      <c r="AA881" s="6" t="s">
        <v>73</v>
      </c>
      <c r="AB881" s="12">
        <f t="shared" si="355"/>
        <v>43600</v>
      </c>
      <c r="AC881" s="6"/>
      <c r="AD881" s="1"/>
      <c r="AE881" s="12"/>
      <c r="AF881" s="7"/>
      <c r="AG881" s="1"/>
      <c r="AH881" s="1"/>
      <c r="AI881" s="1"/>
      <c r="AJ881" s="10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35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8"/>
      <c r="CC881" s="1"/>
      <c r="CD881" s="1"/>
      <c r="CE881" s="1"/>
      <c r="CF881" s="1"/>
      <c r="CG881" s="1"/>
      <c r="CH881" s="1"/>
      <c r="CI881" s="1"/>
      <c r="CJ881" s="1"/>
      <c r="CK881" s="1"/>
      <c r="CL881" s="6"/>
      <c r="CM881" s="1"/>
      <c r="CN881" s="1"/>
      <c r="CO881" s="1"/>
      <c r="CP881" s="1"/>
      <c r="CQ881" s="1"/>
      <c r="CR881" s="1"/>
    </row>
    <row r="882" spans="1:96" x14ac:dyDescent="0.2">
      <c r="A882" s="159">
        <f t="shared" si="347"/>
        <v>43561</v>
      </c>
      <c r="B882" s="9">
        <f t="shared" si="336"/>
        <v>1112.02077564</v>
      </c>
      <c r="C882" s="9">
        <f t="shared" si="348"/>
        <v>1000</v>
      </c>
      <c r="D882" s="66">
        <f t="shared" si="349"/>
        <v>5138.93</v>
      </c>
      <c r="E882" s="15">
        <f>VLOOKUP(A881,[1]Plan1!$BO$120:$BQ$240,3)</f>
        <v>5177.47</v>
      </c>
      <c r="F882" s="12">
        <f t="shared" si="350"/>
        <v>43540</v>
      </c>
      <c r="G882" s="13">
        <f t="shared" si="337"/>
        <v>7.4996156787503487E-3</v>
      </c>
      <c r="H882" s="12">
        <f t="shared" si="351"/>
        <v>43570</v>
      </c>
      <c r="I882" s="12">
        <f t="shared" si="338"/>
        <v>43570</v>
      </c>
      <c r="J882" s="1">
        <f t="shared" si="352"/>
        <v>21</v>
      </c>
      <c r="K882" s="1">
        <f t="shared" si="359"/>
        <v>16</v>
      </c>
      <c r="L882" s="9">
        <f t="shared" si="339"/>
        <v>1.0057088999999999</v>
      </c>
      <c r="M882" s="16">
        <f t="shared" si="353"/>
        <v>1.00429945</v>
      </c>
      <c r="N882" s="16">
        <f t="shared" si="356"/>
        <v>1.0800251147964084</v>
      </c>
      <c r="O882" s="9">
        <f t="shared" si="357"/>
        <v>1.08619087</v>
      </c>
      <c r="P882" s="9">
        <f t="shared" si="340"/>
        <v>1086.1908699999999</v>
      </c>
      <c r="Q882" s="14">
        <f t="shared" si="341"/>
        <v>0</v>
      </c>
      <c r="R882" s="44">
        <f t="shared" si="342"/>
        <v>0</v>
      </c>
      <c r="S882" s="9">
        <f t="shared" si="343"/>
        <v>0</v>
      </c>
      <c r="T882" s="10">
        <f t="shared" si="354"/>
        <v>6.2959000000000001E-2</v>
      </c>
      <c r="U882" s="14">
        <f t="shared" si="358"/>
        <v>97</v>
      </c>
      <c r="V882" s="14">
        <v>252</v>
      </c>
      <c r="W882" s="16">
        <f t="shared" si="344"/>
        <v>1.023780264</v>
      </c>
      <c r="X882" s="9">
        <f t="shared" si="345"/>
        <v>25.82990564</v>
      </c>
      <c r="Y882" s="9">
        <v>0</v>
      </c>
      <c r="Z882" s="15">
        <f t="shared" si="346"/>
        <v>0</v>
      </c>
      <c r="AA882" s="6" t="s">
        <v>73</v>
      </c>
      <c r="AB882" s="12">
        <f t="shared" si="355"/>
        <v>43600</v>
      </c>
      <c r="AC882" s="6"/>
      <c r="AD882" s="1"/>
      <c r="AE882" s="12"/>
      <c r="AF882" s="7"/>
      <c r="AG882" s="1"/>
      <c r="AH882" s="1"/>
      <c r="AI882" s="1"/>
      <c r="AJ882" s="10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35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8"/>
      <c r="CC882" s="1"/>
      <c r="CD882" s="1"/>
      <c r="CE882" s="1"/>
      <c r="CF882" s="1"/>
      <c r="CG882" s="1"/>
      <c r="CH882" s="1"/>
      <c r="CI882" s="1"/>
      <c r="CJ882" s="1"/>
      <c r="CK882" s="1"/>
      <c r="CL882" s="6"/>
      <c r="CM882" s="1"/>
      <c r="CN882" s="1"/>
      <c r="CO882" s="1"/>
      <c r="CP882" s="1"/>
      <c r="CQ882" s="1"/>
      <c r="CR882" s="1"/>
    </row>
    <row r="883" spans="1:96" x14ac:dyDescent="0.2">
      <c r="A883" s="159">
        <f t="shared" si="347"/>
        <v>43562</v>
      </c>
      <c r="B883" s="9">
        <f t="shared" si="336"/>
        <v>1112.02077564</v>
      </c>
      <c r="C883" s="9">
        <f t="shared" si="348"/>
        <v>1000</v>
      </c>
      <c r="D883" s="66">
        <f t="shared" si="349"/>
        <v>5138.93</v>
      </c>
      <c r="E883" s="15">
        <f>VLOOKUP(A882,[1]Plan1!$BO$120:$BQ$240,3)</f>
        <v>5177.47</v>
      </c>
      <c r="F883" s="12">
        <f t="shared" si="350"/>
        <v>43540</v>
      </c>
      <c r="G883" s="13">
        <f t="shared" si="337"/>
        <v>7.4996156787503487E-3</v>
      </c>
      <c r="H883" s="12">
        <f t="shared" si="351"/>
        <v>43570</v>
      </c>
      <c r="I883" s="12">
        <f t="shared" si="338"/>
        <v>43570</v>
      </c>
      <c r="J883" s="1">
        <f t="shared" si="352"/>
        <v>21</v>
      </c>
      <c r="K883" s="1">
        <f t="shared" si="359"/>
        <v>16</v>
      </c>
      <c r="L883" s="9">
        <f t="shared" si="339"/>
        <v>1.0057088999999999</v>
      </c>
      <c r="M883" s="16">
        <f t="shared" si="353"/>
        <v>1.00429945</v>
      </c>
      <c r="N883" s="16">
        <f t="shared" si="356"/>
        <v>1.0800251147964084</v>
      </c>
      <c r="O883" s="9">
        <f t="shared" si="357"/>
        <v>1.08619087</v>
      </c>
      <c r="P883" s="9">
        <f t="shared" si="340"/>
        <v>1086.1908699999999</v>
      </c>
      <c r="Q883" s="14">
        <f t="shared" si="341"/>
        <v>0</v>
      </c>
      <c r="R883" s="44">
        <f t="shared" si="342"/>
        <v>0</v>
      </c>
      <c r="S883" s="9">
        <f t="shared" si="343"/>
        <v>0</v>
      </c>
      <c r="T883" s="10">
        <f t="shared" si="354"/>
        <v>6.2959000000000001E-2</v>
      </c>
      <c r="U883" s="14">
        <f t="shared" si="358"/>
        <v>97</v>
      </c>
      <c r="V883" s="14">
        <v>252</v>
      </c>
      <c r="W883" s="16">
        <f t="shared" si="344"/>
        <v>1.023780264</v>
      </c>
      <c r="X883" s="9">
        <f t="shared" si="345"/>
        <v>25.82990564</v>
      </c>
      <c r="Y883" s="9">
        <v>0</v>
      </c>
      <c r="Z883" s="15">
        <f t="shared" si="346"/>
        <v>0</v>
      </c>
      <c r="AA883" s="6" t="s">
        <v>73</v>
      </c>
      <c r="AB883" s="12">
        <f t="shared" si="355"/>
        <v>43600</v>
      </c>
      <c r="AC883" s="6"/>
      <c r="AD883" s="1"/>
      <c r="AE883" s="12"/>
      <c r="AF883" s="7"/>
      <c r="AG883" s="1"/>
      <c r="AH883" s="1"/>
      <c r="AI883" s="1"/>
      <c r="AJ883" s="10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35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8"/>
      <c r="CC883" s="1"/>
      <c r="CD883" s="1"/>
      <c r="CE883" s="1"/>
      <c r="CF883" s="1"/>
      <c r="CG883" s="1"/>
      <c r="CH883" s="1"/>
      <c r="CI883" s="1"/>
      <c r="CJ883" s="1"/>
      <c r="CK883" s="1"/>
      <c r="CL883" s="6"/>
      <c r="CM883" s="1"/>
      <c r="CN883" s="1"/>
      <c r="CO883" s="1"/>
      <c r="CP883" s="1"/>
      <c r="CQ883" s="1"/>
      <c r="CR883" s="1"/>
    </row>
    <row r="884" spans="1:96" x14ac:dyDescent="0.2">
      <c r="A884" s="159">
        <f t="shared" si="347"/>
        <v>43563</v>
      </c>
      <c r="B884" s="9">
        <f t="shared" si="336"/>
        <v>1112.02077564</v>
      </c>
      <c r="C884" s="9">
        <f t="shared" si="348"/>
        <v>1000</v>
      </c>
      <c r="D884" s="66">
        <f t="shared" si="349"/>
        <v>5138.93</v>
      </c>
      <c r="E884" s="15">
        <f>VLOOKUP(A883,[1]Plan1!$BO$120:$BQ$240,3)</f>
        <v>5177.47</v>
      </c>
      <c r="F884" s="12">
        <f t="shared" si="350"/>
        <v>43540</v>
      </c>
      <c r="G884" s="13">
        <f t="shared" si="337"/>
        <v>7.4996156787503487E-3</v>
      </c>
      <c r="H884" s="12">
        <f t="shared" si="351"/>
        <v>43570</v>
      </c>
      <c r="I884" s="12">
        <f t="shared" si="338"/>
        <v>43570</v>
      </c>
      <c r="J884" s="1">
        <f t="shared" si="352"/>
        <v>21</v>
      </c>
      <c r="K884" s="1">
        <f t="shared" si="359"/>
        <v>16</v>
      </c>
      <c r="L884" s="9">
        <f t="shared" si="339"/>
        <v>1.0057088999999999</v>
      </c>
      <c r="M884" s="16">
        <f t="shared" si="353"/>
        <v>1.00429945</v>
      </c>
      <c r="N884" s="16">
        <f t="shared" si="356"/>
        <v>1.0800251147964084</v>
      </c>
      <c r="O884" s="9">
        <f t="shared" si="357"/>
        <v>1.08619087</v>
      </c>
      <c r="P884" s="9">
        <f t="shared" si="340"/>
        <v>1086.1908699999999</v>
      </c>
      <c r="Q884" s="14">
        <f t="shared" si="341"/>
        <v>0</v>
      </c>
      <c r="R884" s="44">
        <f t="shared" si="342"/>
        <v>0</v>
      </c>
      <c r="S884" s="9">
        <f t="shared" si="343"/>
        <v>0</v>
      </c>
      <c r="T884" s="10">
        <f t="shared" si="354"/>
        <v>6.2959000000000001E-2</v>
      </c>
      <c r="U884" s="14">
        <f t="shared" si="358"/>
        <v>97</v>
      </c>
      <c r="V884" s="14">
        <v>252</v>
      </c>
      <c r="W884" s="16">
        <f t="shared" si="344"/>
        <v>1.023780264</v>
      </c>
      <c r="X884" s="9">
        <f t="shared" si="345"/>
        <v>25.82990564</v>
      </c>
      <c r="Y884" s="9">
        <v>0</v>
      </c>
      <c r="Z884" s="15">
        <f t="shared" si="346"/>
        <v>0</v>
      </c>
      <c r="AA884" s="6" t="s">
        <v>73</v>
      </c>
      <c r="AB884" s="12">
        <f t="shared" si="355"/>
        <v>43600</v>
      </c>
      <c r="AC884" s="6"/>
      <c r="AD884" s="1"/>
      <c r="AE884" s="12"/>
      <c r="AF884" s="7"/>
      <c r="AG884" s="1"/>
      <c r="AH884" s="1"/>
      <c r="AI884" s="1"/>
      <c r="AJ884" s="10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35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8"/>
      <c r="CC884" s="1"/>
      <c r="CD884" s="1"/>
      <c r="CE884" s="1"/>
      <c r="CF884" s="1"/>
      <c r="CG884" s="1"/>
      <c r="CH884" s="1"/>
      <c r="CI884" s="1"/>
      <c r="CJ884" s="1"/>
      <c r="CK884" s="1"/>
      <c r="CL884" s="6"/>
      <c r="CM884" s="1"/>
      <c r="CN884" s="1"/>
      <c r="CO884" s="1"/>
      <c r="CP884" s="1"/>
      <c r="CQ884" s="1"/>
      <c r="CR884" s="1"/>
    </row>
    <row r="885" spans="1:96" x14ac:dyDescent="0.2">
      <c r="A885" s="159">
        <f t="shared" si="347"/>
        <v>43564</v>
      </c>
      <c r="B885" s="9">
        <f t="shared" si="336"/>
        <v>1112.6860555399999</v>
      </c>
      <c r="C885" s="9">
        <f t="shared" si="348"/>
        <v>1000</v>
      </c>
      <c r="D885" s="66">
        <f t="shared" si="349"/>
        <v>5138.93</v>
      </c>
      <c r="E885" s="15">
        <f>VLOOKUP(A884,[1]Plan1!$BO$120:$BQ$240,3)</f>
        <v>5177.47</v>
      </c>
      <c r="F885" s="12">
        <f t="shared" si="350"/>
        <v>43540</v>
      </c>
      <c r="G885" s="13">
        <f t="shared" si="337"/>
        <v>7.4996156787503487E-3</v>
      </c>
      <c r="H885" s="12">
        <f t="shared" si="351"/>
        <v>43570</v>
      </c>
      <c r="I885" s="12">
        <f t="shared" si="338"/>
        <v>43570</v>
      </c>
      <c r="J885" s="1">
        <f t="shared" si="352"/>
        <v>21</v>
      </c>
      <c r="K885" s="1">
        <f t="shared" si="359"/>
        <v>17</v>
      </c>
      <c r="L885" s="9">
        <f t="shared" si="339"/>
        <v>1.00606679</v>
      </c>
      <c r="M885" s="16">
        <f t="shared" si="353"/>
        <v>1.00429945</v>
      </c>
      <c r="N885" s="16">
        <f t="shared" si="356"/>
        <v>1.0800251147964084</v>
      </c>
      <c r="O885" s="9">
        <f t="shared" si="357"/>
        <v>1.0865773999999999</v>
      </c>
      <c r="P885" s="9">
        <f t="shared" si="340"/>
        <v>1086.5773999999999</v>
      </c>
      <c r="Q885" s="14">
        <f t="shared" si="341"/>
        <v>0</v>
      </c>
      <c r="R885" s="44">
        <f t="shared" si="342"/>
        <v>0</v>
      </c>
      <c r="S885" s="9">
        <f t="shared" si="343"/>
        <v>0</v>
      </c>
      <c r="T885" s="10">
        <f t="shared" si="354"/>
        <v>6.2959000000000001E-2</v>
      </c>
      <c r="U885" s="14">
        <f t="shared" si="358"/>
        <v>98</v>
      </c>
      <c r="V885" s="14">
        <v>252</v>
      </c>
      <c r="W885" s="16">
        <f t="shared" si="344"/>
        <v>1.024028344</v>
      </c>
      <c r="X885" s="9">
        <f t="shared" si="345"/>
        <v>26.108655540000001</v>
      </c>
      <c r="Y885" s="9">
        <v>0</v>
      </c>
      <c r="Z885" s="15">
        <f t="shared" si="346"/>
        <v>0</v>
      </c>
      <c r="AA885" s="6" t="s">
        <v>73</v>
      </c>
      <c r="AB885" s="12">
        <f t="shared" si="355"/>
        <v>43600</v>
      </c>
      <c r="AC885" s="6"/>
      <c r="AD885" s="1"/>
      <c r="AE885" s="12"/>
      <c r="AF885" s="7"/>
      <c r="AG885" s="1"/>
      <c r="AH885" s="1"/>
      <c r="AI885" s="1"/>
      <c r="AJ885" s="10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35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8"/>
      <c r="CC885" s="1"/>
      <c r="CD885" s="1"/>
      <c r="CE885" s="1"/>
      <c r="CF885" s="1"/>
      <c r="CG885" s="1"/>
      <c r="CH885" s="1"/>
      <c r="CI885" s="1"/>
      <c r="CJ885" s="1"/>
      <c r="CK885" s="1"/>
      <c r="CL885" s="6"/>
      <c r="CM885" s="1"/>
      <c r="CN885" s="1"/>
      <c r="CO885" s="1"/>
      <c r="CP885" s="1"/>
      <c r="CQ885" s="1"/>
      <c r="CR885" s="1"/>
    </row>
    <row r="886" spans="1:96" x14ac:dyDescent="0.2">
      <c r="A886" s="159">
        <f t="shared" si="347"/>
        <v>43565</v>
      </c>
      <c r="B886" s="9">
        <f t="shared" si="336"/>
        <v>1113.3517245200001</v>
      </c>
      <c r="C886" s="9">
        <f t="shared" si="348"/>
        <v>1000</v>
      </c>
      <c r="D886" s="66">
        <f t="shared" si="349"/>
        <v>5138.93</v>
      </c>
      <c r="E886" s="15">
        <f>VLOOKUP(A885,[1]Plan1!$BO$120:$BQ$240,3)</f>
        <v>5177.47</v>
      </c>
      <c r="F886" s="12">
        <f t="shared" si="350"/>
        <v>43540</v>
      </c>
      <c r="G886" s="13">
        <f t="shared" si="337"/>
        <v>7.4996156787503487E-3</v>
      </c>
      <c r="H886" s="12">
        <f t="shared" si="351"/>
        <v>43570</v>
      </c>
      <c r="I886" s="12">
        <f t="shared" si="338"/>
        <v>43570</v>
      </c>
      <c r="J886" s="1">
        <f t="shared" si="352"/>
        <v>21</v>
      </c>
      <c r="K886" s="1">
        <f t="shared" si="359"/>
        <v>18</v>
      </c>
      <c r="L886" s="9">
        <f t="shared" si="339"/>
        <v>1.0064248</v>
      </c>
      <c r="M886" s="16">
        <f t="shared" si="353"/>
        <v>1.00429945</v>
      </c>
      <c r="N886" s="16">
        <f t="shared" si="356"/>
        <v>1.0800251147964084</v>
      </c>
      <c r="O886" s="9">
        <f t="shared" si="357"/>
        <v>1.0869640599999999</v>
      </c>
      <c r="P886" s="9">
        <f t="shared" si="340"/>
        <v>1086.96406</v>
      </c>
      <c r="Q886" s="14">
        <f t="shared" si="341"/>
        <v>0</v>
      </c>
      <c r="R886" s="44">
        <f t="shared" si="342"/>
        <v>0</v>
      </c>
      <c r="S886" s="9">
        <f t="shared" si="343"/>
        <v>0</v>
      </c>
      <c r="T886" s="10">
        <f t="shared" si="354"/>
        <v>6.2959000000000001E-2</v>
      </c>
      <c r="U886" s="14">
        <f t="shared" si="358"/>
        <v>99</v>
      </c>
      <c r="V886" s="14">
        <v>252</v>
      </c>
      <c r="W886" s="16">
        <f t="shared" si="344"/>
        <v>1.024276483</v>
      </c>
      <c r="X886" s="9">
        <f t="shared" si="345"/>
        <v>26.387664520000001</v>
      </c>
      <c r="Y886" s="9">
        <v>0</v>
      </c>
      <c r="Z886" s="15">
        <f t="shared" si="346"/>
        <v>0</v>
      </c>
      <c r="AA886" s="6" t="s">
        <v>73</v>
      </c>
      <c r="AB886" s="12">
        <f t="shared" si="355"/>
        <v>43600</v>
      </c>
      <c r="AC886" s="6"/>
      <c r="AD886" s="1"/>
      <c r="AE886" s="12"/>
      <c r="AF886" s="7"/>
      <c r="AG886" s="1"/>
      <c r="AH886" s="1"/>
      <c r="AI886" s="1"/>
      <c r="AJ886" s="10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35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8"/>
      <c r="CC886" s="1"/>
      <c r="CD886" s="1"/>
      <c r="CE886" s="1"/>
      <c r="CF886" s="1"/>
      <c r="CG886" s="1"/>
      <c r="CH886" s="1"/>
      <c r="CI886" s="1"/>
      <c r="CJ886" s="1"/>
      <c r="CK886" s="1"/>
      <c r="CL886" s="6"/>
      <c r="CM886" s="1"/>
      <c r="CN886" s="1"/>
      <c r="CO886" s="1"/>
      <c r="CP886" s="1"/>
      <c r="CQ886" s="1"/>
      <c r="CR886" s="1"/>
    </row>
    <row r="887" spans="1:96" x14ac:dyDescent="0.2">
      <c r="A887" s="159">
        <f t="shared" si="347"/>
        <v>43566</v>
      </c>
      <c r="B887" s="9">
        <f t="shared" si="336"/>
        <v>1114.01779515</v>
      </c>
      <c r="C887" s="9">
        <f t="shared" si="348"/>
        <v>1000</v>
      </c>
      <c r="D887" s="66">
        <f t="shared" si="349"/>
        <v>5138.93</v>
      </c>
      <c r="E887" s="15">
        <f>VLOOKUP(A886,[1]Plan1!$BO$120:$BQ$240,3)</f>
        <v>5177.47</v>
      </c>
      <c r="F887" s="12">
        <f t="shared" si="350"/>
        <v>43540</v>
      </c>
      <c r="G887" s="13">
        <f t="shared" si="337"/>
        <v>7.4996156787503487E-3</v>
      </c>
      <c r="H887" s="12">
        <f t="shared" si="351"/>
        <v>43570</v>
      </c>
      <c r="I887" s="12">
        <f t="shared" si="338"/>
        <v>43570</v>
      </c>
      <c r="J887" s="1">
        <f t="shared" si="352"/>
        <v>21</v>
      </c>
      <c r="K887" s="1">
        <f t="shared" si="359"/>
        <v>19</v>
      </c>
      <c r="L887" s="9">
        <f t="shared" si="339"/>
        <v>1.0067829399999999</v>
      </c>
      <c r="M887" s="16">
        <f t="shared" si="353"/>
        <v>1.00429945</v>
      </c>
      <c r="N887" s="16">
        <f t="shared" si="356"/>
        <v>1.0800251147964084</v>
      </c>
      <c r="O887" s="9">
        <f t="shared" si="357"/>
        <v>1.0873508599999999</v>
      </c>
      <c r="P887" s="9">
        <f t="shared" si="340"/>
        <v>1087.35086</v>
      </c>
      <c r="Q887" s="14">
        <f t="shared" si="341"/>
        <v>0</v>
      </c>
      <c r="R887" s="44">
        <f t="shared" si="342"/>
        <v>0</v>
      </c>
      <c r="S887" s="9">
        <f t="shared" si="343"/>
        <v>0</v>
      </c>
      <c r="T887" s="10">
        <f t="shared" si="354"/>
        <v>6.2959000000000001E-2</v>
      </c>
      <c r="U887" s="14">
        <f t="shared" si="358"/>
        <v>100</v>
      </c>
      <c r="V887" s="14">
        <v>252</v>
      </c>
      <c r="W887" s="16">
        <f t="shared" si="344"/>
        <v>1.0245246830000001</v>
      </c>
      <c r="X887" s="9">
        <f t="shared" si="345"/>
        <v>26.66693515</v>
      </c>
      <c r="Y887" s="9">
        <v>0</v>
      </c>
      <c r="Z887" s="15">
        <f t="shared" si="346"/>
        <v>0</v>
      </c>
      <c r="AA887" s="6" t="s">
        <v>73</v>
      </c>
      <c r="AB887" s="12">
        <f t="shared" si="355"/>
        <v>43600</v>
      </c>
      <c r="AC887" s="6"/>
      <c r="AD887" s="1"/>
      <c r="AE887" s="12"/>
      <c r="AF887" s="7"/>
      <c r="AG887" s="1"/>
      <c r="AH887" s="1"/>
      <c r="AI887" s="1"/>
      <c r="AJ887" s="10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35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8"/>
      <c r="CC887" s="1"/>
      <c r="CD887" s="1"/>
      <c r="CE887" s="1"/>
      <c r="CF887" s="1"/>
      <c r="CG887" s="1"/>
      <c r="CH887" s="1"/>
      <c r="CI887" s="1"/>
      <c r="CJ887" s="1"/>
      <c r="CK887" s="1"/>
      <c r="CL887" s="6"/>
      <c r="CM887" s="1"/>
      <c r="CN887" s="1"/>
      <c r="CO887" s="1"/>
      <c r="CP887" s="1"/>
      <c r="CQ887" s="1"/>
      <c r="CR887" s="1"/>
    </row>
    <row r="888" spans="1:96" x14ac:dyDescent="0.2">
      <c r="A888" s="159">
        <f t="shared" si="347"/>
        <v>43567</v>
      </c>
      <c r="B888" s="9">
        <f t="shared" si="336"/>
        <v>1114.68426651</v>
      </c>
      <c r="C888" s="9">
        <f t="shared" si="348"/>
        <v>1000</v>
      </c>
      <c r="D888" s="66">
        <f t="shared" si="349"/>
        <v>5138.93</v>
      </c>
      <c r="E888" s="15">
        <f>VLOOKUP(A887,[1]Plan1!$BO$120:$BQ$240,3)</f>
        <v>5177.47</v>
      </c>
      <c r="F888" s="12">
        <f t="shared" si="350"/>
        <v>43540</v>
      </c>
      <c r="G888" s="13">
        <f t="shared" si="337"/>
        <v>7.4996156787503487E-3</v>
      </c>
      <c r="H888" s="12">
        <f t="shared" si="351"/>
        <v>43570</v>
      </c>
      <c r="I888" s="12">
        <f t="shared" si="338"/>
        <v>43570</v>
      </c>
      <c r="J888" s="1">
        <f t="shared" si="352"/>
        <v>21</v>
      </c>
      <c r="K888" s="1">
        <f t="shared" si="359"/>
        <v>20</v>
      </c>
      <c r="L888" s="9">
        <f t="shared" si="339"/>
        <v>1.0071412099999999</v>
      </c>
      <c r="M888" s="16">
        <f t="shared" si="353"/>
        <v>1.00429945</v>
      </c>
      <c r="N888" s="16">
        <f t="shared" si="356"/>
        <v>1.0800251147964084</v>
      </c>
      <c r="O888" s="9">
        <f t="shared" si="357"/>
        <v>1.0877378</v>
      </c>
      <c r="P888" s="9">
        <f t="shared" si="340"/>
        <v>1087.7378000000001</v>
      </c>
      <c r="Q888" s="14">
        <f t="shared" si="341"/>
        <v>0</v>
      </c>
      <c r="R888" s="44">
        <f t="shared" si="342"/>
        <v>0</v>
      </c>
      <c r="S888" s="9">
        <f t="shared" si="343"/>
        <v>0</v>
      </c>
      <c r="T888" s="10">
        <f t="shared" si="354"/>
        <v>6.2959000000000001E-2</v>
      </c>
      <c r="U888" s="14">
        <f t="shared" si="358"/>
        <v>101</v>
      </c>
      <c r="V888" s="14">
        <v>252</v>
      </c>
      <c r="W888" s="16">
        <f t="shared" si="344"/>
        <v>1.0247729430000001</v>
      </c>
      <c r="X888" s="9">
        <f t="shared" si="345"/>
        <v>26.94646651</v>
      </c>
      <c r="Y888" s="9">
        <v>0</v>
      </c>
      <c r="Z888" s="15">
        <f t="shared" si="346"/>
        <v>0</v>
      </c>
      <c r="AA888" s="6" t="s">
        <v>73</v>
      </c>
      <c r="AB888" s="12">
        <f t="shared" si="355"/>
        <v>43600</v>
      </c>
      <c r="AC888" s="6"/>
      <c r="AD888" s="1"/>
      <c r="AE888" s="12"/>
      <c r="AF888" s="7"/>
      <c r="AG888" s="1"/>
      <c r="AH888" s="1"/>
      <c r="AI888" s="1"/>
      <c r="AJ888" s="10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35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8"/>
      <c r="CC888" s="1"/>
      <c r="CD888" s="1"/>
      <c r="CE888" s="1"/>
      <c r="CF888" s="1"/>
      <c r="CG888" s="1"/>
      <c r="CH888" s="1"/>
      <c r="CI888" s="1"/>
      <c r="CJ888" s="1"/>
      <c r="CK888" s="1"/>
      <c r="CL888" s="6"/>
      <c r="CM888" s="1"/>
      <c r="CN888" s="1"/>
      <c r="CO888" s="1"/>
      <c r="CP888" s="1"/>
      <c r="CQ888" s="1"/>
      <c r="CR888" s="1"/>
    </row>
    <row r="889" spans="1:96" x14ac:dyDescent="0.2">
      <c r="A889" s="159">
        <f t="shared" si="347"/>
        <v>43568</v>
      </c>
      <c r="B889" s="9">
        <f t="shared" si="336"/>
        <v>1115.35113879</v>
      </c>
      <c r="C889" s="9">
        <f t="shared" si="348"/>
        <v>1000</v>
      </c>
      <c r="D889" s="66">
        <f t="shared" si="349"/>
        <v>5138.93</v>
      </c>
      <c r="E889" s="15">
        <f>VLOOKUP(A888,[1]Plan1!$BO$120:$BQ$240,3)</f>
        <v>5177.47</v>
      </c>
      <c r="F889" s="12">
        <f t="shared" si="350"/>
        <v>43540</v>
      </c>
      <c r="G889" s="13">
        <f t="shared" si="337"/>
        <v>7.4996156787503487E-3</v>
      </c>
      <c r="H889" s="12">
        <f t="shared" si="351"/>
        <v>43570</v>
      </c>
      <c r="I889" s="12">
        <f t="shared" si="338"/>
        <v>43570</v>
      </c>
      <c r="J889" s="1">
        <f t="shared" si="352"/>
        <v>21</v>
      </c>
      <c r="K889" s="1">
        <f t="shared" si="359"/>
        <v>21</v>
      </c>
      <c r="L889" s="9">
        <f t="shared" si="339"/>
        <v>1.00749961</v>
      </c>
      <c r="M889" s="16">
        <f t="shared" si="353"/>
        <v>1.00429945</v>
      </c>
      <c r="N889" s="16">
        <f t="shared" si="356"/>
        <v>1.0800251147964084</v>
      </c>
      <c r="O889" s="9">
        <f t="shared" si="357"/>
        <v>1.0881248800000001</v>
      </c>
      <c r="P889" s="9">
        <f t="shared" si="340"/>
        <v>1088.1248800000001</v>
      </c>
      <c r="Q889" s="14">
        <f t="shared" si="341"/>
        <v>0</v>
      </c>
      <c r="R889" s="44">
        <f t="shared" si="342"/>
        <v>0</v>
      </c>
      <c r="S889" s="9">
        <f t="shared" si="343"/>
        <v>0</v>
      </c>
      <c r="T889" s="10">
        <f t="shared" si="354"/>
        <v>6.2959000000000001E-2</v>
      </c>
      <c r="U889" s="14">
        <f t="shared" si="358"/>
        <v>102</v>
      </c>
      <c r="V889" s="14">
        <v>252</v>
      </c>
      <c r="W889" s="16">
        <f t="shared" si="344"/>
        <v>1.025021263</v>
      </c>
      <c r="X889" s="9">
        <f t="shared" si="345"/>
        <v>27.226258789999999</v>
      </c>
      <c r="Y889" s="9">
        <v>0</v>
      </c>
      <c r="Z889" s="15">
        <f t="shared" si="346"/>
        <v>0</v>
      </c>
      <c r="AA889" s="6" t="s">
        <v>73</v>
      </c>
      <c r="AB889" s="12">
        <f t="shared" si="355"/>
        <v>43600</v>
      </c>
      <c r="AC889" s="6"/>
      <c r="AD889" s="1"/>
      <c r="AE889" s="12"/>
      <c r="AF889" s="7"/>
      <c r="AG889" s="1"/>
      <c r="AH889" s="1"/>
      <c r="AI889" s="1"/>
      <c r="AJ889" s="10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35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8"/>
      <c r="CC889" s="1"/>
      <c r="CD889" s="1"/>
      <c r="CE889" s="1"/>
      <c r="CF889" s="1"/>
      <c r="CG889" s="1"/>
      <c r="CH889" s="1"/>
      <c r="CI889" s="1"/>
      <c r="CJ889" s="1"/>
      <c r="CK889" s="1"/>
      <c r="CL889" s="6"/>
      <c r="CM889" s="1"/>
      <c r="CN889" s="1"/>
      <c r="CO889" s="1"/>
      <c r="CP889" s="1"/>
      <c r="CQ889" s="1"/>
      <c r="CR889" s="1"/>
    </row>
    <row r="890" spans="1:96" x14ac:dyDescent="0.2">
      <c r="A890" s="159">
        <f t="shared" si="347"/>
        <v>43569</v>
      </c>
      <c r="B890" s="9">
        <f t="shared" si="336"/>
        <v>1115.35113879</v>
      </c>
      <c r="C890" s="9">
        <f t="shared" si="348"/>
        <v>1000</v>
      </c>
      <c r="D890" s="66">
        <f t="shared" si="349"/>
        <v>5138.93</v>
      </c>
      <c r="E890" s="15">
        <f>VLOOKUP(A889,[1]Plan1!$BO$120:$BQ$240,3)</f>
        <v>5177.47</v>
      </c>
      <c r="F890" s="12">
        <f t="shared" si="350"/>
        <v>43540</v>
      </c>
      <c r="G890" s="13">
        <f t="shared" si="337"/>
        <v>7.4996156787503487E-3</v>
      </c>
      <c r="H890" s="12">
        <f t="shared" si="351"/>
        <v>43570</v>
      </c>
      <c r="I890" s="12">
        <f t="shared" si="338"/>
        <v>43570</v>
      </c>
      <c r="J890" s="1">
        <f t="shared" si="352"/>
        <v>21</v>
      </c>
      <c r="K890" s="1">
        <f t="shared" si="359"/>
        <v>21</v>
      </c>
      <c r="L890" s="9">
        <f t="shared" si="339"/>
        <v>1.00749961</v>
      </c>
      <c r="M890" s="16">
        <f t="shared" si="353"/>
        <v>1.00429945</v>
      </c>
      <c r="N890" s="16">
        <f t="shared" si="356"/>
        <v>1.0800251147964084</v>
      </c>
      <c r="O890" s="9">
        <f t="shared" si="357"/>
        <v>1.0881248800000001</v>
      </c>
      <c r="P890" s="9">
        <f t="shared" si="340"/>
        <v>1088.1248800000001</v>
      </c>
      <c r="Q890" s="14">
        <f t="shared" si="341"/>
        <v>0</v>
      </c>
      <c r="R890" s="44">
        <f t="shared" si="342"/>
        <v>0</v>
      </c>
      <c r="S890" s="9">
        <f t="shared" si="343"/>
        <v>0</v>
      </c>
      <c r="T890" s="10">
        <f t="shared" si="354"/>
        <v>6.2959000000000001E-2</v>
      </c>
      <c r="U890" s="14">
        <f t="shared" si="358"/>
        <v>102</v>
      </c>
      <c r="V890" s="14">
        <v>252</v>
      </c>
      <c r="W890" s="16">
        <f t="shared" si="344"/>
        <v>1.025021263</v>
      </c>
      <c r="X890" s="9">
        <f t="shared" si="345"/>
        <v>27.226258789999999</v>
      </c>
      <c r="Y890" s="9">
        <v>0</v>
      </c>
      <c r="Z890" s="15">
        <f t="shared" si="346"/>
        <v>0</v>
      </c>
      <c r="AA890" s="6" t="s">
        <v>73</v>
      </c>
      <c r="AB890" s="12">
        <f t="shared" si="355"/>
        <v>43600</v>
      </c>
      <c r="AC890" s="6"/>
      <c r="AD890" s="1"/>
      <c r="AE890" s="12"/>
      <c r="AF890" s="7"/>
      <c r="AG890" s="1"/>
      <c r="AH890" s="1"/>
      <c r="AI890" s="1"/>
      <c r="AJ890" s="10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35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8"/>
      <c r="CC890" s="1"/>
      <c r="CD890" s="1"/>
      <c r="CE890" s="1"/>
      <c r="CF890" s="1"/>
      <c r="CG890" s="1"/>
      <c r="CH890" s="1"/>
      <c r="CI890" s="1"/>
      <c r="CJ890" s="1"/>
      <c r="CK890" s="1"/>
      <c r="CL890" s="6"/>
      <c r="CM890" s="1"/>
      <c r="CN890" s="1"/>
      <c r="CO890" s="1"/>
      <c r="CP890" s="1"/>
      <c r="CQ890" s="1"/>
      <c r="CR890" s="1"/>
    </row>
    <row r="891" spans="1:96" x14ac:dyDescent="0.2">
      <c r="A891" s="159">
        <f t="shared" si="347"/>
        <v>43570</v>
      </c>
      <c r="B891" s="9">
        <f t="shared" si="336"/>
        <v>1115.35113879</v>
      </c>
      <c r="C891" s="9">
        <f t="shared" si="348"/>
        <v>1000</v>
      </c>
      <c r="D891" s="66">
        <f t="shared" si="349"/>
        <v>5138.93</v>
      </c>
      <c r="E891" s="15">
        <f>VLOOKUP(A890,[1]Plan1!$BO$120:$BQ$240,3)</f>
        <v>5177.47</v>
      </c>
      <c r="F891" s="12">
        <f t="shared" si="350"/>
        <v>43540</v>
      </c>
      <c r="G891" s="13">
        <f t="shared" si="337"/>
        <v>7.4996156787503487E-3</v>
      </c>
      <c r="H891" s="12">
        <f t="shared" si="351"/>
        <v>43600</v>
      </c>
      <c r="I891" s="12">
        <f t="shared" si="338"/>
        <v>43570</v>
      </c>
      <c r="J891" s="1">
        <f t="shared" si="352"/>
        <v>21</v>
      </c>
      <c r="K891" s="1">
        <f t="shared" si="359"/>
        <v>21</v>
      </c>
      <c r="L891" s="9">
        <f t="shared" si="339"/>
        <v>1.00749961</v>
      </c>
      <c r="M891" s="16">
        <f t="shared" si="353"/>
        <v>1.00429945</v>
      </c>
      <c r="N891" s="16">
        <f t="shared" si="356"/>
        <v>1.0800251147964084</v>
      </c>
      <c r="O891" s="9">
        <f t="shared" si="357"/>
        <v>1.0881248800000001</v>
      </c>
      <c r="P891" s="9">
        <f t="shared" si="340"/>
        <v>1088.1248800000001</v>
      </c>
      <c r="Q891" s="14">
        <f t="shared" si="341"/>
        <v>0</v>
      </c>
      <c r="R891" s="44">
        <f t="shared" si="342"/>
        <v>0</v>
      </c>
      <c r="S891" s="9">
        <f t="shared" si="343"/>
        <v>0</v>
      </c>
      <c r="T891" s="10">
        <f t="shared" si="354"/>
        <v>6.2959000000000001E-2</v>
      </c>
      <c r="U891" s="14">
        <f t="shared" si="358"/>
        <v>102</v>
      </c>
      <c r="V891" s="14">
        <v>252</v>
      </c>
      <c r="W891" s="16">
        <f t="shared" si="344"/>
        <v>1.025021263</v>
      </c>
      <c r="X891" s="9">
        <f t="shared" si="345"/>
        <v>27.226258789999999</v>
      </c>
      <c r="Y891" s="9">
        <v>0</v>
      </c>
      <c r="Z891" s="15">
        <f t="shared" si="346"/>
        <v>0</v>
      </c>
      <c r="AA891" s="6" t="s">
        <v>73</v>
      </c>
      <c r="AB891" s="12">
        <f t="shared" si="355"/>
        <v>43600</v>
      </c>
      <c r="AC891" s="6"/>
      <c r="AD891" s="1"/>
      <c r="AE891" s="12"/>
      <c r="AF891" s="7"/>
      <c r="AG891" s="1"/>
      <c r="AH891" s="1"/>
      <c r="AI891" s="1"/>
      <c r="AJ891" s="10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35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8"/>
      <c r="CC891" s="1"/>
      <c r="CD891" s="1"/>
      <c r="CE891" s="1"/>
      <c r="CF891" s="1"/>
      <c r="CG891" s="1"/>
      <c r="CH891" s="1"/>
      <c r="CI891" s="1"/>
      <c r="CJ891" s="1"/>
      <c r="CK891" s="1"/>
      <c r="CL891" s="6"/>
      <c r="CM891" s="1"/>
      <c r="CN891" s="1"/>
      <c r="CO891" s="1"/>
      <c r="CP891" s="1"/>
      <c r="CQ891" s="1"/>
      <c r="CR891" s="1"/>
    </row>
    <row r="892" spans="1:96" x14ac:dyDescent="0.2">
      <c r="A892" s="159">
        <f t="shared" si="347"/>
        <v>43571</v>
      </c>
      <c r="B892" s="9">
        <f t="shared" si="336"/>
        <v>1115.9384718900001</v>
      </c>
      <c r="C892" s="9">
        <f t="shared" si="348"/>
        <v>1000</v>
      </c>
      <c r="D892" s="66">
        <f t="shared" si="349"/>
        <v>5177.47</v>
      </c>
      <c r="E892" s="15">
        <f>VLOOKUP(A891,[1]Plan1!$BO$120:$BQ$240,3)</f>
        <v>5206.9799999999996</v>
      </c>
      <c r="F892" s="12">
        <f t="shared" si="350"/>
        <v>43571</v>
      </c>
      <c r="G892" s="13">
        <f t="shared" si="337"/>
        <v>5.6996950247900635E-3</v>
      </c>
      <c r="H892" s="12">
        <f t="shared" si="351"/>
        <v>43600</v>
      </c>
      <c r="I892" s="12">
        <f t="shared" si="338"/>
        <v>43600</v>
      </c>
      <c r="J892" s="1">
        <f t="shared" si="352"/>
        <v>20</v>
      </c>
      <c r="K892" s="1">
        <f t="shared" si="359"/>
        <v>1</v>
      </c>
      <c r="L892" s="9">
        <f t="shared" si="339"/>
        <v>1.00028421</v>
      </c>
      <c r="M892" s="16">
        <f t="shared" si="353"/>
        <v>1.00749961</v>
      </c>
      <c r="N892" s="16">
        <f t="shared" si="356"/>
        <v>1.0881248819475866</v>
      </c>
      <c r="O892" s="9">
        <f t="shared" si="357"/>
        <v>1.08843413</v>
      </c>
      <c r="P892" s="9">
        <f t="shared" si="340"/>
        <v>1088.4341300000001</v>
      </c>
      <c r="Q892" s="14">
        <f t="shared" si="341"/>
        <v>0</v>
      </c>
      <c r="R892" s="44">
        <f t="shared" si="342"/>
        <v>0</v>
      </c>
      <c r="S892" s="9">
        <f t="shared" si="343"/>
        <v>0</v>
      </c>
      <c r="T892" s="10">
        <f t="shared" si="354"/>
        <v>6.2959000000000001E-2</v>
      </c>
      <c r="U892" s="14">
        <f t="shared" si="358"/>
        <v>103</v>
      </c>
      <c r="V892" s="14">
        <v>252</v>
      </c>
      <c r="W892" s="16">
        <f t="shared" si="344"/>
        <v>1.0252696429999999</v>
      </c>
      <c r="X892" s="9">
        <f t="shared" si="345"/>
        <v>27.504341889999999</v>
      </c>
      <c r="Y892" s="9">
        <v>0</v>
      </c>
      <c r="Z892" s="15">
        <f t="shared" si="346"/>
        <v>0</v>
      </c>
      <c r="AA892" s="6" t="s">
        <v>73</v>
      </c>
      <c r="AB892" s="12">
        <f t="shared" si="355"/>
        <v>43600</v>
      </c>
      <c r="AC892" s="6"/>
      <c r="AD892" s="1"/>
      <c r="AE892" s="12"/>
      <c r="AF892" s="7"/>
      <c r="AG892" s="1"/>
      <c r="AH892" s="1"/>
      <c r="AI892" s="1"/>
      <c r="AJ892" s="10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35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8"/>
      <c r="CC892" s="1"/>
      <c r="CD892" s="1"/>
      <c r="CE892" s="1"/>
      <c r="CF892" s="1"/>
      <c r="CG892" s="1"/>
      <c r="CH892" s="1"/>
      <c r="CI892" s="1"/>
      <c r="CJ892" s="1"/>
      <c r="CK892" s="1"/>
      <c r="CL892" s="6"/>
      <c r="CM892" s="1"/>
      <c r="CN892" s="1"/>
      <c r="CO892" s="1"/>
      <c r="CP892" s="1"/>
      <c r="CQ892" s="1"/>
      <c r="CR892" s="1"/>
    </row>
    <row r="893" spans="1:96" x14ac:dyDescent="0.2">
      <c r="A893" s="159">
        <f t="shared" si="347"/>
        <v>43572</v>
      </c>
      <c r="B893" s="9">
        <f t="shared" si="336"/>
        <v>1116.5261378300002</v>
      </c>
      <c r="C893" s="9">
        <f t="shared" si="348"/>
        <v>1000</v>
      </c>
      <c r="D893" s="66">
        <f t="shared" si="349"/>
        <v>5177.47</v>
      </c>
      <c r="E893" s="15">
        <f>VLOOKUP(A892,[1]Plan1!$BO$120:$BQ$240,3)</f>
        <v>5206.9799999999996</v>
      </c>
      <c r="F893" s="12">
        <f t="shared" si="350"/>
        <v>43571</v>
      </c>
      <c r="G893" s="13">
        <f t="shared" si="337"/>
        <v>5.6996950247900635E-3</v>
      </c>
      <c r="H893" s="12">
        <f t="shared" si="351"/>
        <v>43600</v>
      </c>
      <c r="I893" s="12">
        <f t="shared" si="338"/>
        <v>43600</v>
      </c>
      <c r="J893" s="1">
        <f t="shared" si="352"/>
        <v>20</v>
      </c>
      <c r="K893" s="1">
        <f t="shared" si="359"/>
        <v>2</v>
      </c>
      <c r="L893" s="9">
        <f t="shared" si="339"/>
        <v>1.0005685099999999</v>
      </c>
      <c r="M893" s="16">
        <f t="shared" si="353"/>
        <v>1.00749961</v>
      </c>
      <c r="N893" s="16">
        <f t="shared" si="356"/>
        <v>1.0881248819475866</v>
      </c>
      <c r="O893" s="9">
        <f t="shared" si="357"/>
        <v>1.0887434899999999</v>
      </c>
      <c r="P893" s="9">
        <f t="shared" si="340"/>
        <v>1088.7434900000001</v>
      </c>
      <c r="Q893" s="14">
        <f t="shared" si="341"/>
        <v>0</v>
      </c>
      <c r="R893" s="44">
        <f t="shared" si="342"/>
        <v>0</v>
      </c>
      <c r="S893" s="9">
        <f t="shared" si="343"/>
        <v>0</v>
      </c>
      <c r="T893" s="10">
        <f t="shared" si="354"/>
        <v>6.2959000000000001E-2</v>
      </c>
      <c r="U893" s="14">
        <f t="shared" si="358"/>
        <v>104</v>
      </c>
      <c r="V893" s="14">
        <v>252</v>
      </c>
      <c r="W893" s="16">
        <f t="shared" si="344"/>
        <v>1.025518084</v>
      </c>
      <c r="X893" s="9">
        <f t="shared" si="345"/>
        <v>27.782647829999998</v>
      </c>
      <c r="Y893" s="9">
        <v>0</v>
      </c>
      <c r="Z893" s="15">
        <f t="shared" si="346"/>
        <v>0</v>
      </c>
      <c r="AA893" s="6" t="s">
        <v>73</v>
      </c>
      <c r="AB893" s="12">
        <f t="shared" si="355"/>
        <v>43600</v>
      </c>
      <c r="AC893" s="6"/>
      <c r="AD893" s="1"/>
      <c r="AE893" s="12"/>
      <c r="AF893" s="7"/>
      <c r="AG893" s="1"/>
      <c r="AH893" s="1"/>
      <c r="AI893" s="1"/>
      <c r="AJ893" s="10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35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8"/>
      <c r="CC893" s="1"/>
      <c r="CD893" s="1"/>
      <c r="CE893" s="1"/>
      <c r="CF893" s="1"/>
      <c r="CG893" s="1"/>
      <c r="CH893" s="1"/>
      <c r="CI893" s="1"/>
      <c r="CJ893" s="1"/>
      <c r="CK893" s="1"/>
      <c r="CL893" s="6"/>
      <c r="CM893" s="1"/>
      <c r="CN893" s="1"/>
      <c r="CO893" s="1"/>
      <c r="CP893" s="1"/>
      <c r="CQ893" s="1"/>
      <c r="CR893" s="1"/>
    </row>
    <row r="894" spans="1:96" x14ac:dyDescent="0.2">
      <c r="A894" s="159">
        <f t="shared" si="347"/>
        <v>43573</v>
      </c>
      <c r="B894" s="9">
        <f t="shared" si="336"/>
        <v>1117.1141038000001</v>
      </c>
      <c r="C894" s="9">
        <f t="shared" si="348"/>
        <v>1000</v>
      </c>
      <c r="D894" s="66">
        <f t="shared" si="349"/>
        <v>5177.47</v>
      </c>
      <c r="E894" s="15">
        <f>VLOOKUP(A893,[1]Plan1!$BO$120:$BQ$240,3)</f>
        <v>5206.9799999999996</v>
      </c>
      <c r="F894" s="12">
        <f t="shared" si="350"/>
        <v>43571</v>
      </c>
      <c r="G894" s="13">
        <f t="shared" si="337"/>
        <v>5.6996950247900635E-3</v>
      </c>
      <c r="H894" s="12">
        <f t="shared" si="351"/>
        <v>43600</v>
      </c>
      <c r="I894" s="12">
        <f t="shared" si="338"/>
        <v>43600</v>
      </c>
      <c r="J894" s="1">
        <f t="shared" si="352"/>
        <v>20</v>
      </c>
      <c r="K894" s="1">
        <f t="shared" si="359"/>
        <v>3</v>
      </c>
      <c r="L894" s="9">
        <f t="shared" si="339"/>
        <v>1.00085289</v>
      </c>
      <c r="M894" s="16">
        <f t="shared" si="353"/>
        <v>1.00749961</v>
      </c>
      <c r="N894" s="16">
        <f t="shared" si="356"/>
        <v>1.0881248819475866</v>
      </c>
      <c r="O894" s="9">
        <f t="shared" si="357"/>
        <v>1.08905293</v>
      </c>
      <c r="P894" s="9">
        <f t="shared" si="340"/>
        <v>1089.0529300000001</v>
      </c>
      <c r="Q894" s="14">
        <f t="shared" si="341"/>
        <v>0</v>
      </c>
      <c r="R894" s="44">
        <f t="shared" si="342"/>
        <v>0</v>
      </c>
      <c r="S894" s="9">
        <f t="shared" si="343"/>
        <v>0</v>
      </c>
      <c r="T894" s="10">
        <f t="shared" si="354"/>
        <v>6.2959000000000001E-2</v>
      </c>
      <c r="U894" s="14">
        <f t="shared" si="358"/>
        <v>105</v>
      </c>
      <c r="V894" s="14">
        <v>252</v>
      </c>
      <c r="W894" s="16">
        <f t="shared" si="344"/>
        <v>1.0257665840000001</v>
      </c>
      <c r="X894" s="9">
        <f t="shared" si="345"/>
        <v>28.061173799999999</v>
      </c>
      <c r="Y894" s="9">
        <v>0</v>
      </c>
      <c r="Z894" s="15">
        <f t="shared" si="346"/>
        <v>0</v>
      </c>
      <c r="AA894" s="6" t="s">
        <v>73</v>
      </c>
      <c r="AB894" s="12">
        <f t="shared" si="355"/>
        <v>43600</v>
      </c>
      <c r="AC894" s="6"/>
      <c r="AD894" s="1"/>
      <c r="AE894" s="12"/>
      <c r="AF894" s="7"/>
      <c r="AG894" s="1"/>
      <c r="AH894" s="1"/>
      <c r="AI894" s="1"/>
      <c r="AJ894" s="10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35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8"/>
      <c r="CC894" s="1"/>
      <c r="CD894" s="1"/>
      <c r="CE894" s="1"/>
      <c r="CF894" s="1"/>
      <c r="CG894" s="1"/>
      <c r="CH894" s="1"/>
      <c r="CI894" s="1"/>
      <c r="CJ894" s="1"/>
      <c r="CK894" s="1"/>
      <c r="CL894" s="6"/>
      <c r="CM894" s="1"/>
      <c r="CN894" s="1"/>
      <c r="CO894" s="1"/>
      <c r="CP894" s="1"/>
      <c r="CQ894" s="1"/>
      <c r="CR894" s="1"/>
    </row>
    <row r="895" spans="1:96" x14ac:dyDescent="0.2">
      <c r="A895" s="159">
        <f t="shared" si="347"/>
        <v>43574</v>
      </c>
      <c r="B895" s="9">
        <f t="shared" si="336"/>
        <v>1117.7023618300002</v>
      </c>
      <c r="C895" s="9">
        <f t="shared" si="348"/>
        <v>1000</v>
      </c>
      <c r="D895" s="66">
        <f t="shared" si="349"/>
        <v>5177.47</v>
      </c>
      <c r="E895" s="15">
        <f>VLOOKUP(A894,[1]Plan1!$BO$120:$BQ$240,3)</f>
        <v>5206.9799999999996</v>
      </c>
      <c r="F895" s="12">
        <f t="shared" si="350"/>
        <v>43571</v>
      </c>
      <c r="G895" s="13">
        <f t="shared" si="337"/>
        <v>5.6996950247900635E-3</v>
      </c>
      <c r="H895" s="12">
        <f t="shared" si="351"/>
        <v>43600</v>
      </c>
      <c r="I895" s="12">
        <f t="shared" si="338"/>
        <v>43600</v>
      </c>
      <c r="J895" s="1">
        <f t="shared" si="352"/>
        <v>20</v>
      </c>
      <c r="K895" s="1">
        <f t="shared" si="359"/>
        <v>4</v>
      </c>
      <c r="L895" s="9">
        <f t="shared" si="339"/>
        <v>1.0011373400000001</v>
      </c>
      <c r="M895" s="16">
        <f t="shared" si="353"/>
        <v>1.00749961</v>
      </c>
      <c r="N895" s="16">
        <f t="shared" si="356"/>
        <v>1.0881248819475866</v>
      </c>
      <c r="O895" s="9">
        <f t="shared" si="357"/>
        <v>1.0893624399999999</v>
      </c>
      <c r="P895" s="9">
        <f t="shared" si="340"/>
        <v>1089.3624400000001</v>
      </c>
      <c r="Q895" s="14">
        <f t="shared" si="341"/>
        <v>0</v>
      </c>
      <c r="R895" s="44">
        <f t="shared" si="342"/>
        <v>0</v>
      </c>
      <c r="S895" s="9">
        <f t="shared" si="343"/>
        <v>0</v>
      </c>
      <c r="T895" s="10">
        <f t="shared" si="354"/>
        <v>6.2959000000000001E-2</v>
      </c>
      <c r="U895" s="14">
        <f t="shared" si="358"/>
        <v>106</v>
      </c>
      <c r="V895" s="14">
        <v>252</v>
      </c>
      <c r="W895" s="16">
        <f t="shared" si="344"/>
        <v>1.0260151449999999</v>
      </c>
      <c r="X895" s="9">
        <f t="shared" si="345"/>
        <v>28.339921830000002</v>
      </c>
      <c r="Y895" s="9">
        <v>0</v>
      </c>
      <c r="Z895" s="15">
        <f t="shared" si="346"/>
        <v>0</v>
      </c>
      <c r="AA895" s="6" t="s">
        <v>73</v>
      </c>
      <c r="AB895" s="12">
        <f t="shared" si="355"/>
        <v>43600</v>
      </c>
      <c r="AC895" s="6"/>
      <c r="AD895" s="1"/>
      <c r="AE895" s="12"/>
      <c r="AF895" s="7"/>
      <c r="AG895" s="1"/>
      <c r="AH895" s="1"/>
      <c r="AI895" s="1"/>
      <c r="AJ895" s="10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35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8"/>
      <c r="CC895" s="1"/>
      <c r="CD895" s="1"/>
      <c r="CE895" s="1"/>
      <c r="CF895" s="1"/>
      <c r="CG895" s="1"/>
      <c r="CH895" s="1"/>
      <c r="CI895" s="1"/>
      <c r="CJ895" s="1"/>
      <c r="CK895" s="1"/>
      <c r="CL895" s="6"/>
      <c r="CM895" s="1"/>
      <c r="CN895" s="1"/>
      <c r="CO895" s="1"/>
      <c r="CP895" s="1"/>
      <c r="CQ895" s="1"/>
      <c r="CR895" s="1"/>
    </row>
    <row r="896" spans="1:96" x14ac:dyDescent="0.2">
      <c r="A896" s="159">
        <f t="shared" si="347"/>
        <v>43575</v>
      </c>
      <c r="B896" s="9">
        <f t="shared" si="336"/>
        <v>1117.7023618300002</v>
      </c>
      <c r="C896" s="9">
        <f t="shared" si="348"/>
        <v>1000</v>
      </c>
      <c r="D896" s="66">
        <f t="shared" si="349"/>
        <v>5177.47</v>
      </c>
      <c r="E896" s="15">
        <f>VLOOKUP(A895,[1]Plan1!$BO$120:$BQ$240,3)</f>
        <v>5206.9799999999996</v>
      </c>
      <c r="F896" s="12">
        <f t="shared" si="350"/>
        <v>43571</v>
      </c>
      <c r="G896" s="13">
        <f t="shared" si="337"/>
        <v>5.6996950247900635E-3</v>
      </c>
      <c r="H896" s="12">
        <f t="shared" si="351"/>
        <v>43600</v>
      </c>
      <c r="I896" s="12">
        <f t="shared" si="338"/>
        <v>43600</v>
      </c>
      <c r="J896" s="1">
        <f t="shared" si="352"/>
        <v>20</v>
      </c>
      <c r="K896" s="1">
        <f t="shared" si="359"/>
        <v>4</v>
      </c>
      <c r="L896" s="9">
        <f t="shared" si="339"/>
        <v>1.0011373400000001</v>
      </c>
      <c r="M896" s="16">
        <f t="shared" si="353"/>
        <v>1.00749961</v>
      </c>
      <c r="N896" s="16">
        <f t="shared" si="356"/>
        <v>1.0881248819475866</v>
      </c>
      <c r="O896" s="9">
        <f t="shared" si="357"/>
        <v>1.0893624399999999</v>
      </c>
      <c r="P896" s="9">
        <f t="shared" si="340"/>
        <v>1089.3624400000001</v>
      </c>
      <c r="Q896" s="14">
        <f t="shared" si="341"/>
        <v>0</v>
      </c>
      <c r="R896" s="44">
        <f t="shared" si="342"/>
        <v>0</v>
      </c>
      <c r="S896" s="9">
        <f t="shared" si="343"/>
        <v>0</v>
      </c>
      <c r="T896" s="10">
        <f t="shared" si="354"/>
        <v>6.2959000000000001E-2</v>
      </c>
      <c r="U896" s="14">
        <f t="shared" si="358"/>
        <v>106</v>
      </c>
      <c r="V896" s="14">
        <v>252</v>
      </c>
      <c r="W896" s="16">
        <f t="shared" si="344"/>
        <v>1.0260151449999999</v>
      </c>
      <c r="X896" s="9">
        <f t="shared" si="345"/>
        <v>28.339921830000002</v>
      </c>
      <c r="Y896" s="9">
        <v>0</v>
      </c>
      <c r="Z896" s="15">
        <f t="shared" si="346"/>
        <v>0</v>
      </c>
      <c r="AA896" s="6" t="s">
        <v>73</v>
      </c>
      <c r="AB896" s="12">
        <f t="shared" si="355"/>
        <v>43600</v>
      </c>
      <c r="AC896" s="6"/>
      <c r="AD896" s="1"/>
      <c r="AE896" s="12"/>
      <c r="AF896" s="7"/>
      <c r="AG896" s="1"/>
      <c r="AH896" s="1"/>
      <c r="AI896" s="1"/>
      <c r="AJ896" s="10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35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8"/>
      <c r="CC896" s="1"/>
      <c r="CD896" s="1"/>
      <c r="CE896" s="1"/>
      <c r="CF896" s="1"/>
      <c r="CG896" s="1"/>
      <c r="CH896" s="1"/>
      <c r="CI896" s="1"/>
      <c r="CJ896" s="1"/>
      <c r="CK896" s="1"/>
      <c r="CL896" s="6"/>
      <c r="CM896" s="1"/>
      <c r="CN896" s="1"/>
      <c r="CO896" s="1"/>
      <c r="CP896" s="1"/>
      <c r="CQ896" s="1"/>
      <c r="CR896" s="1"/>
    </row>
    <row r="897" spans="1:96" x14ac:dyDescent="0.2">
      <c r="A897" s="159">
        <f t="shared" si="347"/>
        <v>43576</v>
      </c>
      <c r="B897" s="9">
        <f t="shared" si="336"/>
        <v>1117.7023618300002</v>
      </c>
      <c r="C897" s="9">
        <f t="shared" si="348"/>
        <v>1000</v>
      </c>
      <c r="D897" s="66">
        <f t="shared" si="349"/>
        <v>5177.47</v>
      </c>
      <c r="E897" s="15">
        <f>VLOOKUP(A896,[1]Plan1!$BO$120:$BQ$240,3)</f>
        <v>5206.9799999999996</v>
      </c>
      <c r="F897" s="12">
        <f t="shared" si="350"/>
        <v>43571</v>
      </c>
      <c r="G897" s="13">
        <f t="shared" si="337"/>
        <v>5.6996950247900635E-3</v>
      </c>
      <c r="H897" s="12">
        <f t="shared" si="351"/>
        <v>43600</v>
      </c>
      <c r="I897" s="12">
        <f t="shared" si="338"/>
        <v>43600</v>
      </c>
      <c r="J897" s="1">
        <f t="shared" si="352"/>
        <v>20</v>
      </c>
      <c r="K897" s="1">
        <f t="shared" si="359"/>
        <v>4</v>
      </c>
      <c r="L897" s="9">
        <f t="shared" si="339"/>
        <v>1.0011373400000001</v>
      </c>
      <c r="M897" s="16">
        <f t="shared" si="353"/>
        <v>1.00749961</v>
      </c>
      <c r="N897" s="16">
        <f t="shared" si="356"/>
        <v>1.0881248819475866</v>
      </c>
      <c r="O897" s="9">
        <f t="shared" si="357"/>
        <v>1.0893624399999999</v>
      </c>
      <c r="P897" s="9">
        <f t="shared" si="340"/>
        <v>1089.3624400000001</v>
      </c>
      <c r="Q897" s="14">
        <f t="shared" si="341"/>
        <v>0</v>
      </c>
      <c r="R897" s="44">
        <f t="shared" si="342"/>
        <v>0</v>
      </c>
      <c r="S897" s="9">
        <f t="shared" si="343"/>
        <v>0</v>
      </c>
      <c r="T897" s="10">
        <f t="shared" si="354"/>
        <v>6.2959000000000001E-2</v>
      </c>
      <c r="U897" s="14">
        <f t="shared" si="358"/>
        <v>106</v>
      </c>
      <c r="V897" s="14">
        <v>252</v>
      </c>
      <c r="W897" s="16">
        <f t="shared" si="344"/>
        <v>1.0260151449999999</v>
      </c>
      <c r="X897" s="9">
        <f t="shared" si="345"/>
        <v>28.339921830000002</v>
      </c>
      <c r="Y897" s="9">
        <v>0</v>
      </c>
      <c r="Z897" s="15">
        <f t="shared" si="346"/>
        <v>0</v>
      </c>
      <c r="AA897" s="6" t="s">
        <v>73</v>
      </c>
      <c r="AB897" s="12">
        <f t="shared" si="355"/>
        <v>43600</v>
      </c>
      <c r="AC897" s="6"/>
      <c r="AD897" s="1"/>
      <c r="AE897" s="12"/>
      <c r="AF897" s="7"/>
      <c r="AG897" s="1"/>
      <c r="AH897" s="1"/>
      <c r="AI897" s="1"/>
      <c r="AJ897" s="10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35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8"/>
      <c r="CC897" s="1"/>
      <c r="CD897" s="1"/>
      <c r="CE897" s="1"/>
      <c r="CF897" s="1"/>
      <c r="CG897" s="1"/>
      <c r="CH897" s="1"/>
      <c r="CI897" s="1"/>
      <c r="CJ897" s="1"/>
      <c r="CK897" s="1"/>
      <c r="CL897" s="6"/>
      <c r="CM897" s="1"/>
      <c r="CN897" s="1"/>
      <c r="CO897" s="1"/>
      <c r="CP897" s="1"/>
      <c r="CQ897" s="1"/>
      <c r="CR897" s="1"/>
    </row>
    <row r="898" spans="1:96" x14ac:dyDescent="0.2">
      <c r="A898" s="159">
        <f t="shared" si="347"/>
        <v>43577</v>
      </c>
      <c r="B898" s="9">
        <f t="shared" si="336"/>
        <v>1117.7023618300002</v>
      </c>
      <c r="C898" s="9">
        <f t="shared" si="348"/>
        <v>1000</v>
      </c>
      <c r="D898" s="66">
        <f t="shared" si="349"/>
        <v>5177.47</v>
      </c>
      <c r="E898" s="15">
        <f>VLOOKUP(A897,[1]Plan1!$BO$120:$BQ$240,3)</f>
        <v>5206.9799999999996</v>
      </c>
      <c r="F898" s="12">
        <f t="shared" si="350"/>
        <v>43571</v>
      </c>
      <c r="G898" s="13">
        <f t="shared" si="337"/>
        <v>5.6996950247900635E-3</v>
      </c>
      <c r="H898" s="12">
        <f t="shared" si="351"/>
        <v>43600</v>
      </c>
      <c r="I898" s="12">
        <f t="shared" si="338"/>
        <v>43600</v>
      </c>
      <c r="J898" s="1">
        <f t="shared" si="352"/>
        <v>20</v>
      </c>
      <c r="K898" s="1">
        <f t="shared" si="359"/>
        <v>4</v>
      </c>
      <c r="L898" s="9">
        <f t="shared" si="339"/>
        <v>1.0011373400000001</v>
      </c>
      <c r="M898" s="16">
        <f t="shared" si="353"/>
        <v>1.00749961</v>
      </c>
      <c r="N898" s="16">
        <f t="shared" si="356"/>
        <v>1.0881248819475866</v>
      </c>
      <c r="O898" s="9">
        <f t="shared" si="357"/>
        <v>1.0893624399999999</v>
      </c>
      <c r="P898" s="9">
        <f t="shared" si="340"/>
        <v>1089.3624400000001</v>
      </c>
      <c r="Q898" s="14">
        <f t="shared" si="341"/>
        <v>0</v>
      </c>
      <c r="R898" s="44">
        <f t="shared" si="342"/>
        <v>0</v>
      </c>
      <c r="S898" s="9">
        <f t="shared" si="343"/>
        <v>0</v>
      </c>
      <c r="T898" s="10">
        <f t="shared" si="354"/>
        <v>6.2959000000000001E-2</v>
      </c>
      <c r="U898" s="14">
        <f t="shared" si="358"/>
        <v>106</v>
      </c>
      <c r="V898" s="14">
        <v>252</v>
      </c>
      <c r="W898" s="16">
        <f t="shared" si="344"/>
        <v>1.0260151449999999</v>
      </c>
      <c r="X898" s="9">
        <f t="shared" si="345"/>
        <v>28.339921830000002</v>
      </c>
      <c r="Y898" s="9">
        <v>0</v>
      </c>
      <c r="Z898" s="15">
        <f t="shared" si="346"/>
        <v>0</v>
      </c>
      <c r="AA898" s="6" t="s">
        <v>73</v>
      </c>
      <c r="AB898" s="12">
        <f t="shared" si="355"/>
        <v>43600</v>
      </c>
      <c r="AC898" s="6"/>
      <c r="AD898" s="1"/>
      <c r="AE898" s="12"/>
      <c r="AF898" s="7"/>
      <c r="AG898" s="1"/>
      <c r="AH898" s="1"/>
      <c r="AI898" s="1"/>
      <c r="AJ898" s="10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35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8"/>
      <c r="CC898" s="1"/>
      <c r="CD898" s="1"/>
      <c r="CE898" s="1"/>
      <c r="CF898" s="1"/>
      <c r="CG898" s="1"/>
      <c r="CH898" s="1"/>
      <c r="CI898" s="1"/>
      <c r="CJ898" s="1"/>
      <c r="CK898" s="1"/>
      <c r="CL898" s="6"/>
      <c r="CM898" s="1"/>
      <c r="CN898" s="1"/>
      <c r="CO898" s="1"/>
      <c r="CP898" s="1"/>
      <c r="CQ898" s="1"/>
      <c r="CR898" s="1"/>
    </row>
    <row r="899" spans="1:96" x14ac:dyDescent="0.2">
      <c r="A899" s="159">
        <f t="shared" si="347"/>
        <v>43578</v>
      </c>
      <c r="B899" s="9">
        <f t="shared" si="336"/>
        <v>1118.2909520000001</v>
      </c>
      <c r="C899" s="9">
        <f t="shared" si="348"/>
        <v>1000</v>
      </c>
      <c r="D899" s="66">
        <f t="shared" si="349"/>
        <v>5177.47</v>
      </c>
      <c r="E899" s="15">
        <f>VLOOKUP(A898,[1]Plan1!$BO$120:$BQ$240,3)</f>
        <v>5206.9799999999996</v>
      </c>
      <c r="F899" s="12">
        <f t="shared" si="350"/>
        <v>43571</v>
      </c>
      <c r="G899" s="13">
        <f t="shared" si="337"/>
        <v>5.6996950247900635E-3</v>
      </c>
      <c r="H899" s="12">
        <f t="shared" si="351"/>
        <v>43600</v>
      </c>
      <c r="I899" s="12">
        <f t="shared" si="338"/>
        <v>43600</v>
      </c>
      <c r="J899" s="1">
        <f t="shared" si="352"/>
        <v>20</v>
      </c>
      <c r="K899" s="1">
        <f t="shared" si="359"/>
        <v>5</v>
      </c>
      <c r="L899" s="9">
        <f t="shared" si="339"/>
        <v>1.0014218800000001</v>
      </c>
      <c r="M899" s="16">
        <f t="shared" si="353"/>
        <v>1.00749961</v>
      </c>
      <c r="N899" s="16">
        <f t="shared" si="356"/>
        <v>1.0881248819475866</v>
      </c>
      <c r="O899" s="9">
        <f t="shared" si="357"/>
        <v>1.0896720600000001</v>
      </c>
      <c r="P899" s="9">
        <f t="shared" si="340"/>
        <v>1089.6720600000001</v>
      </c>
      <c r="Q899" s="14">
        <f t="shared" si="341"/>
        <v>0</v>
      </c>
      <c r="R899" s="44">
        <f t="shared" si="342"/>
        <v>0</v>
      </c>
      <c r="S899" s="9">
        <f t="shared" si="343"/>
        <v>0</v>
      </c>
      <c r="T899" s="10">
        <f t="shared" si="354"/>
        <v>6.2959000000000001E-2</v>
      </c>
      <c r="U899" s="14">
        <f t="shared" si="358"/>
        <v>107</v>
      </c>
      <c r="V899" s="14">
        <v>252</v>
      </c>
      <c r="W899" s="16">
        <f t="shared" si="344"/>
        <v>1.026263766</v>
      </c>
      <c r="X899" s="9">
        <f t="shared" si="345"/>
        <v>28.618891999999999</v>
      </c>
      <c r="Y899" s="9">
        <v>0</v>
      </c>
      <c r="Z899" s="15">
        <f t="shared" si="346"/>
        <v>0</v>
      </c>
      <c r="AA899" s="6" t="s">
        <v>73</v>
      </c>
      <c r="AB899" s="12">
        <f t="shared" si="355"/>
        <v>43600</v>
      </c>
      <c r="AC899" s="6"/>
      <c r="AD899" s="1"/>
      <c r="AE899" s="12"/>
      <c r="AF899" s="7"/>
      <c r="AG899" s="1"/>
      <c r="AH899" s="1"/>
      <c r="AI899" s="1"/>
      <c r="AJ899" s="10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35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8"/>
      <c r="CC899" s="1"/>
      <c r="CD899" s="1"/>
      <c r="CE899" s="1"/>
      <c r="CF899" s="1"/>
      <c r="CG899" s="1"/>
      <c r="CH899" s="1"/>
      <c r="CI899" s="1"/>
      <c r="CJ899" s="1"/>
      <c r="CK899" s="1"/>
      <c r="CL899" s="6"/>
      <c r="CM899" s="1"/>
      <c r="CN899" s="1"/>
      <c r="CO899" s="1"/>
      <c r="CP899" s="1"/>
      <c r="CQ899" s="1"/>
      <c r="CR899" s="1"/>
    </row>
    <row r="900" spans="1:96" x14ac:dyDescent="0.2">
      <c r="A900" s="159">
        <f t="shared" si="347"/>
        <v>43579</v>
      </c>
      <c r="B900" s="9">
        <f t="shared" si="336"/>
        <v>1118.8798447299998</v>
      </c>
      <c r="C900" s="9">
        <f t="shared" si="348"/>
        <v>1000</v>
      </c>
      <c r="D900" s="66">
        <f t="shared" si="349"/>
        <v>5177.47</v>
      </c>
      <c r="E900" s="15">
        <f>VLOOKUP(A899,[1]Plan1!$BO$120:$BQ$240,3)</f>
        <v>5206.9799999999996</v>
      </c>
      <c r="F900" s="12">
        <f t="shared" si="350"/>
        <v>43571</v>
      </c>
      <c r="G900" s="13">
        <f t="shared" si="337"/>
        <v>5.6996950247900635E-3</v>
      </c>
      <c r="H900" s="12">
        <f t="shared" si="351"/>
        <v>43600</v>
      </c>
      <c r="I900" s="12">
        <f t="shared" si="338"/>
        <v>43600</v>
      </c>
      <c r="J900" s="1">
        <f t="shared" si="352"/>
        <v>20</v>
      </c>
      <c r="K900" s="1">
        <f t="shared" si="359"/>
        <v>6</v>
      </c>
      <c r="L900" s="9">
        <f t="shared" si="339"/>
        <v>1.0017065000000001</v>
      </c>
      <c r="M900" s="16">
        <f t="shared" si="353"/>
        <v>1.00749961</v>
      </c>
      <c r="N900" s="16">
        <f t="shared" si="356"/>
        <v>1.0881248819475866</v>
      </c>
      <c r="O900" s="9">
        <f t="shared" si="357"/>
        <v>1.0899817599999999</v>
      </c>
      <c r="P900" s="9">
        <f t="shared" si="340"/>
        <v>1089.9817599999999</v>
      </c>
      <c r="Q900" s="14">
        <f t="shared" si="341"/>
        <v>0</v>
      </c>
      <c r="R900" s="44">
        <f t="shared" si="342"/>
        <v>0</v>
      </c>
      <c r="S900" s="9">
        <f t="shared" si="343"/>
        <v>0</v>
      </c>
      <c r="T900" s="10">
        <f t="shared" si="354"/>
        <v>6.2959000000000001E-2</v>
      </c>
      <c r="U900" s="14">
        <f t="shared" si="358"/>
        <v>108</v>
      </c>
      <c r="V900" s="14">
        <v>252</v>
      </c>
      <c r="W900" s="16">
        <f t="shared" si="344"/>
        <v>1.0265124480000001</v>
      </c>
      <c r="X900" s="9">
        <f t="shared" si="345"/>
        <v>28.898084730000001</v>
      </c>
      <c r="Y900" s="9">
        <v>0</v>
      </c>
      <c r="Z900" s="15">
        <f t="shared" si="346"/>
        <v>0</v>
      </c>
      <c r="AA900" s="6" t="s">
        <v>73</v>
      </c>
      <c r="AB900" s="12">
        <f t="shared" si="355"/>
        <v>43600</v>
      </c>
      <c r="AC900" s="6"/>
      <c r="AD900" s="1"/>
      <c r="AE900" s="12"/>
      <c r="AF900" s="7"/>
      <c r="AG900" s="1"/>
      <c r="AH900" s="1"/>
      <c r="AI900" s="1"/>
      <c r="AJ900" s="10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35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8"/>
      <c r="CC900" s="1"/>
      <c r="CD900" s="1"/>
      <c r="CE900" s="1"/>
      <c r="CF900" s="1"/>
      <c r="CG900" s="1"/>
      <c r="CH900" s="1"/>
      <c r="CI900" s="1"/>
      <c r="CJ900" s="1"/>
      <c r="CK900" s="1"/>
      <c r="CL900" s="6"/>
      <c r="CM900" s="1"/>
      <c r="CN900" s="1"/>
      <c r="CO900" s="1"/>
      <c r="CP900" s="1"/>
      <c r="CQ900" s="1"/>
      <c r="CR900" s="1"/>
    </row>
    <row r="901" spans="1:96" x14ac:dyDescent="0.2">
      <c r="A901" s="159">
        <f t="shared" si="347"/>
        <v>43580</v>
      </c>
      <c r="B901" s="9">
        <f t="shared" si="336"/>
        <v>1119.46904823</v>
      </c>
      <c r="C901" s="9">
        <f t="shared" si="348"/>
        <v>1000</v>
      </c>
      <c r="D901" s="66">
        <f t="shared" si="349"/>
        <v>5177.47</v>
      </c>
      <c r="E901" s="15">
        <f>VLOOKUP(A900,[1]Plan1!$BO$120:$BQ$240,3)</f>
        <v>5206.9799999999996</v>
      </c>
      <c r="F901" s="12">
        <f t="shared" si="350"/>
        <v>43571</v>
      </c>
      <c r="G901" s="13">
        <f t="shared" si="337"/>
        <v>5.6996950247900635E-3</v>
      </c>
      <c r="H901" s="12">
        <f t="shared" si="351"/>
        <v>43600</v>
      </c>
      <c r="I901" s="12">
        <f t="shared" si="338"/>
        <v>43600</v>
      </c>
      <c r="J901" s="1">
        <f t="shared" si="352"/>
        <v>20</v>
      </c>
      <c r="K901" s="1">
        <f t="shared" si="359"/>
        <v>7</v>
      </c>
      <c r="L901" s="9">
        <f t="shared" si="339"/>
        <v>1.0019912</v>
      </c>
      <c r="M901" s="16">
        <f t="shared" si="353"/>
        <v>1.00749961</v>
      </c>
      <c r="N901" s="16">
        <f t="shared" si="356"/>
        <v>1.0881248819475866</v>
      </c>
      <c r="O901" s="9">
        <f t="shared" si="357"/>
        <v>1.0902915500000001</v>
      </c>
      <c r="P901" s="9">
        <f t="shared" si="340"/>
        <v>1090.2915499999999</v>
      </c>
      <c r="Q901" s="14">
        <f t="shared" si="341"/>
        <v>0</v>
      </c>
      <c r="R901" s="44">
        <f t="shared" si="342"/>
        <v>0</v>
      </c>
      <c r="S901" s="9">
        <f t="shared" si="343"/>
        <v>0</v>
      </c>
      <c r="T901" s="10">
        <f t="shared" si="354"/>
        <v>6.2959000000000001E-2</v>
      </c>
      <c r="U901" s="14">
        <f t="shared" si="358"/>
        <v>109</v>
      </c>
      <c r="V901" s="14">
        <v>252</v>
      </c>
      <c r="W901" s="16">
        <f t="shared" si="344"/>
        <v>1.0267611889999999</v>
      </c>
      <c r="X901" s="9">
        <f t="shared" si="345"/>
        <v>29.177498230000001</v>
      </c>
      <c r="Y901" s="9">
        <v>0</v>
      </c>
      <c r="Z901" s="15">
        <f t="shared" si="346"/>
        <v>0</v>
      </c>
      <c r="AA901" s="6" t="s">
        <v>73</v>
      </c>
      <c r="AB901" s="12">
        <f t="shared" si="355"/>
        <v>43600</v>
      </c>
      <c r="AC901" s="6"/>
      <c r="AD901" s="1"/>
      <c r="AE901" s="12"/>
      <c r="AF901" s="7"/>
      <c r="AG901" s="1"/>
      <c r="AH901" s="1"/>
      <c r="AI901" s="1"/>
      <c r="AJ901" s="10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35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8"/>
      <c r="CC901" s="1"/>
      <c r="CD901" s="1"/>
      <c r="CE901" s="1"/>
      <c r="CF901" s="1"/>
      <c r="CG901" s="1"/>
      <c r="CH901" s="1"/>
      <c r="CI901" s="1"/>
      <c r="CJ901" s="1"/>
      <c r="CK901" s="1"/>
      <c r="CL901" s="6"/>
      <c r="CM901" s="1"/>
      <c r="CN901" s="1"/>
      <c r="CO901" s="1"/>
      <c r="CP901" s="1"/>
      <c r="CQ901" s="1"/>
      <c r="CR901" s="1"/>
    </row>
    <row r="902" spans="1:96" x14ac:dyDescent="0.2">
      <c r="A902" s="159">
        <f t="shared" si="347"/>
        <v>43581</v>
      </c>
      <c r="B902" s="9">
        <f t="shared" si="336"/>
        <v>1120.05857507</v>
      </c>
      <c r="C902" s="9">
        <f t="shared" si="348"/>
        <v>1000</v>
      </c>
      <c r="D902" s="66">
        <f t="shared" si="349"/>
        <v>5177.47</v>
      </c>
      <c r="E902" s="15">
        <f>VLOOKUP(A901,[1]Plan1!$BO$120:$BQ$240,3)</f>
        <v>5206.9799999999996</v>
      </c>
      <c r="F902" s="12">
        <f t="shared" si="350"/>
        <v>43571</v>
      </c>
      <c r="G902" s="13">
        <f t="shared" si="337"/>
        <v>5.6996950247900635E-3</v>
      </c>
      <c r="H902" s="12">
        <f t="shared" si="351"/>
        <v>43600</v>
      </c>
      <c r="I902" s="12">
        <f t="shared" si="338"/>
        <v>43600</v>
      </c>
      <c r="J902" s="1">
        <f t="shared" si="352"/>
        <v>20</v>
      </c>
      <c r="K902" s="1">
        <f t="shared" si="359"/>
        <v>8</v>
      </c>
      <c r="L902" s="9">
        <f t="shared" si="339"/>
        <v>1.00227599</v>
      </c>
      <c r="M902" s="16">
        <f t="shared" si="353"/>
        <v>1.00749961</v>
      </c>
      <c r="N902" s="16">
        <f t="shared" si="356"/>
        <v>1.0881248819475866</v>
      </c>
      <c r="O902" s="9">
        <f t="shared" si="357"/>
        <v>1.0906014399999999</v>
      </c>
      <c r="P902" s="9">
        <f t="shared" si="340"/>
        <v>1090.6014399999999</v>
      </c>
      <c r="Q902" s="14">
        <f t="shared" si="341"/>
        <v>0</v>
      </c>
      <c r="R902" s="44">
        <f t="shared" si="342"/>
        <v>0</v>
      </c>
      <c r="S902" s="9">
        <f t="shared" si="343"/>
        <v>0</v>
      </c>
      <c r="T902" s="10">
        <f t="shared" si="354"/>
        <v>6.2959000000000001E-2</v>
      </c>
      <c r="U902" s="14">
        <f t="shared" si="358"/>
        <v>110</v>
      </c>
      <c r="V902" s="14">
        <v>252</v>
      </c>
      <c r="W902" s="16">
        <f t="shared" si="344"/>
        <v>1.0270099909999999</v>
      </c>
      <c r="X902" s="9">
        <f t="shared" si="345"/>
        <v>29.45713507</v>
      </c>
      <c r="Y902" s="9">
        <v>0</v>
      </c>
      <c r="Z902" s="15">
        <f t="shared" si="346"/>
        <v>0</v>
      </c>
      <c r="AA902" s="6" t="s">
        <v>73</v>
      </c>
      <c r="AB902" s="12">
        <f t="shared" si="355"/>
        <v>43600</v>
      </c>
      <c r="AC902" s="6"/>
      <c r="AD902" s="1"/>
      <c r="AE902" s="12"/>
      <c r="AF902" s="7"/>
      <c r="AG902" s="1"/>
      <c r="AH902" s="1"/>
      <c r="AI902" s="1"/>
      <c r="AJ902" s="10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35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8"/>
      <c r="CC902" s="1"/>
      <c r="CD902" s="1"/>
      <c r="CE902" s="1"/>
      <c r="CF902" s="1"/>
      <c r="CG902" s="1"/>
      <c r="CH902" s="1"/>
      <c r="CI902" s="1"/>
      <c r="CJ902" s="1"/>
      <c r="CK902" s="1"/>
      <c r="CL902" s="6"/>
      <c r="CM902" s="1"/>
      <c r="CN902" s="1"/>
      <c r="CO902" s="1"/>
      <c r="CP902" s="1"/>
      <c r="CQ902" s="1"/>
      <c r="CR902" s="1"/>
    </row>
    <row r="903" spans="1:96" x14ac:dyDescent="0.2">
      <c r="A903" s="159">
        <f t="shared" si="347"/>
        <v>43582</v>
      </c>
      <c r="B903" s="9">
        <f t="shared" si="336"/>
        <v>1120.6483934799999</v>
      </c>
      <c r="C903" s="9">
        <f t="shared" si="348"/>
        <v>1000</v>
      </c>
      <c r="D903" s="66">
        <f t="shared" si="349"/>
        <v>5177.47</v>
      </c>
      <c r="E903" s="15">
        <f>VLOOKUP(A902,[1]Plan1!$BO$120:$BQ$240,3)</f>
        <v>5206.9799999999996</v>
      </c>
      <c r="F903" s="12">
        <f t="shared" si="350"/>
        <v>43571</v>
      </c>
      <c r="G903" s="13">
        <f t="shared" si="337"/>
        <v>5.6996950247900635E-3</v>
      </c>
      <c r="H903" s="12">
        <f t="shared" si="351"/>
        <v>43600</v>
      </c>
      <c r="I903" s="12">
        <f t="shared" si="338"/>
        <v>43600</v>
      </c>
      <c r="J903" s="1">
        <f t="shared" si="352"/>
        <v>20</v>
      </c>
      <c r="K903" s="1">
        <f t="shared" si="359"/>
        <v>9</v>
      </c>
      <c r="L903" s="9">
        <f t="shared" si="339"/>
        <v>1.0025608500000001</v>
      </c>
      <c r="M903" s="16">
        <f t="shared" si="353"/>
        <v>1.00749961</v>
      </c>
      <c r="N903" s="16">
        <f t="shared" si="356"/>
        <v>1.0881248819475866</v>
      </c>
      <c r="O903" s="9">
        <f t="shared" si="357"/>
        <v>1.0909114</v>
      </c>
      <c r="P903" s="9">
        <f t="shared" si="340"/>
        <v>1090.9114</v>
      </c>
      <c r="Q903" s="14">
        <f t="shared" si="341"/>
        <v>0</v>
      </c>
      <c r="R903" s="44">
        <f t="shared" si="342"/>
        <v>0</v>
      </c>
      <c r="S903" s="9">
        <f t="shared" si="343"/>
        <v>0</v>
      </c>
      <c r="T903" s="10">
        <f t="shared" si="354"/>
        <v>6.2959000000000001E-2</v>
      </c>
      <c r="U903" s="14">
        <f t="shared" si="358"/>
        <v>111</v>
      </c>
      <c r="V903" s="14">
        <v>252</v>
      </c>
      <c r="W903" s="16">
        <f t="shared" si="344"/>
        <v>1.027258853</v>
      </c>
      <c r="X903" s="9">
        <f t="shared" si="345"/>
        <v>29.736993479999999</v>
      </c>
      <c r="Y903" s="9">
        <v>0</v>
      </c>
      <c r="Z903" s="15">
        <f t="shared" si="346"/>
        <v>0</v>
      </c>
      <c r="AA903" s="6" t="s">
        <v>73</v>
      </c>
      <c r="AB903" s="12">
        <f t="shared" si="355"/>
        <v>43600</v>
      </c>
      <c r="AC903" s="6"/>
      <c r="AD903" s="1"/>
      <c r="AE903" s="12"/>
      <c r="AF903" s="7"/>
      <c r="AG903" s="1"/>
      <c r="AH903" s="1"/>
      <c r="AI903" s="1"/>
      <c r="AJ903" s="10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35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8"/>
      <c r="CC903" s="1"/>
      <c r="CD903" s="1"/>
      <c r="CE903" s="1"/>
      <c r="CF903" s="1"/>
      <c r="CG903" s="1"/>
      <c r="CH903" s="1"/>
      <c r="CI903" s="1"/>
      <c r="CJ903" s="1"/>
      <c r="CK903" s="1"/>
      <c r="CL903" s="6"/>
      <c r="CM903" s="1"/>
      <c r="CN903" s="1"/>
      <c r="CO903" s="1"/>
      <c r="CP903" s="1"/>
      <c r="CQ903" s="1"/>
      <c r="CR903" s="1"/>
    </row>
    <row r="904" spans="1:96" x14ac:dyDescent="0.2">
      <c r="A904" s="159">
        <f t="shared" si="347"/>
        <v>43583</v>
      </c>
      <c r="B904" s="9">
        <f t="shared" si="336"/>
        <v>1120.6483934799999</v>
      </c>
      <c r="C904" s="9">
        <f t="shared" si="348"/>
        <v>1000</v>
      </c>
      <c r="D904" s="66">
        <f t="shared" si="349"/>
        <v>5177.47</v>
      </c>
      <c r="E904" s="15">
        <f>VLOOKUP(A903,[1]Plan1!$BO$120:$BQ$240,3)</f>
        <v>5206.9799999999996</v>
      </c>
      <c r="F904" s="12">
        <f t="shared" si="350"/>
        <v>43571</v>
      </c>
      <c r="G904" s="13">
        <f t="shared" si="337"/>
        <v>5.6996950247900635E-3</v>
      </c>
      <c r="H904" s="12">
        <f t="shared" si="351"/>
        <v>43600</v>
      </c>
      <c r="I904" s="12">
        <f t="shared" si="338"/>
        <v>43600</v>
      </c>
      <c r="J904" s="1">
        <f t="shared" si="352"/>
        <v>20</v>
      </c>
      <c r="K904" s="1">
        <f t="shared" si="359"/>
        <v>9</v>
      </c>
      <c r="L904" s="9">
        <f t="shared" si="339"/>
        <v>1.0025608500000001</v>
      </c>
      <c r="M904" s="16">
        <f t="shared" si="353"/>
        <v>1.00749961</v>
      </c>
      <c r="N904" s="16">
        <f t="shared" si="356"/>
        <v>1.0881248819475866</v>
      </c>
      <c r="O904" s="9">
        <f t="shared" si="357"/>
        <v>1.0909114</v>
      </c>
      <c r="P904" s="9">
        <f t="shared" si="340"/>
        <v>1090.9114</v>
      </c>
      <c r="Q904" s="14">
        <f t="shared" si="341"/>
        <v>0</v>
      </c>
      <c r="R904" s="44">
        <f t="shared" si="342"/>
        <v>0</v>
      </c>
      <c r="S904" s="9">
        <f t="shared" si="343"/>
        <v>0</v>
      </c>
      <c r="T904" s="10">
        <f t="shared" si="354"/>
        <v>6.2959000000000001E-2</v>
      </c>
      <c r="U904" s="14">
        <f t="shared" si="358"/>
        <v>111</v>
      </c>
      <c r="V904" s="14">
        <v>252</v>
      </c>
      <c r="W904" s="16">
        <f t="shared" si="344"/>
        <v>1.027258853</v>
      </c>
      <c r="X904" s="9">
        <f t="shared" si="345"/>
        <v>29.736993479999999</v>
      </c>
      <c r="Y904" s="9">
        <v>0</v>
      </c>
      <c r="Z904" s="15">
        <f t="shared" si="346"/>
        <v>0</v>
      </c>
      <c r="AA904" s="6" t="s">
        <v>73</v>
      </c>
      <c r="AB904" s="12">
        <f t="shared" si="355"/>
        <v>43600</v>
      </c>
      <c r="AC904" s="6"/>
      <c r="AD904" s="1"/>
      <c r="AE904" s="12"/>
      <c r="AF904" s="7"/>
      <c r="AG904" s="1"/>
      <c r="AH904" s="1"/>
      <c r="AI904" s="1"/>
      <c r="AJ904" s="10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35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8"/>
      <c r="CC904" s="1"/>
      <c r="CD904" s="1"/>
      <c r="CE904" s="1"/>
      <c r="CF904" s="1"/>
      <c r="CG904" s="1"/>
      <c r="CH904" s="1"/>
      <c r="CI904" s="1"/>
      <c r="CJ904" s="1"/>
      <c r="CK904" s="1"/>
      <c r="CL904" s="6"/>
      <c r="CM904" s="1"/>
      <c r="CN904" s="1"/>
      <c r="CO904" s="1"/>
      <c r="CP904" s="1"/>
      <c r="CQ904" s="1"/>
      <c r="CR904" s="1"/>
    </row>
    <row r="905" spans="1:96" x14ac:dyDescent="0.2">
      <c r="A905" s="159">
        <f t="shared" si="347"/>
        <v>43584</v>
      </c>
      <c r="B905" s="9">
        <f t="shared" si="336"/>
        <v>1120.6483934799999</v>
      </c>
      <c r="C905" s="9">
        <f t="shared" si="348"/>
        <v>1000</v>
      </c>
      <c r="D905" s="66">
        <f t="shared" si="349"/>
        <v>5177.47</v>
      </c>
      <c r="E905" s="15">
        <f>VLOOKUP(A904,[1]Plan1!$BO$120:$BQ$240,3)</f>
        <v>5206.9799999999996</v>
      </c>
      <c r="F905" s="12">
        <f t="shared" si="350"/>
        <v>43571</v>
      </c>
      <c r="G905" s="13">
        <f t="shared" si="337"/>
        <v>5.6996950247900635E-3</v>
      </c>
      <c r="H905" s="12">
        <f t="shared" si="351"/>
        <v>43600</v>
      </c>
      <c r="I905" s="12">
        <f t="shared" si="338"/>
        <v>43600</v>
      </c>
      <c r="J905" s="1">
        <f t="shared" si="352"/>
        <v>20</v>
      </c>
      <c r="K905" s="1">
        <f t="shared" si="359"/>
        <v>9</v>
      </c>
      <c r="L905" s="9">
        <f t="shared" si="339"/>
        <v>1.0025608500000001</v>
      </c>
      <c r="M905" s="16">
        <f t="shared" si="353"/>
        <v>1.00749961</v>
      </c>
      <c r="N905" s="16">
        <f t="shared" si="356"/>
        <v>1.0881248819475866</v>
      </c>
      <c r="O905" s="9">
        <f t="shared" si="357"/>
        <v>1.0909114</v>
      </c>
      <c r="P905" s="9">
        <f t="shared" si="340"/>
        <v>1090.9114</v>
      </c>
      <c r="Q905" s="14">
        <f t="shared" si="341"/>
        <v>0</v>
      </c>
      <c r="R905" s="44">
        <f t="shared" si="342"/>
        <v>0</v>
      </c>
      <c r="S905" s="9">
        <f t="shared" si="343"/>
        <v>0</v>
      </c>
      <c r="T905" s="10">
        <f t="shared" si="354"/>
        <v>6.2959000000000001E-2</v>
      </c>
      <c r="U905" s="14">
        <f t="shared" si="358"/>
        <v>111</v>
      </c>
      <c r="V905" s="14">
        <v>252</v>
      </c>
      <c r="W905" s="16">
        <f t="shared" si="344"/>
        <v>1.027258853</v>
      </c>
      <c r="X905" s="9">
        <f t="shared" si="345"/>
        <v>29.736993479999999</v>
      </c>
      <c r="Y905" s="9">
        <v>0</v>
      </c>
      <c r="Z905" s="15">
        <f t="shared" si="346"/>
        <v>0</v>
      </c>
      <c r="AA905" s="6" t="s">
        <v>73</v>
      </c>
      <c r="AB905" s="12">
        <f t="shared" si="355"/>
        <v>43600</v>
      </c>
      <c r="AC905" s="6"/>
      <c r="AD905" s="1"/>
      <c r="AE905" s="12"/>
      <c r="AF905" s="7"/>
      <c r="AG905" s="1"/>
      <c r="AH905" s="1"/>
      <c r="AI905" s="1"/>
      <c r="AJ905" s="10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35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8"/>
      <c r="CC905" s="1"/>
      <c r="CD905" s="1"/>
      <c r="CE905" s="1"/>
      <c r="CF905" s="1"/>
      <c r="CG905" s="1"/>
      <c r="CH905" s="1"/>
      <c r="CI905" s="1"/>
      <c r="CJ905" s="1"/>
      <c r="CK905" s="1"/>
      <c r="CL905" s="6"/>
      <c r="CM905" s="1"/>
      <c r="CN905" s="1"/>
      <c r="CO905" s="1"/>
      <c r="CP905" s="1"/>
      <c r="CQ905" s="1"/>
      <c r="CR905" s="1"/>
    </row>
    <row r="906" spans="1:96" x14ac:dyDescent="0.2">
      <c r="A906" s="159">
        <f t="shared" si="347"/>
        <v>43585</v>
      </c>
      <c r="B906" s="9">
        <f t="shared" ref="B906:B969" si="360">(P906+X906)</f>
        <v>1121.23852521</v>
      </c>
      <c r="C906" s="9">
        <f t="shared" si="348"/>
        <v>1000</v>
      </c>
      <c r="D906" s="66">
        <f t="shared" si="349"/>
        <v>5177.47</v>
      </c>
      <c r="E906" s="15">
        <f>VLOOKUP(A905,[1]Plan1!$BO$120:$BQ$240,3)</f>
        <v>5206.9799999999996</v>
      </c>
      <c r="F906" s="12">
        <f t="shared" si="350"/>
        <v>43571</v>
      </c>
      <c r="G906" s="13">
        <f t="shared" ref="G906:G969" si="361">(E906/D906)-1</f>
        <v>5.6996950247900635E-3</v>
      </c>
      <c r="H906" s="12">
        <f t="shared" si="351"/>
        <v>43600</v>
      </c>
      <c r="I906" s="12">
        <f t="shared" ref="I906:I969" si="362">IF(A906&gt;I905,H906,I905)</f>
        <v>43600</v>
      </c>
      <c r="J906" s="1">
        <f t="shared" si="352"/>
        <v>20</v>
      </c>
      <c r="K906" s="1">
        <f t="shared" si="359"/>
        <v>10</v>
      </c>
      <c r="L906" s="9">
        <f t="shared" ref="L906:L969" si="363">TRUNC((E906/D906)^TRUNC((K906/J906),9),8)</f>
        <v>1.0028457900000001</v>
      </c>
      <c r="M906" s="16">
        <f t="shared" si="353"/>
        <v>1.00749961</v>
      </c>
      <c r="N906" s="16">
        <f t="shared" si="356"/>
        <v>1.0881248819475866</v>
      </c>
      <c r="O906" s="9">
        <f t="shared" si="357"/>
        <v>1.0912214499999999</v>
      </c>
      <c r="P906" s="9">
        <f t="shared" ref="P906:P969" si="364">TRUNC(C906*O906,8)</f>
        <v>1091.22145</v>
      </c>
      <c r="Q906" s="14">
        <f t="shared" ref="Q906:Q969" si="365">IF(VLOOKUP(A906,AE$10:AL$114,8)=VLOOKUP(A905,AE$10:AL$114,8),0,VLOOKUP(A906,AE$10:AL$114,8))</f>
        <v>0</v>
      </c>
      <c r="R906" s="44">
        <f t="shared" ref="R906:R969" si="366">IF(Q906&gt;0,VLOOKUP($A906,$AE$10:$AJ$114,6),0)</f>
        <v>0</v>
      </c>
      <c r="S906" s="9">
        <f t="shared" ref="S906:S969" si="367">IF(R906&gt;0,TRUNC(R906*P906,8),0)</f>
        <v>0</v>
      </c>
      <c r="T906" s="10">
        <f t="shared" si="354"/>
        <v>6.2959000000000001E-2</v>
      </c>
      <c r="U906" s="14">
        <f t="shared" si="358"/>
        <v>112</v>
      </c>
      <c r="V906" s="14">
        <v>252</v>
      </c>
      <c r="W906" s="16">
        <f t="shared" ref="W906:W969" si="368">ROUND((1+T906)^TRUNC((U906/V906),9),9)</f>
        <v>1.027507776</v>
      </c>
      <c r="X906" s="9">
        <f t="shared" ref="X906:X969" si="369">TRUNC((P906*(W906-1)),8)</f>
        <v>30.017075210000002</v>
      </c>
      <c r="Y906" s="9">
        <v>0</v>
      </c>
      <c r="Z906" s="15">
        <f t="shared" ref="Z906:Z969" si="370">IF(S906&gt;0,S906+X906,0)</f>
        <v>0</v>
      </c>
      <c r="AA906" s="6" t="s">
        <v>73</v>
      </c>
      <c r="AB906" s="12">
        <f t="shared" si="355"/>
        <v>43600</v>
      </c>
      <c r="AC906" s="6"/>
      <c r="AD906" s="1"/>
      <c r="AE906" s="12"/>
      <c r="AF906" s="7"/>
      <c r="AG906" s="1"/>
      <c r="AH906" s="1"/>
      <c r="AI906" s="1"/>
      <c r="AJ906" s="10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35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8"/>
      <c r="CC906" s="1"/>
      <c r="CD906" s="1"/>
      <c r="CE906" s="1"/>
      <c r="CF906" s="1"/>
      <c r="CG906" s="1"/>
      <c r="CH906" s="1"/>
      <c r="CI906" s="1"/>
      <c r="CJ906" s="1"/>
      <c r="CK906" s="1"/>
      <c r="CL906" s="6"/>
      <c r="CM906" s="1"/>
      <c r="CN906" s="1"/>
      <c r="CO906" s="1"/>
      <c r="CP906" s="1"/>
      <c r="CQ906" s="1"/>
      <c r="CR906" s="1"/>
    </row>
    <row r="907" spans="1:96" x14ac:dyDescent="0.2">
      <c r="A907" s="159">
        <f t="shared" ref="A907:A970" si="371">(A906+1)</f>
        <v>43586</v>
      </c>
      <c r="B907" s="9">
        <f t="shared" si="360"/>
        <v>1121.82897847</v>
      </c>
      <c r="C907" s="9">
        <f t="shared" ref="C907:C970" si="372">TRUNC(IF(Q906&gt;0,VLOOKUP(A906,$AE$12:$AF$114,2),C906),8)</f>
        <v>1000</v>
      </c>
      <c r="D907" s="66">
        <f t="shared" ref="D907:D970" si="373">IF(E907=E906,D906,E906)</f>
        <v>5177.47</v>
      </c>
      <c r="E907" s="15">
        <f>VLOOKUP(A906,[1]Plan1!$BO$120:$BQ$240,3)</f>
        <v>5206.9799999999996</v>
      </c>
      <c r="F907" s="12">
        <f t="shared" ref="F907:F970" si="374">IF(D907=D906,F906,A907)</f>
        <v>43571</v>
      </c>
      <c r="G907" s="13">
        <f t="shared" si="361"/>
        <v>5.6996950247900635E-3</v>
      </c>
      <c r="H907" s="12">
        <f t="shared" ref="H907:H970" si="375">IF(DAY(A907)=15,VLOOKUP(A907,AI$118:AN$450,4),H906)</f>
        <v>43600</v>
      </c>
      <c r="I907" s="12">
        <f t="shared" si="362"/>
        <v>43600</v>
      </c>
      <c r="J907" s="1">
        <f t="shared" ref="J907:J970" si="376">IF(I907=I906,J906,NETWORKDAYS(I906,I907,$AE$118:$AE$502)-1)</f>
        <v>20</v>
      </c>
      <c r="K907" s="1">
        <f t="shared" si="359"/>
        <v>11</v>
      </c>
      <c r="L907" s="9">
        <f t="shared" si="363"/>
        <v>1.00313082</v>
      </c>
      <c r="M907" s="16">
        <f t="shared" ref="M907:M970" si="377">IF(I907&gt;I906,L906,M906)</f>
        <v>1.00749961</v>
      </c>
      <c r="N907" s="16">
        <f t="shared" si="356"/>
        <v>1.0881248819475866</v>
      </c>
      <c r="O907" s="9">
        <f t="shared" si="357"/>
        <v>1.0915315999999999</v>
      </c>
      <c r="P907" s="9">
        <f t="shared" si="364"/>
        <v>1091.5316</v>
      </c>
      <c r="Q907" s="14">
        <f t="shared" si="365"/>
        <v>0</v>
      </c>
      <c r="R907" s="44">
        <f t="shared" si="366"/>
        <v>0</v>
      </c>
      <c r="S907" s="9">
        <f t="shared" si="367"/>
        <v>0</v>
      </c>
      <c r="T907" s="10">
        <f t="shared" ref="T907:T970" si="378">(T906)</f>
        <v>6.2959000000000001E-2</v>
      </c>
      <c r="U907" s="14">
        <f t="shared" si="358"/>
        <v>113</v>
      </c>
      <c r="V907" s="14">
        <v>252</v>
      </c>
      <c r="W907" s="16">
        <f t="shared" si="368"/>
        <v>1.027756758</v>
      </c>
      <c r="X907" s="9">
        <f t="shared" si="369"/>
        <v>30.297378470000002</v>
      </c>
      <c r="Y907" s="9">
        <v>0</v>
      </c>
      <c r="Z907" s="15">
        <f t="shared" si="370"/>
        <v>0</v>
      </c>
      <c r="AA907" s="6" t="s">
        <v>73</v>
      </c>
      <c r="AB907" s="12">
        <f t="shared" ref="AB907:AB970" si="379">IF(Q906&gt;0,VLOOKUP(A906,$AE$10:$AM$114,9),AB906)</f>
        <v>43600</v>
      </c>
      <c r="AC907" s="6"/>
      <c r="AD907" s="1"/>
      <c r="AE907" s="12"/>
      <c r="AF907" s="7"/>
      <c r="AG907" s="1"/>
      <c r="AH907" s="1"/>
      <c r="AI907" s="1"/>
      <c r="AJ907" s="10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35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8"/>
      <c r="CC907" s="1"/>
      <c r="CD907" s="1"/>
      <c r="CE907" s="1"/>
      <c r="CF907" s="1"/>
      <c r="CG907" s="1"/>
      <c r="CH907" s="1"/>
      <c r="CI907" s="1"/>
      <c r="CJ907" s="1"/>
      <c r="CK907" s="1"/>
      <c r="CL907" s="6"/>
      <c r="CM907" s="1"/>
      <c r="CN907" s="1"/>
      <c r="CO907" s="1"/>
      <c r="CP907" s="1"/>
      <c r="CQ907" s="1"/>
      <c r="CR907" s="1"/>
    </row>
    <row r="908" spans="1:96" x14ac:dyDescent="0.2">
      <c r="A908" s="159">
        <f t="shared" si="371"/>
        <v>43587</v>
      </c>
      <c r="B908" s="9">
        <f t="shared" si="360"/>
        <v>1121.82897847</v>
      </c>
      <c r="C908" s="9">
        <f t="shared" si="372"/>
        <v>1000</v>
      </c>
      <c r="D908" s="66">
        <f t="shared" si="373"/>
        <v>5177.47</v>
      </c>
      <c r="E908" s="15">
        <f>VLOOKUP(A907,[1]Plan1!$BO$120:$BQ$240,3)</f>
        <v>5206.9799999999996</v>
      </c>
      <c r="F908" s="12">
        <f t="shared" si="374"/>
        <v>43571</v>
      </c>
      <c r="G908" s="13">
        <f t="shared" si="361"/>
        <v>5.6996950247900635E-3</v>
      </c>
      <c r="H908" s="12">
        <f t="shared" si="375"/>
        <v>43600</v>
      </c>
      <c r="I908" s="12">
        <f t="shared" si="362"/>
        <v>43600</v>
      </c>
      <c r="J908" s="1">
        <f t="shared" si="376"/>
        <v>20</v>
      </c>
      <c r="K908" s="1">
        <f t="shared" si="359"/>
        <v>11</v>
      </c>
      <c r="L908" s="9">
        <f t="shared" si="363"/>
        <v>1.00313082</v>
      </c>
      <c r="M908" s="16">
        <f t="shared" si="377"/>
        <v>1.00749961</v>
      </c>
      <c r="N908" s="16">
        <f t="shared" si="356"/>
        <v>1.0881248819475866</v>
      </c>
      <c r="O908" s="9">
        <f t="shared" si="357"/>
        <v>1.0915315999999999</v>
      </c>
      <c r="P908" s="9">
        <f t="shared" si="364"/>
        <v>1091.5316</v>
      </c>
      <c r="Q908" s="14">
        <f t="shared" si="365"/>
        <v>0</v>
      </c>
      <c r="R908" s="44">
        <f t="shared" si="366"/>
        <v>0</v>
      </c>
      <c r="S908" s="9">
        <f t="shared" si="367"/>
        <v>0</v>
      </c>
      <c r="T908" s="10">
        <f t="shared" si="378"/>
        <v>6.2959000000000001E-2</v>
      </c>
      <c r="U908" s="14">
        <f t="shared" si="358"/>
        <v>113</v>
      </c>
      <c r="V908" s="14">
        <v>252</v>
      </c>
      <c r="W908" s="16">
        <f t="shared" si="368"/>
        <v>1.027756758</v>
      </c>
      <c r="X908" s="9">
        <f t="shared" si="369"/>
        <v>30.297378470000002</v>
      </c>
      <c r="Y908" s="9">
        <v>0</v>
      </c>
      <c r="Z908" s="15">
        <f t="shared" si="370"/>
        <v>0</v>
      </c>
      <c r="AA908" s="6" t="s">
        <v>73</v>
      </c>
      <c r="AB908" s="12">
        <f t="shared" si="379"/>
        <v>43600</v>
      </c>
      <c r="AC908" s="6"/>
      <c r="AD908" s="1"/>
      <c r="AE908" s="12"/>
      <c r="AF908" s="7"/>
      <c r="AG908" s="1"/>
      <c r="AH908" s="1"/>
      <c r="AI908" s="1"/>
      <c r="AJ908" s="10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35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8"/>
      <c r="CC908" s="1"/>
      <c r="CD908" s="1"/>
      <c r="CE908" s="1"/>
      <c r="CF908" s="1"/>
      <c r="CG908" s="1"/>
      <c r="CH908" s="1"/>
      <c r="CI908" s="1"/>
      <c r="CJ908" s="1"/>
      <c r="CK908" s="1"/>
      <c r="CL908" s="6"/>
      <c r="CM908" s="1"/>
      <c r="CN908" s="1"/>
      <c r="CO908" s="1"/>
      <c r="CP908" s="1"/>
      <c r="CQ908" s="1"/>
      <c r="CR908" s="1"/>
    </row>
    <row r="909" spans="1:96" x14ac:dyDescent="0.2">
      <c r="A909" s="159">
        <f t="shared" si="371"/>
        <v>43588</v>
      </c>
      <c r="B909" s="9">
        <f t="shared" si="360"/>
        <v>1122.4197258200002</v>
      </c>
      <c r="C909" s="9">
        <f t="shared" si="372"/>
        <v>1000</v>
      </c>
      <c r="D909" s="66">
        <f t="shared" si="373"/>
        <v>5177.47</v>
      </c>
      <c r="E909" s="15">
        <f>VLOOKUP(A908,[1]Plan1!$BO$120:$BQ$240,3)</f>
        <v>5206.9799999999996</v>
      </c>
      <c r="F909" s="12">
        <f t="shared" si="374"/>
        <v>43571</v>
      </c>
      <c r="G909" s="13">
        <f t="shared" si="361"/>
        <v>5.6996950247900635E-3</v>
      </c>
      <c r="H909" s="12">
        <f t="shared" si="375"/>
        <v>43600</v>
      </c>
      <c r="I909" s="12">
        <f t="shared" si="362"/>
        <v>43600</v>
      </c>
      <c r="J909" s="1">
        <f t="shared" si="376"/>
        <v>20</v>
      </c>
      <c r="K909" s="1">
        <f t="shared" si="359"/>
        <v>12</v>
      </c>
      <c r="L909" s="9">
        <f t="shared" si="363"/>
        <v>1.0034159199999999</v>
      </c>
      <c r="M909" s="16">
        <f t="shared" si="377"/>
        <v>1.00749961</v>
      </c>
      <c r="N909" s="16">
        <f t="shared" si="356"/>
        <v>1.0881248819475866</v>
      </c>
      <c r="O909" s="9">
        <f t="shared" si="357"/>
        <v>1.09184182</v>
      </c>
      <c r="P909" s="9">
        <f t="shared" si="364"/>
        <v>1091.8418200000001</v>
      </c>
      <c r="Q909" s="14">
        <f t="shared" si="365"/>
        <v>0</v>
      </c>
      <c r="R909" s="44">
        <f t="shared" si="366"/>
        <v>0</v>
      </c>
      <c r="S909" s="9">
        <f t="shared" si="367"/>
        <v>0</v>
      </c>
      <c r="T909" s="10">
        <f t="shared" si="378"/>
        <v>6.2959000000000001E-2</v>
      </c>
      <c r="U909" s="14">
        <f t="shared" si="358"/>
        <v>114</v>
      </c>
      <c r="V909" s="14">
        <v>252</v>
      </c>
      <c r="W909" s="16">
        <f t="shared" si="368"/>
        <v>1.028005802</v>
      </c>
      <c r="X909" s="9">
        <f t="shared" si="369"/>
        <v>30.577905820000002</v>
      </c>
      <c r="Y909" s="9">
        <v>0</v>
      </c>
      <c r="Z909" s="15">
        <f t="shared" si="370"/>
        <v>0</v>
      </c>
      <c r="AA909" s="6" t="s">
        <v>73</v>
      </c>
      <c r="AB909" s="12">
        <f t="shared" si="379"/>
        <v>43600</v>
      </c>
      <c r="AC909" s="6"/>
      <c r="AD909" s="1"/>
      <c r="AE909" s="12"/>
      <c r="AF909" s="7"/>
      <c r="AG909" s="1"/>
      <c r="AH909" s="1"/>
      <c r="AI909" s="1"/>
      <c r="AJ909" s="10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35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8"/>
      <c r="CC909" s="1"/>
      <c r="CD909" s="1"/>
      <c r="CE909" s="1"/>
      <c r="CF909" s="1"/>
      <c r="CG909" s="1"/>
      <c r="CH909" s="1"/>
      <c r="CI909" s="1"/>
      <c r="CJ909" s="1"/>
      <c r="CK909" s="1"/>
      <c r="CL909" s="6"/>
      <c r="CM909" s="1"/>
      <c r="CN909" s="1"/>
      <c r="CO909" s="1"/>
      <c r="CP909" s="1"/>
      <c r="CQ909" s="1"/>
      <c r="CR909" s="1"/>
    </row>
    <row r="910" spans="1:96" x14ac:dyDescent="0.2">
      <c r="A910" s="159">
        <f t="shared" si="371"/>
        <v>43589</v>
      </c>
      <c r="B910" s="9">
        <f t="shared" si="360"/>
        <v>1123.0108052399999</v>
      </c>
      <c r="C910" s="9">
        <f t="shared" si="372"/>
        <v>1000</v>
      </c>
      <c r="D910" s="66">
        <f t="shared" si="373"/>
        <v>5177.47</v>
      </c>
      <c r="E910" s="15">
        <f>VLOOKUP(A909,[1]Plan1!$BO$120:$BQ$240,3)</f>
        <v>5206.9799999999996</v>
      </c>
      <c r="F910" s="12">
        <f t="shared" si="374"/>
        <v>43571</v>
      </c>
      <c r="G910" s="13">
        <f t="shared" si="361"/>
        <v>5.6996950247900635E-3</v>
      </c>
      <c r="H910" s="12">
        <f t="shared" si="375"/>
        <v>43600</v>
      </c>
      <c r="I910" s="12">
        <f t="shared" si="362"/>
        <v>43600</v>
      </c>
      <c r="J910" s="1">
        <f t="shared" si="376"/>
        <v>20</v>
      </c>
      <c r="K910" s="1">
        <f t="shared" si="359"/>
        <v>13</v>
      </c>
      <c r="L910" s="9">
        <f t="shared" si="363"/>
        <v>1.00370111</v>
      </c>
      <c r="M910" s="16">
        <f t="shared" si="377"/>
        <v>1.00749961</v>
      </c>
      <c r="N910" s="16">
        <f t="shared" si="356"/>
        <v>1.0881248819475866</v>
      </c>
      <c r="O910" s="9">
        <f t="shared" si="357"/>
        <v>1.09215215</v>
      </c>
      <c r="P910" s="9">
        <f t="shared" si="364"/>
        <v>1092.1521499999999</v>
      </c>
      <c r="Q910" s="14">
        <f t="shared" si="365"/>
        <v>0</v>
      </c>
      <c r="R910" s="44">
        <f t="shared" si="366"/>
        <v>0</v>
      </c>
      <c r="S910" s="9">
        <f t="shared" si="367"/>
        <v>0</v>
      </c>
      <c r="T910" s="10">
        <f t="shared" si="378"/>
        <v>6.2959000000000001E-2</v>
      </c>
      <c r="U910" s="14">
        <f t="shared" si="358"/>
        <v>115</v>
      </c>
      <c r="V910" s="14">
        <v>252</v>
      </c>
      <c r="W910" s="16">
        <f t="shared" si="368"/>
        <v>1.0282549050000001</v>
      </c>
      <c r="X910" s="9">
        <f t="shared" si="369"/>
        <v>30.858655240000001</v>
      </c>
      <c r="Y910" s="9">
        <v>0</v>
      </c>
      <c r="Z910" s="15">
        <f t="shared" si="370"/>
        <v>0</v>
      </c>
      <c r="AA910" s="6" t="s">
        <v>73</v>
      </c>
      <c r="AB910" s="12">
        <f t="shared" si="379"/>
        <v>43600</v>
      </c>
      <c r="AC910" s="6"/>
      <c r="AD910" s="1"/>
      <c r="AE910" s="12"/>
      <c r="AF910" s="7"/>
      <c r="AG910" s="1"/>
      <c r="AH910" s="1"/>
      <c r="AI910" s="1"/>
      <c r="AJ910" s="10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35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8"/>
      <c r="CC910" s="1"/>
      <c r="CD910" s="1"/>
      <c r="CE910" s="1"/>
      <c r="CF910" s="1"/>
      <c r="CG910" s="1"/>
      <c r="CH910" s="1"/>
      <c r="CI910" s="1"/>
      <c r="CJ910" s="1"/>
      <c r="CK910" s="1"/>
      <c r="CL910" s="6"/>
      <c r="CM910" s="1"/>
      <c r="CN910" s="1"/>
      <c r="CO910" s="1"/>
      <c r="CP910" s="1"/>
      <c r="CQ910" s="1"/>
      <c r="CR910" s="1"/>
    </row>
    <row r="911" spans="1:96" x14ac:dyDescent="0.2">
      <c r="A911" s="159">
        <f t="shared" si="371"/>
        <v>43590</v>
      </c>
      <c r="B911" s="9">
        <f t="shared" si="360"/>
        <v>1123.0108052399999</v>
      </c>
      <c r="C911" s="9">
        <f t="shared" si="372"/>
        <v>1000</v>
      </c>
      <c r="D911" s="66">
        <f t="shared" si="373"/>
        <v>5177.47</v>
      </c>
      <c r="E911" s="15">
        <f>VLOOKUP(A910,[1]Plan1!$BO$120:$BQ$240,3)</f>
        <v>5206.9799999999996</v>
      </c>
      <c r="F911" s="12">
        <f t="shared" si="374"/>
        <v>43571</v>
      </c>
      <c r="G911" s="13">
        <f t="shared" si="361"/>
        <v>5.6996950247900635E-3</v>
      </c>
      <c r="H911" s="12">
        <f t="shared" si="375"/>
        <v>43600</v>
      </c>
      <c r="I911" s="12">
        <f t="shared" si="362"/>
        <v>43600</v>
      </c>
      <c r="J911" s="1">
        <f t="shared" si="376"/>
        <v>20</v>
      </c>
      <c r="K911" s="1">
        <f t="shared" si="359"/>
        <v>13</v>
      </c>
      <c r="L911" s="9">
        <f t="shared" si="363"/>
        <v>1.00370111</v>
      </c>
      <c r="M911" s="16">
        <f t="shared" si="377"/>
        <v>1.00749961</v>
      </c>
      <c r="N911" s="16">
        <f t="shared" si="356"/>
        <v>1.0881248819475866</v>
      </c>
      <c r="O911" s="9">
        <f t="shared" si="357"/>
        <v>1.09215215</v>
      </c>
      <c r="P911" s="9">
        <f t="shared" si="364"/>
        <v>1092.1521499999999</v>
      </c>
      <c r="Q911" s="14">
        <f t="shared" si="365"/>
        <v>0</v>
      </c>
      <c r="R911" s="44">
        <f t="shared" si="366"/>
        <v>0</v>
      </c>
      <c r="S911" s="9">
        <f t="shared" si="367"/>
        <v>0</v>
      </c>
      <c r="T911" s="10">
        <f t="shared" si="378"/>
        <v>6.2959000000000001E-2</v>
      </c>
      <c r="U911" s="14">
        <f t="shared" si="358"/>
        <v>115</v>
      </c>
      <c r="V911" s="14">
        <v>252</v>
      </c>
      <c r="W911" s="16">
        <f t="shared" si="368"/>
        <v>1.0282549050000001</v>
      </c>
      <c r="X911" s="9">
        <f t="shared" si="369"/>
        <v>30.858655240000001</v>
      </c>
      <c r="Y911" s="9">
        <v>0</v>
      </c>
      <c r="Z911" s="15">
        <f t="shared" si="370"/>
        <v>0</v>
      </c>
      <c r="AA911" s="6" t="s">
        <v>73</v>
      </c>
      <c r="AB911" s="12">
        <f t="shared" si="379"/>
        <v>43600</v>
      </c>
      <c r="AC911" s="6"/>
      <c r="AD911" s="1"/>
      <c r="AE911" s="12"/>
      <c r="AF911" s="7"/>
      <c r="AG911" s="1"/>
      <c r="AH911" s="1"/>
      <c r="AI911" s="1"/>
      <c r="AJ911" s="10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35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8"/>
      <c r="CC911" s="1"/>
      <c r="CD911" s="1"/>
      <c r="CE911" s="1"/>
      <c r="CF911" s="1"/>
      <c r="CG911" s="1"/>
      <c r="CH911" s="1"/>
      <c r="CI911" s="1"/>
      <c r="CJ911" s="1"/>
      <c r="CK911" s="1"/>
      <c r="CL911" s="6"/>
      <c r="CM911" s="1"/>
      <c r="CN911" s="1"/>
      <c r="CO911" s="1"/>
      <c r="CP911" s="1"/>
      <c r="CQ911" s="1"/>
      <c r="CR911" s="1"/>
    </row>
    <row r="912" spans="1:96" x14ac:dyDescent="0.2">
      <c r="A912" s="159">
        <f t="shared" si="371"/>
        <v>43591</v>
      </c>
      <c r="B912" s="9">
        <f t="shared" si="360"/>
        <v>1123.0108052399999</v>
      </c>
      <c r="C912" s="9">
        <f t="shared" si="372"/>
        <v>1000</v>
      </c>
      <c r="D912" s="66">
        <f t="shared" si="373"/>
        <v>5177.47</v>
      </c>
      <c r="E912" s="15">
        <f>VLOOKUP(A911,[1]Plan1!$BO$120:$BQ$240,3)</f>
        <v>5206.9799999999996</v>
      </c>
      <c r="F912" s="12">
        <f t="shared" si="374"/>
        <v>43571</v>
      </c>
      <c r="G912" s="13">
        <f t="shared" si="361"/>
        <v>5.6996950247900635E-3</v>
      </c>
      <c r="H912" s="12">
        <f t="shared" si="375"/>
        <v>43600</v>
      </c>
      <c r="I912" s="12">
        <f t="shared" si="362"/>
        <v>43600</v>
      </c>
      <c r="J912" s="1">
        <f t="shared" si="376"/>
        <v>20</v>
      </c>
      <c r="K912" s="1">
        <f t="shared" si="359"/>
        <v>13</v>
      </c>
      <c r="L912" s="9">
        <f t="shared" si="363"/>
        <v>1.00370111</v>
      </c>
      <c r="M912" s="16">
        <f t="shared" si="377"/>
        <v>1.00749961</v>
      </c>
      <c r="N912" s="16">
        <f t="shared" si="356"/>
        <v>1.0881248819475866</v>
      </c>
      <c r="O912" s="9">
        <f t="shared" si="357"/>
        <v>1.09215215</v>
      </c>
      <c r="P912" s="9">
        <f t="shared" si="364"/>
        <v>1092.1521499999999</v>
      </c>
      <c r="Q912" s="14">
        <f t="shared" si="365"/>
        <v>0</v>
      </c>
      <c r="R912" s="44">
        <f t="shared" si="366"/>
        <v>0</v>
      </c>
      <c r="S912" s="9">
        <f t="shared" si="367"/>
        <v>0</v>
      </c>
      <c r="T912" s="10">
        <f t="shared" si="378"/>
        <v>6.2959000000000001E-2</v>
      </c>
      <c r="U912" s="14">
        <f t="shared" si="358"/>
        <v>115</v>
      </c>
      <c r="V912" s="14">
        <v>252</v>
      </c>
      <c r="W912" s="16">
        <f t="shared" si="368"/>
        <v>1.0282549050000001</v>
      </c>
      <c r="X912" s="9">
        <f t="shared" si="369"/>
        <v>30.858655240000001</v>
      </c>
      <c r="Y912" s="9">
        <v>0</v>
      </c>
      <c r="Z912" s="15">
        <f t="shared" si="370"/>
        <v>0</v>
      </c>
      <c r="AA912" s="6" t="s">
        <v>73</v>
      </c>
      <c r="AB912" s="12">
        <f t="shared" si="379"/>
        <v>43600</v>
      </c>
      <c r="AC912" s="6"/>
      <c r="AD912" s="1"/>
      <c r="AE912" s="12"/>
      <c r="AF912" s="7"/>
      <c r="AG912" s="1"/>
      <c r="AH912" s="1"/>
      <c r="AI912" s="1"/>
      <c r="AJ912" s="10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35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8"/>
      <c r="CC912" s="1"/>
      <c r="CD912" s="1"/>
      <c r="CE912" s="1"/>
      <c r="CF912" s="1"/>
      <c r="CG912" s="1"/>
      <c r="CH912" s="1"/>
      <c r="CI912" s="1"/>
      <c r="CJ912" s="1"/>
      <c r="CK912" s="1"/>
      <c r="CL912" s="6"/>
      <c r="CM912" s="1"/>
      <c r="CN912" s="1"/>
      <c r="CO912" s="1"/>
      <c r="CP912" s="1"/>
      <c r="CQ912" s="1"/>
      <c r="CR912" s="1"/>
    </row>
    <row r="913" spans="1:96" x14ac:dyDescent="0.2">
      <c r="A913" s="159">
        <f t="shared" si="371"/>
        <v>43592</v>
      </c>
      <c r="B913" s="9">
        <f t="shared" si="360"/>
        <v>1123.6021881899999</v>
      </c>
      <c r="C913" s="9">
        <f t="shared" si="372"/>
        <v>1000</v>
      </c>
      <c r="D913" s="66">
        <f t="shared" si="373"/>
        <v>5177.47</v>
      </c>
      <c r="E913" s="15">
        <f>VLOOKUP(A912,[1]Plan1!$BO$120:$BQ$240,3)</f>
        <v>5206.9799999999996</v>
      </c>
      <c r="F913" s="12">
        <f t="shared" si="374"/>
        <v>43571</v>
      </c>
      <c r="G913" s="13">
        <f t="shared" si="361"/>
        <v>5.6996950247900635E-3</v>
      </c>
      <c r="H913" s="12">
        <f t="shared" si="375"/>
        <v>43600</v>
      </c>
      <c r="I913" s="12">
        <f t="shared" si="362"/>
        <v>43600</v>
      </c>
      <c r="J913" s="1">
        <f t="shared" si="376"/>
        <v>20</v>
      </c>
      <c r="K913" s="1">
        <f t="shared" si="359"/>
        <v>14</v>
      </c>
      <c r="L913" s="9">
        <f t="shared" si="363"/>
        <v>1.00398638</v>
      </c>
      <c r="M913" s="16">
        <f t="shared" si="377"/>
        <v>1.00749961</v>
      </c>
      <c r="N913" s="16">
        <f t="shared" si="356"/>
        <v>1.0881248819475866</v>
      </c>
      <c r="O913" s="9">
        <f t="shared" si="357"/>
        <v>1.09246256</v>
      </c>
      <c r="P913" s="9">
        <f t="shared" si="364"/>
        <v>1092.4625599999999</v>
      </c>
      <c r="Q913" s="14">
        <f t="shared" si="365"/>
        <v>0</v>
      </c>
      <c r="R913" s="44">
        <f t="shared" si="366"/>
        <v>0</v>
      </c>
      <c r="S913" s="9">
        <f t="shared" si="367"/>
        <v>0</v>
      </c>
      <c r="T913" s="10">
        <f t="shared" si="378"/>
        <v>6.2959000000000001E-2</v>
      </c>
      <c r="U913" s="14">
        <f t="shared" si="358"/>
        <v>116</v>
      </c>
      <c r="V913" s="14">
        <v>252</v>
      </c>
      <c r="W913" s="16">
        <f t="shared" si="368"/>
        <v>1.028504069</v>
      </c>
      <c r="X913" s="9">
        <f t="shared" si="369"/>
        <v>31.13962819</v>
      </c>
      <c r="Y913" s="9">
        <v>0</v>
      </c>
      <c r="Z913" s="15">
        <f t="shared" si="370"/>
        <v>0</v>
      </c>
      <c r="AA913" s="6" t="s">
        <v>73</v>
      </c>
      <c r="AB913" s="12">
        <f t="shared" si="379"/>
        <v>43600</v>
      </c>
      <c r="AC913" s="6"/>
      <c r="AD913" s="1"/>
      <c r="AE913" s="12"/>
      <c r="AF913" s="7"/>
      <c r="AG913" s="1"/>
      <c r="AH913" s="1"/>
      <c r="AI913" s="1"/>
      <c r="AJ913" s="10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35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8"/>
      <c r="CC913" s="1"/>
      <c r="CD913" s="1"/>
      <c r="CE913" s="1"/>
      <c r="CF913" s="1"/>
      <c r="CG913" s="1"/>
      <c r="CH913" s="1"/>
      <c r="CI913" s="1"/>
      <c r="CJ913" s="1"/>
      <c r="CK913" s="1"/>
      <c r="CL913" s="6"/>
      <c r="CM913" s="1"/>
      <c r="CN913" s="1"/>
      <c r="CO913" s="1"/>
      <c r="CP913" s="1"/>
      <c r="CQ913" s="1"/>
      <c r="CR913" s="1"/>
    </row>
    <row r="914" spans="1:96" x14ac:dyDescent="0.2">
      <c r="A914" s="159">
        <f t="shared" si="371"/>
        <v>43593</v>
      </c>
      <c r="B914" s="9">
        <f t="shared" si="360"/>
        <v>1124.19387368</v>
      </c>
      <c r="C914" s="9">
        <f t="shared" si="372"/>
        <v>1000</v>
      </c>
      <c r="D914" s="66">
        <f t="shared" si="373"/>
        <v>5177.47</v>
      </c>
      <c r="E914" s="15">
        <f>VLOOKUP(A913,[1]Plan1!$BO$120:$BQ$240,3)</f>
        <v>5206.9799999999996</v>
      </c>
      <c r="F914" s="12">
        <f t="shared" si="374"/>
        <v>43571</v>
      </c>
      <c r="G914" s="13">
        <f t="shared" si="361"/>
        <v>5.6996950247900635E-3</v>
      </c>
      <c r="H914" s="12">
        <f t="shared" si="375"/>
        <v>43600</v>
      </c>
      <c r="I914" s="12">
        <f t="shared" si="362"/>
        <v>43600</v>
      </c>
      <c r="J914" s="1">
        <f t="shared" si="376"/>
        <v>20</v>
      </c>
      <c r="K914" s="1">
        <f t="shared" si="359"/>
        <v>15</v>
      </c>
      <c r="L914" s="9">
        <f t="shared" si="363"/>
        <v>1.0042717299999999</v>
      </c>
      <c r="M914" s="16">
        <f t="shared" si="377"/>
        <v>1.00749961</v>
      </c>
      <c r="N914" s="16">
        <f t="shared" si="356"/>
        <v>1.0881248819475866</v>
      </c>
      <c r="O914" s="9">
        <f t="shared" si="357"/>
        <v>1.0927730499999999</v>
      </c>
      <c r="P914" s="9">
        <f t="shared" si="364"/>
        <v>1092.77305</v>
      </c>
      <c r="Q914" s="14">
        <f t="shared" si="365"/>
        <v>0</v>
      </c>
      <c r="R914" s="44">
        <f t="shared" si="366"/>
        <v>0</v>
      </c>
      <c r="S914" s="9">
        <f t="shared" si="367"/>
        <v>0</v>
      </c>
      <c r="T914" s="10">
        <f t="shared" si="378"/>
        <v>6.2959000000000001E-2</v>
      </c>
      <c r="U914" s="14">
        <f t="shared" si="358"/>
        <v>117</v>
      </c>
      <c r="V914" s="14">
        <v>252</v>
      </c>
      <c r="W914" s="16">
        <f t="shared" si="368"/>
        <v>1.0287532930000001</v>
      </c>
      <c r="X914" s="9">
        <f t="shared" si="369"/>
        <v>31.420823680000002</v>
      </c>
      <c r="Y914" s="9">
        <v>0</v>
      </c>
      <c r="Z914" s="15">
        <f t="shared" si="370"/>
        <v>0</v>
      </c>
      <c r="AA914" s="6" t="s">
        <v>73</v>
      </c>
      <c r="AB914" s="12">
        <f t="shared" si="379"/>
        <v>43600</v>
      </c>
      <c r="AC914" s="6"/>
      <c r="AD914" s="1"/>
      <c r="AE914" s="12"/>
      <c r="AF914" s="7"/>
      <c r="AG914" s="1"/>
      <c r="AH914" s="1"/>
      <c r="AI914" s="1"/>
      <c r="AJ914" s="10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35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8"/>
      <c r="CC914" s="1"/>
      <c r="CD914" s="1"/>
      <c r="CE914" s="1"/>
      <c r="CF914" s="1"/>
      <c r="CG914" s="1"/>
      <c r="CH914" s="1"/>
      <c r="CI914" s="1"/>
      <c r="CJ914" s="1"/>
      <c r="CK914" s="1"/>
      <c r="CL914" s="6"/>
      <c r="CM914" s="1"/>
      <c r="CN914" s="1"/>
      <c r="CO914" s="1"/>
      <c r="CP914" s="1"/>
      <c r="CQ914" s="1"/>
      <c r="CR914" s="1"/>
    </row>
    <row r="915" spans="1:96" x14ac:dyDescent="0.2">
      <c r="A915" s="159">
        <f t="shared" si="371"/>
        <v>43594</v>
      </c>
      <c r="B915" s="9">
        <f t="shared" si="360"/>
        <v>1124.78588352</v>
      </c>
      <c r="C915" s="9">
        <f t="shared" si="372"/>
        <v>1000</v>
      </c>
      <c r="D915" s="66">
        <f t="shared" si="373"/>
        <v>5177.47</v>
      </c>
      <c r="E915" s="15">
        <f>VLOOKUP(A914,[1]Plan1!$BO$120:$BQ$240,3)</f>
        <v>5206.9799999999996</v>
      </c>
      <c r="F915" s="12">
        <f t="shared" si="374"/>
        <v>43571</v>
      </c>
      <c r="G915" s="13">
        <f t="shared" si="361"/>
        <v>5.6996950247900635E-3</v>
      </c>
      <c r="H915" s="12">
        <f t="shared" si="375"/>
        <v>43600</v>
      </c>
      <c r="I915" s="12">
        <f t="shared" si="362"/>
        <v>43600</v>
      </c>
      <c r="J915" s="1">
        <f t="shared" si="376"/>
        <v>20</v>
      </c>
      <c r="K915" s="1">
        <f t="shared" si="359"/>
        <v>16</v>
      </c>
      <c r="L915" s="9">
        <f t="shared" si="363"/>
        <v>1.0045571600000001</v>
      </c>
      <c r="M915" s="16">
        <f t="shared" si="377"/>
        <v>1.00749961</v>
      </c>
      <c r="N915" s="16">
        <f t="shared" si="356"/>
        <v>1.0881248819475866</v>
      </c>
      <c r="O915" s="9">
        <f t="shared" si="357"/>
        <v>1.0930836399999999</v>
      </c>
      <c r="P915" s="9">
        <f t="shared" si="364"/>
        <v>1093.0836400000001</v>
      </c>
      <c r="Q915" s="14">
        <f t="shared" si="365"/>
        <v>0</v>
      </c>
      <c r="R915" s="44">
        <f t="shared" si="366"/>
        <v>0</v>
      </c>
      <c r="S915" s="9">
        <f t="shared" si="367"/>
        <v>0</v>
      </c>
      <c r="T915" s="10">
        <f t="shared" si="378"/>
        <v>6.2959000000000001E-2</v>
      </c>
      <c r="U915" s="14">
        <f t="shared" si="358"/>
        <v>118</v>
      </c>
      <c r="V915" s="14">
        <v>252</v>
      </c>
      <c r="W915" s="16">
        <f t="shared" si="368"/>
        <v>1.0290025780000001</v>
      </c>
      <c r="X915" s="9">
        <f t="shared" si="369"/>
        <v>31.70224352</v>
      </c>
      <c r="Y915" s="9">
        <v>0</v>
      </c>
      <c r="Z915" s="15">
        <f t="shared" si="370"/>
        <v>0</v>
      </c>
      <c r="AA915" s="6" t="s">
        <v>73</v>
      </c>
      <c r="AB915" s="12">
        <f t="shared" si="379"/>
        <v>43600</v>
      </c>
      <c r="AC915" s="6"/>
      <c r="AD915" s="1"/>
      <c r="AE915" s="12"/>
      <c r="AF915" s="7"/>
      <c r="AG915" s="1"/>
      <c r="AH915" s="1"/>
      <c r="AI915" s="1"/>
      <c r="AJ915" s="10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35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8"/>
      <c r="CC915" s="1"/>
      <c r="CD915" s="1"/>
      <c r="CE915" s="1"/>
      <c r="CF915" s="1"/>
      <c r="CG915" s="1"/>
      <c r="CH915" s="1"/>
      <c r="CI915" s="1"/>
      <c r="CJ915" s="1"/>
      <c r="CK915" s="1"/>
      <c r="CL915" s="6"/>
      <c r="CM915" s="1"/>
      <c r="CN915" s="1"/>
      <c r="CO915" s="1"/>
      <c r="CP915" s="1"/>
      <c r="CQ915" s="1"/>
      <c r="CR915" s="1"/>
    </row>
    <row r="916" spans="1:96" x14ac:dyDescent="0.2">
      <c r="A916" s="159">
        <f t="shared" si="371"/>
        <v>43595</v>
      </c>
      <c r="B916" s="9">
        <f t="shared" si="360"/>
        <v>1125.37819616</v>
      </c>
      <c r="C916" s="9">
        <f t="shared" si="372"/>
        <v>1000</v>
      </c>
      <c r="D916" s="66">
        <f t="shared" si="373"/>
        <v>5177.47</v>
      </c>
      <c r="E916" s="15">
        <f>VLOOKUP(A915,[1]Plan1!$BO$120:$BQ$240,3)</f>
        <v>5206.9799999999996</v>
      </c>
      <c r="F916" s="12">
        <f t="shared" si="374"/>
        <v>43571</v>
      </c>
      <c r="G916" s="13">
        <f t="shared" si="361"/>
        <v>5.6996950247900635E-3</v>
      </c>
      <c r="H916" s="12">
        <f t="shared" si="375"/>
        <v>43600</v>
      </c>
      <c r="I916" s="12">
        <f t="shared" si="362"/>
        <v>43600</v>
      </c>
      <c r="J916" s="1">
        <f t="shared" si="376"/>
        <v>20</v>
      </c>
      <c r="K916" s="1">
        <f t="shared" si="359"/>
        <v>17</v>
      </c>
      <c r="L916" s="9">
        <f t="shared" si="363"/>
        <v>1.0048426699999999</v>
      </c>
      <c r="M916" s="16">
        <f t="shared" si="377"/>
        <v>1.00749961</v>
      </c>
      <c r="N916" s="16">
        <f t="shared" si="356"/>
        <v>1.0881248819475866</v>
      </c>
      <c r="O916" s="9">
        <f t="shared" si="357"/>
        <v>1.0933943100000001</v>
      </c>
      <c r="P916" s="9">
        <f t="shared" si="364"/>
        <v>1093.3943099999999</v>
      </c>
      <c r="Q916" s="14">
        <f t="shared" si="365"/>
        <v>0</v>
      </c>
      <c r="R916" s="44">
        <f t="shared" si="366"/>
        <v>0</v>
      </c>
      <c r="S916" s="9">
        <f t="shared" si="367"/>
        <v>0</v>
      </c>
      <c r="T916" s="10">
        <f t="shared" si="378"/>
        <v>6.2959000000000001E-2</v>
      </c>
      <c r="U916" s="14">
        <f t="shared" si="358"/>
        <v>119</v>
      </c>
      <c r="V916" s="14">
        <v>252</v>
      </c>
      <c r="W916" s="16">
        <f t="shared" si="368"/>
        <v>1.0292519229999999</v>
      </c>
      <c r="X916" s="9">
        <f t="shared" si="369"/>
        <v>31.983886160000001</v>
      </c>
      <c r="Y916" s="9">
        <v>0</v>
      </c>
      <c r="Z916" s="15">
        <f t="shared" si="370"/>
        <v>0</v>
      </c>
      <c r="AA916" s="6" t="s">
        <v>73</v>
      </c>
      <c r="AB916" s="12">
        <f t="shared" si="379"/>
        <v>43600</v>
      </c>
      <c r="AC916" s="6"/>
      <c r="AD916" s="1"/>
      <c r="AE916" s="12"/>
      <c r="AF916" s="7"/>
      <c r="AG916" s="1"/>
      <c r="AH916" s="1"/>
      <c r="AI916" s="1"/>
      <c r="AJ916" s="10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35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8"/>
      <c r="CC916" s="1"/>
      <c r="CD916" s="1"/>
      <c r="CE916" s="1"/>
      <c r="CF916" s="1"/>
      <c r="CG916" s="1"/>
      <c r="CH916" s="1"/>
      <c r="CI916" s="1"/>
      <c r="CJ916" s="1"/>
      <c r="CK916" s="1"/>
      <c r="CL916" s="6"/>
      <c r="CM916" s="1"/>
      <c r="CN916" s="1"/>
      <c r="CO916" s="1"/>
      <c r="CP916" s="1"/>
      <c r="CQ916" s="1"/>
      <c r="CR916" s="1"/>
    </row>
    <row r="917" spans="1:96" x14ac:dyDescent="0.2">
      <c r="A917" s="159">
        <f t="shared" si="371"/>
        <v>43596</v>
      </c>
      <c r="B917" s="9">
        <f t="shared" si="360"/>
        <v>1125.9708117099999</v>
      </c>
      <c r="C917" s="9">
        <f t="shared" si="372"/>
        <v>1000</v>
      </c>
      <c r="D917" s="66">
        <f t="shared" si="373"/>
        <v>5177.47</v>
      </c>
      <c r="E917" s="15">
        <f>VLOOKUP(A916,[1]Plan1!$BO$120:$BQ$240,3)</f>
        <v>5206.9799999999996</v>
      </c>
      <c r="F917" s="12">
        <f t="shared" si="374"/>
        <v>43571</v>
      </c>
      <c r="G917" s="13">
        <f t="shared" si="361"/>
        <v>5.6996950247900635E-3</v>
      </c>
      <c r="H917" s="12">
        <f t="shared" si="375"/>
        <v>43600</v>
      </c>
      <c r="I917" s="12">
        <f t="shared" si="362"/>
        <v>43600</v>
      </c>
      <c r="J917" s="1">
        <f t="shared" si="376"/>
        <v>20</v>
      </c>
      <c r="K917" s="1">
        <f t="shared" si="359"/>
        <v>18</v>
      </c>
      <c r="L917" s="9">
        <f t="shared" si="363"/>
        <v>1.00512826</v>
      </c>
      <c r="M917" s="16">
        <f t="shared" si="377"/>
        <v>1.00749961</v>
      </c>
      <c r="N917" s="16">
        <f t="shared" si="356"/>
        <v>1.0881248819475866</v>
      </c>
      <c r="O917" s="9">
        <f t="shared" si="357"/>
        <v>1.09370506</v>
      </c>
      <c r="P917" s="9">
        <f t="shared" si="364"/>
        <v>1093.70506</v>
      </c>
      <c r="Q917" s="14">
        <f t="shared" si="365"/>
        <v>0</v>
      </c>
      <c r="R917" s="44">
        <f t="shared" si="366"/>
        <v>0</v>
      </c>
      <c r="S917" s="9">
        <f t="shared" si="367"/>
        <v>0</v>
      </c>
      <c r="T917" s="10">
        <f t="shared" si="378"/>
        <v>6.2959000000000001E-2</v>
      </c>
      <c r="U917" s="14">
        <f t="shared" si="358"/>
        <v>120</v>
      </c>
      <c r="V917" s="14">
        <v>252</v>
      </c>
      <c r="W917" s="16">
        <f t="shared" si="368"/>
        <v>1.029501328</v>
      </c>
      <c r="X917" s="9">
        <f t="shared" si="369"/>
        <v>32.265751710000004</v>
      </c>
      <c r="Y917" s="9">
        <v>0</v>
      </c>
      <c r="Z917" s="15">
        <f t="shared" si="370"/>
        <v>0</v>
      </c>
      <c r="AA917" s="6" t="s">
        <v>73</v>
      </c>
      <c r="AB917" s="12">
        <f t="shared" si="379"/>
        <v>43600</v>
      </c>
      <c r="AC917" s="6"/>
      <c r="AD917" s="1"/>
      <c r="AE917" s="12"/>
      <c r="AF917" s="7"/>
      <c r="AG917" s="1"/>
      <c r="AH917" s="1"/>
      <c r="AI917" s="1"/>
      <c r="AJ917" s="10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35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8"/>
      <c r="CC917" s="1"/>
      <c r="CD917" s="1"/>
      <c r="CE917" s="1"/>
      <c r="CF917" s="1"/>
      <c r="CG917" s="1"/>
      <c r="CH917" s="1"/>
      <c r="CI917" s="1"/>
      <c r="CJ917" s="1"/>
      <c r="CK917" s="1"/>
      <c r="CL917" s="6"/>
      <c r="CM917" s="1"/>
      <c r="CN917" s="1"/>
      <c r="CO917" s="1"/>
      <c r="CP917" s="1"/>
      <c r="CQ917" s="1"/>
      <c r="CR917" s="1"/>
    </row>
    <row r="918" spans="1:96" x14ac:dyDescent="0.2">
      <c r="A918" s="159">
        <f t="shared" si="371"/>
        <v>43597</v>
      </c>
      <c r="B918" s="9">
        <f t="shared" si="360"/>
        <v>1125.9708117099999</v>
      </c>
      <c r="C918" s="9">
        <f t="shared" si="372"/>
        <v>1000</v>
      </c>
      <c r="D918" s="66">
        <f t="shared" si="373"/>
        <v>5177.47</v>
      </c>
      <c r="E918" s="15">
        <f>VLOOKUP(A917,[1]Plan1!$BO$120:$BQ$240,3)</f>
        <v>5206.9799999999996</v>
      </c>
      <c r="F918" s="12">
        <f t="shared" si="374"/>
        <v>43571</v>
      </c>
      <c r="G918" s="13">
        <f t="shared" si="361"/>
        <v>5.6996950247900635E-3</v>
      </c>
      <c r="H918" s="12">
        <f t="shared" si="375"/>
        <v>43600</v>
      </c>
      <c r="I918" s="12">
        <f t="shared" si="362"/>
        <v>43600</v>
      </c>
      <c r="J918" s="1">
        <f t="shared" si="376"/>
        <v>20</v>
      </c>
      <c r="K918" s="1">
        <f t="shared" si="359"/>
        <v>18</v>
      </c>
      <c r="L918" s="9">
        <f t="shared" si="363"/>
        <v>1.00512826</v>
      </c>
      <c r="M918" s="16">
        <f t="shared" si="377"/>
        <v>1.00749961</v>
      </c>
      <c r="N918" s="16">
        <f t="shared" si="356"/>
        <v>1.0881248819475866</v>
      </c>
      <c r="O918" s="9">
        <f t="shared" si="357"/>
        <v>1.09370506</v>
      </c>
      <c r="P918" s="9">
        <f t="shared" si="364"/>
        <v>1093.70506</v>
      </c>
      <c r="Q918" s="14">
        <f t="shared" si="365"/>
        <v>0</v>
      </c>
      <c r="R918" s="44">
        <f t="shared" si="366"/>
        <v>0</v>
      </c>
      <c r="S918" s="9">
        <f t="shared" si="367"/>
        <v>0</v>
      </c>
      <c r="T918" s="10">
        <f t="shared" si="378"/>
        <v>6.2959000000000001E-2</v>
      </c>
      <c r="U918" s="14">
        <f t="shared" si="358"/>
        <v>120</v>
      </c>
      <c r="V918" s="14">
        <v>252</v>
      </c>
      <c r="W918" s="16">
        <f t="shared" si="368"/>
        <v>1.029501328</v>
      </c>
      <c r="X918" s="9">
        <f t="shared" si="369"/>
        <v>32.265751710000004</v>
      </c>
      <c r="Y918" s="9">
        <v>0</v>
      </c>
      <c r="Z918" s="15">
        <f t="shared" si="370"/>
        <v>0</v>
      </c>
      <c r="AA918" s="6" t="s">
        <v>73</v>
      </c>
      <c r="AB918" s="12">
        <f t="shared" si="379"/>
        <v>43600</v>
      </c>
      <c r="AC918" s="6"/>
      <c r="AD918" s="1"/>
      <c r="AE918" s="12"/>
      <c r="AF918" s="7"/>
      <c r="AG918" s="1"/>
      <c r="AH918" s="1"/>
      <c r="AI918" s="1"/>
      <c r="AJ918" s="10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35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8"/>
      <c r="CC918" s="1"/>
      <c r="CD918" s="1"/>
      <c r="CE918" s="1"/>
      <c r="CF918" s="1"/>
      <c r="CG918" s="1"/>
      <c r="CH918" s="1"/>
      <c r="CI918" s="1"/>
      <c r="CJ918" s="1"/>
      <c r="CK918" s="1"/>
      <c r="CL918" s="6"/>
      <c r="CM918" s="1"/>
      <c r="CN918" s="1"/>
      <c r="CO918" s="1"/>
      <c r="CP918" s="1"/>
      <c r="CQ918" s="1"/>
      <c r="CR918" s="1"/>
    </row>
    <row r="919" spans="1:96" x14ac:dyDescent="0.2">
      <c r="A919" s="159">
        <f t="shared" si="371"/>
        <v>43598</v>
      </c>
      <c r="B919" s="9">
        <f t="shared" si="360"/>
        <v>1125.9708117099999</v>
      </c>
      <c r="C919" s="9">
        <f t="shared" si="372"/>
        <v>1000</v>
      </c>
      <c r="D919" s="66">
        <f t="shared" si="373"/>
        <v>5177.47</v>
      </c>
      <c r="E919" s="15">
        <f>VLOOKUP(A918,[1]Plan1!$BO$120:$BQ$240,3)</f>
        <v>5206.9799999999996</v>
      </c>
      <c r="F919" s="12">
        <f t="shared" si="374"/>
        <v>43571</v>
      </c>
      <c r="G919" s="13">
        <f t="shared" si="361"/>
        <v>5.6996950247900635E-3</v>
      </c>
      <c r="H919" s="12">
        <f t="shared" si="375"/>
        <v>43600</v>
      </c>
      <c r="I919" s="12">
        <f t="shared" si="362"/>
        <v>43600</v>
      </c>
      <c r="J919" s="1">
        <f t="shared" si="376"/>
        <v>20</v>
      </c>
      <c r="K919" s="1">
        <f t="shared" si="359"/>
        <v>18</v>
      </c>
      <c r="L919" s="9">
        <f t="shared" si="363"/>
        <v>1.00512826</v>
      </c>
      <c r="M919" s="16">
        <f t="shared" si="377"/>
        <v>1.00749961</v>
      </c>
      <c r="N919" s="16">
        <f t="shared" si="356"/>
        <v>1.0881248819475866</v>
      </c>
      <c r="O919" s="9">
        <f t="shared" si="357"/>
        <v>1.09370506</v>
      </c>
      <c r="P919" s="9">
        <f t="shared" si="364"/>
        <v>1093.70506</v>
      </c>
      <c r="Q919" s="14">
        <f t="shared" si="365"/>
        <v>0</v>
      </c>
      <c r="R919" s="44">
        <f t="shared" si="366"/>
        <v>0</v>
      </c>
      <c r="S919" s="9">
        <f t="shared" si="367"/>
        <v>0</v>
      </c>
      <c r="T919" s="10">
        <f t="shared" si="378"/>
        <v>6.2959000000000001E-2</v>
      </c>
      <c r="U919" s="14">
        <f t="shared" si="358"/>
        <v>120</v>
      </c>
      <c r="V919" s="14">
        <v>252</v>
      </c>
      <c r="W919" s="16">
        <f t="shared" si="368"/>
        <v>1.029501328</v>
      </c>
      <c r="X919" s="9">
        <f t="shared" si="369"/>
        <v>32.265751710000004</v>
      </c>
      <c r="Y919" s="9">
        <v>0</v>
      </c>
      <c r="Z919" s="15">
        <f t="shared" si="370"/>
        <v>0</v>
      </c>
      <c r="AA919" s="6" t="s">
        <v>73</v>
      </c>
      <c r="AB919" s="12">
        <f t="shared" si="379"/>
        <v>43600</v>
      </c>
      <c r="AC919" s="6"/>
      <c r="AD919" s="1"/>
      <c r="AE919" s="12"/>
      <c r="AF919" s="7"/>
      <c r="AG919" s="1"/>
      <c r="AH919" s="1"/>
      <c r="AI919" s="1"/>
      <c r="AJ919" s="10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35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8"/>
      <c r="CC919" s="1"/>
      <c r="CD919" s="1"/>
      <c r="CE919" s="1"/>
      <c r="CF919" s="1"/>
      <c r="CG919" s="1"/>
      <c r="CH919" s="1"/>
      <c r="CI919" s="1"/>
      <c r="CJ919" s="1"/>
      <c r="CK919" s="1"/>
      <c r="CL919" s="6"/>
      <c r="CM919" s="1"/>
      <c r="CN919" s="1"/>
      <c r="CO919" s="1"/>
      <c r="CP919" s="1"/>
      <c r="CQ919" s="1"/>
      <c r="CR919" s="1"/>
    </row>
    <row r="920" spans="1:96" x14ac:dyDescent="0.2">
      <c r="A920" s="159">
        <f t="shared" si="371"/>
        <v>43599</v>
      </c>
      <c r="B920" s="9">
        <f t="shared" si="360"/>
        <v>1126.56376226</v>
      </c>
      <c r="C920" s="9">
        <f t="shared" si="372"/>
        <v>1000</v>
      </c>
      <c r="D920" s="66">
        <f t="shared" si="373"/>
        <v>5177.47</v>
      </c>
      <c r="E920" s="15">
        <f>VLOOKUP(A919,[1]Plan1!$BO$120:$BQ$240,3)</f>
        <v>5206.9799999999996</v>
      </c>
      <c r="F920" s="12">
        <f t="shared" si="374"/>
        <v>43571</v>
      </c>
      <c r="G920" s="13">
        <f t="shared" si="361"/>
        <v>5.6996950247900635E-3</v>
      </c>
      <c r="H920" s="12">
        <f t="shared" si="375"/>
        <v>43600</v>
      </c>
      <c r="I920" s="12">
        <f t="shared" si="362"/>
        <v>43600</v>
      </c>
      <c r="J920" s="1">
        <f t="shared" si="376"/>
        <v>20</v>
      </c>
      <c r="K920" s="1">
        <f t="shared" si="359"/>
        <v>19</v>
      </c>
      <c r="L920" s="9">
        <f t="shared" si="363"/>
        <v>1.00541394</v>
      </c>
      <c r="M920" s="16">
        <f t="shared" si="377"/>
        <v>1.00749961</v>
      </c>
      <c r="N920" s="16">
        <f t="shared" si="356"/>
        <v>1.0881248819475866</v>
      </c>
      <c r="O920" s="9">
        <f t="shared" si="357"/>
        <v>1.0940159199999999</v>
      </c>
      <c r="P920" s="9">
        <f t="shared" si="364"/>
        <v>1094.0159200000001</v>
      </c>
      <c r="Q920" s="14">
        <f t="shared" si="365"/>
        <v>0</v>
      </c>
      <c r="R920" s="44">
        <f t="shared" si="366"/>
        <v>0</v>
      </c>
      <c r="S920" s="9">
        <f t="shared" si="367"/>
        <v>0</v>
      </c>
      <c r="T920" s="10">
        <f t="shared" si="378"/>
        <v>6.2959000000000001E-2</v>
      </c>
      <c r="U920" s="14">
        <f t="shared" si="358"/>
        <v>121</v>
      </c>
      <c r="V920" s="14">
        <v>252</v>
      </c>
      <c r="W920" s="16">
        <f t="shared" si="368"/>
        <v>1.0297507939999999</v>
      </c>
      <c r="X920" s="9">
        <f t="shared" si="369"/>
        <v>32.547842260000003</v>
      </c>
      <c r="Y920" s="9">
        <v>0</v>
      </c>
      <c r="Z920" s="15">
        <f t="shared" si="370"/>
        <v>0</v>
      </c>
      <c r="AA920" s="6" t="s">
        <v>73</v>
      </c>
      <c r="AB920" s="12">
        <f t="shared" si="379"/>
        <v>43600</v>
      </c>
      <c r="AC920" s="6"/>
      <c r="AD920" s="1"/>
      <c r="AE920" s="12"/>
      <c r="AF920" s="7"/>
      <c r="AG920" s="1"/>
      <c r="AH920" s="1"/>
      <c r="AI920" s="1"/>
      <c r="AJ920" s="10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35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8"/>
      <c r="CC920" s="1"/>
      <c r="CD920" s="1"/>
      <c r="CE920" s="1"/>
      <c r="CF920" s="1"/>
      <c r="CG920" s="1"/>
      <c r="CH920" s="1"/>
      <c r="CI920" s="1"/>
      <c r="CJ920" s="1"/>
      <c r="CK920" s="1"/>
      <c r="CL920" s="6"/>
      <c r="CM920" s="1"/>
      <c r="CN920" s="1"/>
      <c r="CO920" s="1"/>
      <c r="CP920" s="1"/>
      <c r="CQ920" s="1"/>
      <c r="CR920" s="1"/>
    </row>
    <row r="921" spans="1:96" x14ac:dyDescent="0.2">
      <c r="A921" s="164">
        <f t="shared" si="371"/>
        <v>43600</v>
      </c>
      <c r="B921" s="165">
        <f t="shared" si="360"/>
        <v>1127.1570056799999</v>
      </c>
      <c r="C921" s="165">
        <f t="shared" si="372"/>
        <v>1000</v>
      </c>
      <c r="D921" s="166">
        <f t="shared" si="373"/>
        <v>5177.47</v>
      </c>
      <c r="E921" s="167">
        <f>VLOOKUP(A920,[1]Plan1!$BO$120:$BQ$240,3)</f>
        <v>5206.9799999999996</v>
      </c>
      <c r="F921" s="168">
        <f t="shared" si="374"/>
        <v>43571</v>
      </c>
      <c r="G921" s="169">
        <f t="shared" si="361"/>
        <v>5.6996950247900635E-3</v>
      </c>
      <c r="H921" s="168">
        <f t="shared" si="375"/>
        <v>43633</v>
      </c>
      <c r="I921" s="168">
        <f t="shared" si="362"/>
        <v>43600</v>
      </c>
      <c r="J921" s="170">
        <f t="shared" si="376"/>
        <v>20</v>
      </c>
      <c r="K921" s="170">
        <f t="shared" si="359"/>
        <v>20</v>
      </c>
      <c r="L921" s="165">
        <f t="shared" si="363"/>
        <v>1.0056996899999999</v>
      </c>
      <c r="M921" s="171">
        <f t="shared" si="377"/>
        <v>1.00749961</v>
      </c>
      <c r="N921" s="171">
        <f t="shared" si="356"/>
        <v>1.0881248819475866</v>
      </c>
      <c r="O921" s="165">
        <f t="shared" si="357"/>
        <v>1.0943268500000001</v>
      </c>
      <c r="P921" s="165">
        <f t="shared" si="364"/>
        <v>1094.3268499999999</v>
      </c>
      <c r="Q921" s="172">
        <f t="shared" si="365"/>
        <v>4</v>
      </c>
      <c r="R921" s="173">
        <f t="shared" si="366"/>
        <v>0</v>
      </c>
      <c r="S921" s="165">
        <f t="shared" si="367"/>
        <v>0</v>
      </c>
      <c r="T921" s="174">
        <f t="shared" si="378"/>
        <v>6.2959000000000001E-2</v>
      </c>
      <c r="U921" s="172">
        <f t="shared" si="358"/>
        <v>122</v>
      </c>
      <c r="V921" s="172">
        <v>252</v>
      </c>
      <c r="W921" s="171">
        <f t="shared" si="368"/>
        <v>1.0300003200000001</v>
      </c>
      <c r="X921" s="165">
        <f t="shared" si="369"/>
        <v>32.830155679999997</v>
      </c>
      <c r="Y921" s="165">
        <v>0</v>
      </c>
      <c r="Z921" s="167">
        <f t="shared" si="370"/>
        <v>0</v>
      </c>
      <c r="AA921" s="175" t="s">
        <v>73</v>
      </c>
      <c r="AB921" s="168">
        <f t="shared" si="379"/>
        <v>43600</v>
      </c>
      <c r="AC921" s="6"/>
      <c r="AD921" s="1"/>
      <c r="AE921" s="12"/>
      <c r="AF921" s="7"/>
      <c r="AG921" s="1"/>
      <c r="AH921" s="1"/>
      <c r="AI921" s="1"/>
      <c r="AJ921" s="10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35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8"/>
      <c r="CC921" s="1"/>
      <c r="CD921" s="1"/>
      <c r="CE921" s="1"/>
      <c r="CF921" s="1"/>
      <c r="CG921" s="1"/>
      <c r="CH921" s="1"/>
      <c r="CI921" s="1"/>
      <c r="CJ921" s="1"/>
      <c r="CK921" s="1"/>
      <c r="CL921" s="6"/>
      <c r="CM921" s="1"/>
      <c r="CN921" s="1"/>
      <c r="CO921" s="1"/>
      <c r="CP921" s="1"/>
      <c r="CQ921" s="1"/>
      <c r="CR921" s="1"/>
    </row>
    <row r="922" spans="1:96" x14ac:dyDescent="0.2">
      <c r="A922" s="159">
        <f t="shared" si="371"/>
        <v>43601</v>
      </c>
      <c r="B922" s="9">
        <f t="shared" si="360"/>
        <v>1094.6538589700001</v>
      </c>
      <c r="C922" s="9">
        <f t="shared" si="372"/>
        <v>1000</v>
      </c>
      <c r="D922" s="66">
        <f t="shared" si="373"/>
        <v>5206.9799999999996</v>
      </c>
      <c r="E922" s="15">
        <f>VLOOKUP(A921,[1]Plan1!$BO$120:$BQ$240,3)</f>
        <v>5213.75</v>
      </c>
      <c r="F922" s="12">
        <f t="shared" si="374"/>
        <v>43601</v>
      </c>
      <c r="G922" s="13">
        <f t="shared" si="361"/>
        <v>1.3001778382095708E-3</v>
      </c>
      <c r="H922" s="12">
        <f t="shared" si="375"/>
        <v>43633</v>
      </c>
      <c r="I922" s="12">
        <f t="shared" si="362"/>
        <v>43633</v>
      </c>
      <c r="J922" s="1">
        <f t="shared" si="376"/>
        <v>23</v>
      </c>
      <c r="K922" s="1">
        <f t="shared" si="359"/>
        <v>1</v>
      </c>
      <c r="L922" s="9">
        <f t="shared" si="363"/>
        <v>1.00005649</v>
      </c>
      <c r="M922" s="16">
        <f t="shared" si="377"/>
        <v>1.0056996899999999</v>
      </c>
      <c r="N922" s="16">
        <f t="shared" si="356"/>
        <v>1.0943268564559743</v>
      </c>
      <c r="O922" s="9">
        <f t="shared" si="357"/>
        <v>1.0943886700000001</v>
      </c>
      <c r="P922" s="9">
        <f t="shared" si="364"/>
        <v>1094.38867</v>
      </c>
      <c r="Q922" s="14">
        <f t="shared" si="365"/>
        <v>0</v>
      </c>
      <c r="R922" s="44">
        <f t="shared" si="366"/>
        <v>0</v>
      </c>
      <c r="S922" s="9">
        <f t="shared" si="367"/>
        <v>0</v>
      </c>
      <c r="T922" s="10">
        <f t="shared" si="378"/>
        <v>6.2959000000000001E-2</v>
      </c>
      <c r="U922" s="14">
        <f t="shared" si="358"/>
        <v>1</v>
      </c>
      <c r="V922" s="14">
        <v>252</v>
      </c>
      <c r="W922" s="16">
        <f t="shared" si="368"/>
        <v>1.0002423170000001</v>
      </c>
      <c r="X922" s="9">
        <f t="shared" si="369"/>
        <v>0.26518897000000002</v>
      </c>
      <c r="Y922" s="9">
        <v>0</v>
      </c>
      <c r="Z922" s="15">
        <f t="shared" si="370"/>
        <v>0</v>
      </c>
      <c r="AA922" s="6" t="s">
        <v>73</v>
      </c>
      <c r="AB922" s="12">
        <f t="shared" si="379"/>
        <v>43787</v>
      </c>
      <c r="AC922" s="6"/>
      <c r="AD922" s="1"/>
      <c r="AE922" s="12"/>
      <c r="AF922" s="7"/>
      <c r="AG922" s="1"/>
      <c r="AH922" s="1"/>
      <c r="AI922" s="1"/>
      <c r="AJ922" s="10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35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8"/>
      <c r="CC922" s="1"/>
      <c r="CD922" s="1"/>
      <c r="CE922" s="1"/>
      <c r="CF922" s="1"/>
      <c r="CG922" s="1"/>
      <c r="CH922" s="1"/>
      <c r="CI922" s="1"/>
      <c r="CJ922" s="1"/>
      <c r="CK922" s="1"/>
      <c r="CL922" s="6"/>
      <c r="CM922" s="1"/>
      <c r="CN922" s="1"/>
      <c r="CO922" s="1"/>
      <c r="CP922" s="1"/>
      <c r="CQ922" s="1"/>
      <c r="CR922" s="1"/>
    </row>
    <row r="923" spans="1:96" x14ac:dyDescent="0.2">
      <c r="A923" s="159">
        <f t="shared" si="371"/>
        <v>43602</v>
      </c>
      <c r="B923" s="9">
        <f t="shared" si="360"/>
        <v>1094.9809724899999</v>
      </c>
      <c r="C923" s="9">
        <f t="shared" si="372"/>
        <v>1000</v>
      </c>
      <c r="D923" s="66">
        <f t="shared" si="373"/>
        <v>5206.9799999999996</v>
      </c>
      <c r="E923" s="15">
        <f>VLOOKUP(A922,[1]Plan1!$BO$120:$BQ$240,3)</f>
        <v>5213.75</v>
      </c>
      <c r="F923" s="12">
        <f t="shared" si="374"/>
        <v>43601</v>
      </c>
      <c r="G923" s="13">
        <f t="shared" si="361"/>
        <v>1.3001778382095708E-3</v>
      </c>
      <c r="H923" s="12">
        <f t="shared" si="375"/>
        <v>43633</v>
      </c>
      <c r="I923" s="12">
        <f t="shared" si="362"/>
        <v>43633</v>
      </c>
      <c r="J923" s="1">
        <f t="shared" si="376"/>
        <v>23</v>
      </c>
      <c r="K923" s="1">
        <f t="shared" si="359"/>
        <v>2</v>
      </c>
      <c r="L923" s="9">
        <f t="shared" si="363"/>
        <v>1.0001129900000001</v>
      </c>
      <c r="M923" s="16">
        <f t="shared" si="377"/>
        <v>1.0056996899999999</v>
      </c>
      <c r="N923" s="16">
        <f t="shared" si="356"/>
        <v>1.0943268564559743</v>
      </c>
      <c r="O923" s="9">
        <f t="shared" si="357"/>
        <v>1.0944505</v>
      </c>
      <c r="P923" s="9">
        <f t="shared" si="364"/>
        <v>1094.4504999999999</v>
      </c>
      <c r="Q923" s="14">
        <f t="shared" si="365"/>
        <v>0</v>
      </c>
      <c r="R923" s="44">
        <f t="shared" si="366"/>
        <v>0</v>
      </c>
      <c r="S923" s="9">
        <f t="shared" si="367"/>
        <v>0</v>
      </c>
      <c r="T923" s="10">
        <f t="shared" si="378"/>
        <v>6.2959000000000001E-2</v>
      </c>
      <c r="U923" s="14">
        <f t="shared" si="358"/>
        <v>2</v>
      </c>
      <c r="V923" s="14">
        <v>252</v>
      </c>
      <c r="W923" s="16">
        <f t="shared" si="368"/>
        <v>1.000484693</v>
      </c>
      <c r="X923" s="9">
        <f t="shared" si="369"/>
        <v>0.53047248999999996</v>
      </c>
      <c r="Y923" s="9">
        <v>0</v>
      </c>
      <c r="Z923" s="15">
        <f t="shared" si="370"/>
        <v>0</v>
      </c>
      <c r="AA923" s="6" t="s">
        <v>73</v>
      </c>
      <c r="AB923" s="12">
        <f t="shared" si="379"/>
        <v>43787</v>
      </c>
      <c r="AC923" s="6"/>
      <c r="AD923" s="1"/>
      <c r="AE923" s="12"/>
      <c r="AF923" s="7"/>
      <c r="AG923" s="1"/>
      <c r="AH923" s="1"/>
      <c r="AI923" s="1"/>
      <c r="AJ923" s="10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35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8"/>
      <c r="CC923" s="1"/>
      <c r="CD923" s="1"/>
      <c r="CE923" s="1"/>
      <c r="CF923" s="1"/>
      <c r="CG923" s="1"/>
      <c r="CH923" s="1"/>
      <c r="CI923" s="1"/>
      <c r="CJ923" s="1"/>
      <c r="CK923" s="1"/>
      <c r="CL923" s="6"/>
      <c r="CM923" s="1"/>
      <c r="CN923" s="1"/>
      <c r="CO923" s="1"/>
      <c r="CP923" s="1"/>
      <c r="CQ923" s="1"/>
      <c r="CR923" s="1"/>
    </row>
    <row r="924" spans="1:96" x14ac:dyDescent="0.2">
      <c r="A924" s="159">
        <f t="shared" si="371"/>
        <v>43603</v>
      </c>
      <c r="B924" s="9">
        <f t="shared" si="360"/>
        <v>1095.30818056</v>
      </c>
      <c r="C924" s="9">
        <f t="shared" si="372"/>
        <v>1000</v>
      </c>
      <c r="D924" s="66">
        <f t="shared" si="373"/>
        <v>5206.9799999999996</v>
      </c>
      <c r="E924" s="15">
        <f>VLOOKUP(A923,[1]Plan1!$BO$120:$BQ$240,3)</f>
        <v>5213.75</v>
      </c>
      <c r="F924" s="12">
        <f t="shared" si="374"/>
        <v>43601</v>
      </c>
      <c r="G924" s="13">
        <f t="shared" si="361"/>
        <v>1.3001778382095708E-3</v>
      </c>
      <c r="H924" s="12">
        <f t="shared" si="375"/>
        <v>43633</v>
      </c>
      <c r="I924" s="12">
        <f t="shared" si="362"/>
        <v>43633</v>
      </c>
      <c r="J924" s="1">
        <f t="shared" si="376"/>
        <v>23</v>
      </c>
      <c r="K924" s="1">
        <f t="shared" si="359"/>
        <v>3</v>
      </c>
      <c r="L924" s="9">
        <f t="shared" si="363"/>
        <v>1.00016949</v>
      </c>
      <c r="M924" s="16">
        <f t="shared" si="377"/>
        <v>1.0056996899999999</v>
      </c>
      <c r="N924" s="16">
        <f t="shared" si="356"/>
        <v>1.0943268564559743</v>
      </c>
      <c r="O924" s="9">
        <f t="shared" si="357"/>
        <v>1.0945123299999999</v>
      </c>
      <c r="P924" s="9">
        <f t="shared" si="364"/>
        <v>1094.51233</v>
      </c>
      <c r="Q924" s="14">
        <f t="shared" si="365"/>
        <v>0</v>
      </c>
      <c r="R924" s="44">
        <f t="shared" si="366"/>
        <v>0</v>
      </c>
      <c r="S924" s="9">
        <f t="shared" si="367"/>
        <v>0</v>
      </c>
      <c r="T924" s="10">
        <f t="shared" si="378"/>
        <v>6.2959000000000001E-2</v>
      </c>
      <c r="U924" s="14">
        <f t="shared" si="358"/>
        <v>3</v>
      </c>
      <c r="V924" s="14">
        <v>252</v>
      </c>
      <c r="W924" s="16">
        <f t="shared" si="368"/>
        <v>1.0007271280000001</v>
      </c>
      <c r="X924" s="9">
        <f t="shared" si="369"/>
        <v>0.79585055999999998</v>
      </c>
      <c r="Y924" s="9">
        <v>0</v>
      </c>
      <c r="Z924" s="15">
        <f t="shared" si="370"/>
        <v>0</v>
      </c>
      <c r="AA924" s="6" t="s">
        <v>73</v>
      </c>
      <c r="AB924" s="12">
        <f t="shared" si="379"/>
        <v>43787</v>
      </c>
      <c r="AC924" s="6"/>
      <c r="AD924" s="1"/>
      <c r="AE924" s="12"/>
      <c r="AF924" s="7"/>
      <c r="AG924" s="1"/>
      <c r="AH924" s="1"/>
      <c r="AI924" s="1"/>
      <c r="AJ924" s="10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35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8"/>
      <c r="CC924" s="1"/>
      <c r="CD924" s="1"/>
      <c r="CE924" s="1"/>
      <c r="CF924" s="1"/>
      <c r="CG924" s="1"/>
      <c r="CH924" s="1"/>
      <c r="CI924" s="1"/>
      <c r="CJ924" s="1"/>
      <c r="CK924" s="1"/>
      <c r="CL924" s="6"/>
      <c r="CM924" s="1"/>
      <c r="CN924" s="1"/>
      <c r="CO924" s="1"/>
      <c r="CP924" s="1"/>
      <c r="CQ924" s="1"/>
      <c r="CR924" s="1"/>
    </row>
    <row r="925" spans="1:96" x14ac:dyDescent="0.2">
      <c r="A925" s="159">
        <f t="shared" si="371"/>
        <v>43604</v>
      </c>
      <c r="B925" s="9">
        <f t="shared" si="360"/>
        <v>1095.30818056</v>
      </c>
      <c r="C925" s="9">
        <f t="shared" si="372"/>
        <v>1000</v>
      </c>
      <c r="D925" s="66">
        <f t="shared" si="373"/>
        <v>5206.9799999999996</v>
      </c>
      <c r="E925" s="15">
        <f>VLOOKUP(A924,[1]Plan1!$BO$120:$BQ$240,3)</f>
        <v>5213.75</v>
      </c>
      <c r="F925" s="12">
        <f t="shared" si="374"/>
        <v>43601</v>
      </c>
      <c r="G925" s="13">
        <f t="shared" si="361"/>
        <v>1.3001778382095708E-3</v>
      </c>
      <c r="H925" s="12">
        <f t="shared" si="375"/>
        <v>43633</v>
      </c>
      <c r="I925" s="12">
        <f t="shared" si="362"/>
        <v>43633</v>
      </c>
      <c r="J925" s="1">
        <f t="shared" si="376"/>
        <v>23</v>
      </c>
      <c r="K925" s="1">
        <f t="shared" si="359"/>
        <v>3</v>
      </c>
      <c r="L925" s="9">
        <f t="shared" si="363"/>
        <v>1.00016949</v>
      </c>
      <c r="M925" s="16">
        <f t="shared" si="377"/>
        <v>1.0056996899999999</v>
      </c>
      <c r="N925" s="16">
        <f t="shared" si="356"/>
        <v>1.0943268564559743</v>
      </c>
      <c r="O925" s="9">
        <f t="shared" si="357"/>
        <v>1.0945123299999999</v>
      </c>
      <c r="P925" s="9">
        <f t="shared" si="364"/>
        <v>1094.51233</v>
      </c>
      <c r="Q925" s="14">
        <f t="shared" si="365"/>
        <v>0</v>
      </c>
      <c r="R925" s="44">
        <f t="shared" si="366"/>
        <v>0</v>
      </c>
      <c r="S925" s="9">
        <f t="shared" si="367"/>
        <v>0</v>
      </c>
      <c r="T925" s="10">
        <f t="shared" si="378"/>
        <v>6.2959000000000001E-2</v>
      </c>
      <c r="U925" s="14">
        <f t="shared" si="358"/>
        <v>3</v>
      </c>
      <c r="V925" s="14">
        <v>252</v>
      </c>
      <c r="W925" s="16">
        <f t="shared" si="368"/>
        <v>1.0007271280000001</v>
      </c>
      <c r="X925" s="9">
        <f t="shared" si="369"/>
        <v>0.79585055999999998</v>
      </c>
      <c r="Y925" s="9">
        <v>0</v>
      </c>
      <c r="Z925" s="15">
        <f t="shared" si="370"/>
        <v>0</v>
      </c>
      <c r="AA925" s="6" t="s">
        <v>73</v>
      </c>
      <c r="AB925" s="12">
        <f t="shared" si="379"/>
        <v>43787</v>
      </c>
      <c r="AC925" s="6"/>
      <c r="AD925" s="1"/>
      <c r="AE925" s="12"/>
      <c r="AF925" s="7"/>
      <c r="AG925" s="1"/>
      <c r="AH925" s="1"/>
      <c r="AI925" s="1"/>
      <c r="AJ925" s="10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35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8"/>
      <c r="CC925" s="1"/>
      <c r="CD925" s="1"/>
      <c r="CE925" s="1"/>
      <c r="CF925" s="1"/>
      <c r="CG925" s="1"/>
      <c r="CH925" s="1"/>
      <c r="CI925" s="1"/>
      <c r="CJ925" s="1"/>
      <c r="CK925" s="1"/>
      <c r="CL925" s="6"/>
      <c r="CM925" s="1"/>
      <c r="CN925" s="1"/>
      <c r="CO925" s="1"/>
      <c r="CP925" s="1"/>
      <c r="CQ925" s="1"/>
      <c r="CR925" s="1"/>
    </row>
    <row r="926" spans="1:96" x14ac:dyDescent="0.2">
      <c r="A926" s="159">
        <f t="shared" si="371"/>
        <v>43605</v>
      </c>
      <c r="B926" s="9">
        <f t="shared" si="360"/>
        <v>1095.30818056</v>
      </c>
      <c r="C926" s="9">
        <f t="shared" si="372"/>
        <v>1000</v>
      </c>
      <c r="D926" s="66">
        <f t="shared" si="373"/>
        <v>5206.9799999999996</v>
      </c>
      <c r="E926" s="15">
        <f>VLOOKUP(A925,[1]Plan1!$BO$120:$BQ$240,3)</f>
        <v>5213.75</v>
      </c>
      <c r="F926" s="12">
        <f t="shared" si="374"/>
        <v>43601</v>
      </c>
      <c r="G926" s="13">
        <f t="shared" si="361"/>
        <v>1.3001778382095708E-3</v>
      </c>
      <c r="H926" s="12">
        <f t="shared" si="375"/>
        <v>43633</v>
      </c>
      <c r="I926" s="12">
        <f t="shared" si="362"/>
        <v>43633</v>
      </c>
      <c r="J926" s="1">
        <f t="shared" si="376"/>
        <v>23</v>
      </c>
      <c r="K926" s="1">
        <f t="shared" si="359"/>
        <v>3</v>
      </c>
      <c r="L926" s="9">
        <f t="shared" si="363"/>
        <v>1.00016949</v>
      </c>
      <c r="M926" s="16">
        <f t="shared" si="377"/>
        <v>1.0056996899999999</v>
      </c>
      <c r="N926" s="16">
        <f t="shared" si="356"/>
        <v>1.0943268564559743</v>
      </c>
      <c r="O926" s="9">
        <f t="shared" si="357"/>
        <v>1.0945123299999999</v>
      </c>
      <c r="P926" s="9">
        <f t="shared" si="364"/>
        <v>1094.51233</v>
      </c>
      <c r="Q926" s="14">
        <f t="shared" si="365"/>
        <v>0</v>
      </c>
      <c r="R926" s="44">
        <f t="shared" si="366"/>
        <v>0</v>
      </c>
      <c r="S926" s="9">
        <f t="shared" si="367"/>
        <v>0</v>
      </c>
      <c r="T926" s="10">
        <f t="shared" si="378"/>
        <v>6.2959000000000001E-2</v>
      </c>
      <c r="U926" s="14">
        <f t="shared" si="358"/>
        <v>3</v>
      </c>
      <c r="V926" s="14">
        <v>252</v>
      </c>
      <c r="W926" s="16">
        <f t="shared" si="368"/>
        <v>1.0007271280000001</v>
      </c>
      <c r="X926" s="9">
        <f t="shared" si="369"/>
        <v>0.79585055999999998</v>
      </c>
      <c r="Y926" s="9">
        <v>0</v>
      </c>
      <c r="Z926" s="15">
        <f t="shared" si="370"/>
        <v>0</v>
      </c>
      <c r="AA926" s="6" t="s">
        <v>73</v>
      </c>
      <c r="AB926" s="12">
        <f t="shared" si="379"/>
        <v>43787</v>
      </c>
      <c r="AC926" s="6"/>
      <c r="AD926" s="1"/>
      <c r="AE926" s="12"/>
      <c r="AF926" s="7"/>
      <c r="AG926" s="1"/>
      <c r="AH926" s="1"/>
      <c r="AI926" s="1"/>
      <c r="AJ926" s="10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6"/>
      <c r="CM926" s="1"/>
      <c r="CN926" s="1"/>
      <c r="CO926" s="1"/>
      <c r="CP926" s="1"/>
      <c r="CQ926" s="1"/>
      <c r="CR926" s="1"/>
    </row>
    <row r="927" spans="1:96" x14ac:dyDescent="0.2">
      <c r="A927" s="159">
        <f t="shared" si="371"/>
        <v>43606</v>
      </c>
      <c r="B927" s="9">
        <f t="shared" si="360"/>
        <v>1095.6354820899999</v>
      </c>
      <c r="C927" s="9">
        <f t="shared" si="372"/>
        <v>1000</v>
      </c>
      <c r="D927" s="66">
        <f t="shared" si="373"/>
        <v>5206.9799999999996</v>
      </c>
      <c r="E927" s="15">
        <f>VLOOKUP(A926,[1]Plan1!$BO$120:$BQ$240,3)</f>
        <v>5213.75</v>
      </c>
      <c r="F927" s="12">
        <f t="shared" si="374"/>
        <v>43601</v>
      </c>
      <c r="G927" s="13">
        <f t="shared" si="361"/>
        <v>1.3001778382095708E-3</v>
      </c>
      <c r="H927" s="12">
        <f t="shared" si="375"/>
        <v>43633</v>
      </c>
      <c r="I927" s="12">
        <f t="shared" si="362"/>
        <v>43633</v>
      </c>
      <c r="J927" s="1">
        <f t="shared" si="376"/>
        <v>23</v>
      </c>
      <c r="K927" s="1">
        <f t="shared" si="359"/>
        <v>4</v>
      </c>
      <c r="L927" s="9">
        <f t="shared" si="363"/>
        <v>1.0002259899999999</v>
      </c>
      <c r="M927" s="16">
        <f t="shared" si="377"/>
        <v>1.0056996899999999</v>
      </c>
      <c r="N927" s="16">
        <f t="shared" ref="N927:N990" si="380">IF(I927&gt;I926,N926*M927,N926)</f>
        <v>1.0943268564559743</v>
      </c>
      <c r="O927" s="9">
        <f t="shared" ref="O927:O990" si="381">TRUNC(TRUNC((L927*N927),15),8)</f>
        <v>1.0945741600000001</v>
      </c>
      <c r="P927" s="9">
        <f t="shared" si="364"/>
        <v>1094.5741599999999</v>
      </c>
      <c r="Q927" s="14">
        <f t="shared" si="365"/>
        <v>0</v>
      </c>
      <c r="R927" s="44">
        <f t="shared" si="366"/>
        <v>0</v>
      </c>
      <c r="S927" s="9">
        <f t="shared" si="367"/>
        <v>0</v>
      </c>
      <c r="T927" s="10">
        <f t="shared" si="378"/>
        <v>6.2959000000000001E-2</v>
      </c>
      <c r="U927" s="14">
        <f t="shared" si="358"/>
        <v>4</v>
      </c>
      <c r="V927" s="14">
        <v>252</v>
      </c>
      <c r="W927" s="16">
        <f t="shared" si="368"/>
        <v>1.0009696210000001</v>
      </c>
      <c r="X927" s="9">
        <f t="shared" si="369"/>
        <v>1.06132209</v>
      </c>
      <c r="Y927" s="9">
        <v>0</v>
      </c>
      <c r="Z927" s="15">
        <f t="shared" si="370"/>
        <v>0</v>
      </c>
      <c r="AA927" s="6" t="s">
        <v>73</v>
      </c>
      <c r="AB927" s="12">
        <f t="shared" si="379"/>
        <v>43787</v>
      </c>
      <c r="AC927" s="6"/>
      <c r="AD927" s="1"/>
      <c r="AE927" s="12"/>
      <c r="AF927" s="7"/>
      <c r="AG927" s="1"/>
      <c r="AH927" s="1"/>
      <c r="AI927" s="1"/>
      <c r="AJ927" s="10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6"/>
      <c r="CM927" s="1"/>
      <c r="CN927" s="1"/>
      <c r="CO927" s="1"/>
      <c r="CP927" s="1"/>
      <c r="CQ927" s="1"/>
      <c r="CR927" s="1"/>
    </row>
    <row r="928" spans="1:96" x14ac:dyDescent="0.2">
      <c r="A928" s="159">
        <f t="shared" si="371"/>
        <v>43607</v>
      </c>
      <c r="B928" s="9">
        <f t="shared" si="360"/>
        <v>1095.9628882</v>
      </c>
      <c r="C928" s="9">
        <f t="shared" si="372"/>
        <v>1000</v>
      </c>
      <c r="D928" s="66">
        <f t="shared" si="373"/>
        <v>5206.9799999999996</v>
      </c>
      <c r="E928" s="15">
        <f>VLOOKUP(A927,[1]Plan1!$BO$120:$BQ$240,3)</f>
        <v>5213.75</v>
      </c>
      <c r="F928" s="12">
        <f t="shared" si="374"/>
        <v>43601</v>
      </c>
      <c r="G928" s="13">
        <f t="shared" si="361"/>
        <v>1.3001778382095708E-3</v>
      </c>
      <c r="H928" s="12">
        <f t="shared" si="375"/>
        <v>43633</v>
      </c>
      <c r="I928" s="12">
        <f t="shared" si="362"/>
        <v>43633</v>
      </c>
      <c r="J928" s="1">
        <f t="shared" si="376"/>
        <v>23</v>
      </c>
      <c r="K928" s="1">
        <f t="shared" si="359"/>
        <v>5</v>
      </c>
      <c r="L928" s="9">
        <f t="shared" si="363"/>
        <v>1.0002825</v>
      </c>
      <c r="M928" s="16">
        <f t="shared" si="377"/>
        <v>1.0056996899999999</v>
      </c>
      <c r="N928" s="16">
        <f t="shared" si="380"/>
        <v>1.0943268564559743</v>
      </c>
      <c r="O928" s="9">
        <f t="shared" si="381"/>
        <v>1.0946359999999999</v>
      </c>
      <c r="P928" s="9">
        <f t="shared" si="364"/>
        <v>1094.636</v>
      </c>
      <c r="Q928" s="14">
        <f t="shared" si="365"/>
        <v>0</v>
      </c>
      <c r="R928" s="44">
        <f t="shared" si="366"/>
        <v>0</v>
      </c>
      <c r="S928" s="9">
        <f t="shared" si="367"/>
        <v>0</v>
      </c>
      <c r="T928" s="10">
        <f t="shared" si="378"/>
        <v>6.2959000000000001E-2</v>
      </c>
      <c r="U928" s="14">
        <f t="shared" si="358"/>
        <v>5</v>
      </c>
      <c r="V928" s="14">
        <v>252</v>
      </c>
      <c r="W928" s="16">
        <f t="shared" si="368"/>
        <v>1.0012121730000001</v>
      </c>
      <c r="X928" s="9">
        <f t="shared" si="369"/>
        <v>1.3268882</v>
      </c>
      <c r="Y928" s="9">
        <v>0</v>
      </c>
      <c r="Z928" s="15">
        <f t="shared" si="370"/>
        <v>0</v>
      </c>
      <c r="AA928" s="6" t="s">
        <v>73</v>
      </c>
      <c r="AB928" s="12">
        <f t="shared" si="379"/>
        <v>43787</v>
      </c>
      <c r="AC928" s="6"/>
      <c r="AD928" s="1"/>
      <c r="AE928" s="12"/>
      <c r="AF928" s="7"/>
      <c r="AG928" s="1"/>
      <c r="AH928" s="1"/>
      <c r="AI928" s="1"/>
      <c r="AJ928" s="10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6"/>
      <c r="CM928" s="1"/>
      <c r="CN928" s="1"/>
      <c r="CO928" s="1"/>
      <c r="CP928" s="1"/>
      <c r="CQ928" s="1"/>
      <c r="CR928" s="1"/>
    </row>
    <row r="929" spans="1:96" x14ac:dyDescent="0.2">
      <c r="A929" s="159">
        <f t="shared" si="371"/>
        <v>43608</v>
      </c>
      <c r="B929" s="9">
        <f t="shared" si="360"/>
        <v>1096.2903889000002</v>
      </c>
      <c r="C929" s="9">
        <f t="shared" si="372"/>
        <v>1000</v>
      </c>
      <c r="D929" s="66">
        <f t="shared" si="373"/>
        <v>5206.9799999999996</v>
      </c>
      <c r="E929" s="15">
        <f>VLOOKUP(A928,[1]Plan1!$BO$120:$BQ$240,3)</f>
        <v>5213.75</v>
      </c>
      <c r="F929" s="12">
        <f t="shared" si="374"/>
        <v>43601</v>
      </c>
      <c r="G929" s="13">
        <f t="shared" si="361"/>
        <v>1.3001778382095708E-3</v>
      </c>
      <c r="H929" s="12">
        <f t="shared" si="375"/>
        <v>43633</v>
      </c>
      <c r="I929" s="12">
        <f t="shared" si="362"/>
        <v>43633</v>
      </c>
      <c r="J929" s="1">
        <f t="shared" si="376"/>
        <v>23</v>
      </c>
      <c r="K929" s="1">
        <f t="shared" si="359"/>
        <v>6</v>
      </c>
      <c r="L929" s="9">
        <f t="shared" si="363"/>
        <v>1.00033901</v>
      </c>
      <c r="M929" s="16">
        <f t="shared" si="377"/>
        <v>1.0056996899999999</v>
      </c>
      <c r="N929" s="16">
        <f t="shared" si="380"/>
        <v>1.0943268564559743</v>
      </c>
      <c r="O929" s="9">
        <f t="shared" si="381"/>
        <v>1.09469784</v>
      </c>
      <c r="P929" s="9">
        <f t="shared" si="364"/>
        <v>1094.69784</v>
      </c>
      <c r="Q929" s="14">
        <f t="shared" si="365"/>
        <v>0</v>
      </c>
      <c r="R929" s="44">
        <f t="shared" si="366"/>
        <v>0</v>
      </c>
      <c r="S929" s="9">
        <f t="shared" si="367"/>
        <v>0</v>
      </c>
      <c r="T929" s="10">
        <f t="shared" si="378"/>
        <v>6.2959000000000001E-2</v>
      </c>
      <c r="U929" s="14">
        <f t="shared" si="358"/>
        <v>6</v>
      </c>
      <c r="V929" s="14">
        <v>252</v>
      </c>
      <c r="W929" s="16">
        <f t="shared" si="368"/>
        <v>1.0014547840000001</v>
      </c>
      <c r="X929" s="9">
        <f t="shared" si="369"/>
        <v>1.5925488999999999</v>
      </c>
      <c r="Y929" s="9">
        <v>0</v>
      </c>
      <c r="Z929" s="15">
        <f t="shared" si="370"/>
        <v>0</v>
      </c>
      <c r="AA929" s="6" t="s">
        <v>73</v>
      </c>
      <c r="AB929" s="12">
        <f t="shared" si="379"/>
        <v>43787</v>
      </c>
      <c r="AC929" s="6"/>
      <c r="AD929" s="1"/>
      <c r="AE929" s="12"/>
      <c r="AF929" s="7"/>
      <c r="AG929" s="1"/>
      <c r="AH929" s="1"/>
      <c r="AI929" s="1"/>
      <c r="AJ929" s="10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6"/>
      <c r="CM929" s="1"/>
      <c r="CN929" s="1"/>
      <c r="CO929" s="1"/>
      <c r="CP929" s="1"/>
      <c r="CQ929" s="1"/>
      <c r="CR929" s="1"/>
    </row>
    <row r="930" spans="1:96" x14ac:dyDescent="0.2">
      <c r="A930" s="159">
        <f t="shared" si="371"/>
        <v>43609</v>
      </c>
      <c r="B930" s="9">
        <f t="shared" si="360"/>
        <v>1096.6179841899998</v>
      </c>
      <c r="C930" s="9">
        <f t="shared" si="372"/>
        <v>1000</v>
      </c>
      <c r="D930" s="66">
        <f t="shared" si="373"/>
        <v>5206.9799999999996</v>
      </c>
      <c r="E930" s="15">
        <f>VLOOKUP(A929,[1]Plan1!$BO$120:$BQ$240,3)</f>
        <v>5213.75</v>
      </c>
      <c r="F930" s="12">
        <f t="shared" si="374"/>
        <v>43601</v>
      </c>
      <c r="G930" s="13">
        <f t="shared" si="361"/>
        <v>1.3001778382095708E-3</v>
      </c>
      <c r="H930" s="12">
        <f t="shared" si="375"/>
        <v>43633</v>
      </c>
      <c r="I930" s="12">
        <f t="shared" si="362"/>
        <v>43633</v>
      </c>
      <c r="J930" s="1">
        <f t="shared" si="376"/>
        <v>23</v>
      </c>
      <c r="K930" s="1">
        <f t="shared" si="359"/>
        <v>7</v>
      </c>
      <c r="L930" s="9">
        <f t="shared" si="363"/>
        <v>1.0003955200000001</v>
      </c>
      <c r="M930" s="16">
        <f t="shared" si="377"/>
        <v>1.0056996899999999</v>
      </c>
      <c r="N930" s="16">
        <f t="shared" si="380"/>
        <v>1.0943268564559743</v>
      </c>
      <c r="O930" s="9">
        <f t="shared" si="381"/>
        <v>1.0947596799999999</v>
      </c>
      <c r="P930" s="9">
        <f t="shared" si="364"/>
        <v>1094.7596799999999</v>
      </c>
      <c r="Q930" s="14">
        <f t="shared" si="365"/>
        <v>0</v>
      </c>
      <c r="R930" s="44">
        <f t="shared" si="366"/>
        <v>0</v>
      </c>
      <c r="S930" s="9">
        <f t="shared" si="367"/>
        <v>0</v>
      </c>
      <c r="T930" s="10">
        <f t="shared" si="378"/>
        <v>6.2959000000000001E-2</v>
      </c>
      <c r="U930" s="14">
        <f t="shared" si="358"/>
        <v>7</v>
      </c>
      <c r="V930" s="14">
        <v>252</v>
      </c>
      <c r="W930" s="16">
        <f t="shared" si="368"/>
        <v>1.0016974540000001</v>
      </c>
      <c r="X930" s="9">
        <f t="shared" si="369"/>
        <v>1.8583041899999999</v>
      </c>
      <c r="Y930" s="9">
        <v>0</v>
      </c>
      <c r="Z930" s="15">
        <f t="shared" si="370"/>
        <v>0</v>
      </c>
      <c r="AA930" s="6" t="s">
        <v>73</v>
      </c>
      <c r="AB930" s="12">
        <f t="shared" si="379"/>
        <v>43787</v>
      </c>
      <c r="AC930" s="6"/>
      <c r="AD930" s="1"/>
      <c r="AE930" s="12"/>
      <c r="AF930" s="7"/>
      <c r="AG930" s="1"/>
      <c r="AH930" s="1"/>
      <c r="AI930" s="1"/>
      <c r="AJ930" s="10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6"/>
      <c r="CM930" s="1"/>
      <c r="CN930" s="1"/>
      <c r="CO930" s="1"/>
      <c r="CP930" s="1"/>
      <c r="CQ930" s="1"/>
      <c r="CR930" s="1"/>
    </row>
    <row r="931" spans="1:96" x14ac:dyDescent="0.2">
      <c r="A931" s="159">
        <f t="shared" si="371"/>
        <v>43610</v>
      </c>
      <c r="B931" s="9">
        <f t="shared" si="360"/>
        <v>1096.9456830199999</v>
      </c>
      <c r="C931" s="9">
        <f t="shared" si="372"/>
        <v>1000</v>
      </c>
      <c r="D931" s="66">
        <f t="shared" si="373"/>
        <v>5206.9799999999996</v>
      </c>
      <c r="E931" s="15">
        <f>VLOOKUP(A930,[1]Plan1!$BO$120:$BQ$240,3)</f>
        <v>5213.75</v>
      </c>
      <c r="F931" s="12">
        <f t="shared" si="374"/>
        <v>43601</v>
      </c>
      <c r="G931" s="13">
        <f t="shared" si="361"/>
        <v>1.3001778382095708E-3</v>
      </c>
      <c r="H931" s="12">
        <f t="shared" si="375"/>
        <v>43633</v>
      </c>
      <c r="I931" s="12">
        <f t="shared" si="362"/>
        <v>43633</v>
      </c>
      <c r="J931" s="1">
        <f t="shared" si="376"/>
        <v>23</v>
      </c>
      <c r="K931" s="1">
        <f t="shared" si="359"/>
        <v>8</v>
      </c>
      <c r="L931" s="9">
        <f t="shared" si="363"/>
        <v>1.0004520400000001</v>
      </c>
      <c r="M931" s="16">
        <f t="shared" si="377"/>
        <v>1.0056996899999999</v>
      </c>
      <c r="N931" s="16">
        <f t="shared" si="380"/>
        <v>1.0943268564559743</v>
      </c>
      <c r="O931" s="9">
        <f t="shared" si="381"/>
        <v>1.0948215299999999</v>
      </c>
      <c r="P931" s="9">
        <f t="shared" si="364"/>
        <v>1094.8215299999999</v>
      </c>
      <c r="Q931" s="14">
        <f t="shared" si="365"/>
        <v>0</v>
      </c>
      <c r="R931" s="44">
        <f t="shared" si="366"/>
        <v>0</v>
      </c>
      <c r="S931" s="9">
        <f t="shared" si="367"/>
        <v>0</v>
      </c>
      <c r="T931" s="10">
        <f t="shared" si="378"/>
        <v>6.2959000000000001E-2</v>
      </c>
      <c r="U931" s="14">
        <f t="shared" si="358"/>
        <v>8</v>
      </c>
      <c r="V931" s="14">
        <v>252</v>
      </c>
      <c r="W931" s="16">
        <f t="shared" si="368"/>
        <v>1.001940182</v>
      </c>
      <c r="X931" s="9">
        <f t="shared" si="369"/>
        <v>2.1241530200000001</v>
      </c>
      <c r="Y931" s="9">
        <v>0</v>
      </c>
      <c r="Z931" s="15">
        <f t="shared" si="370"/>
        <v>0</v>
      </c>
      <c r="AA931" s="6" t="s">
        <v>73</v>
      </c>
      <c r="AB931" s="12">
        <f t="shared" si="379"/>
        <v>43787</v>
      </c>
      <c r="AC931" s="6"/>
      <c r="AD931" s="1"/>
      <c r="AE931" s="12"/>
      <c r="AF931" s="7"/>
      <c r="AG931" s="1"/>
      <c r="AH931" s="1"/>
      <c r="AI931" s="1"/>
      <c r="AJ931" s="10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6"/>
      <c r="CM931" s="1"/>
      <c r="CN931" s="1"/>
      <c r="CO931" s="1"/>
      <c r="CP931" s="1"/>
      <c r="CQ931" s="1"/>
      <c r="CR931" s="1"/>
    </row>
    <row r="932" spans="1:96" x14ac:dyDescent="0.2">
      <c r="A932" s="159">
        <f t="shared" si="371"/>
        <v>43611</v>
      </c>
      <c r="B932" s="9">
        <f t="shared" si="360"/>
        <v>1096.9456830199999</v>
      </c>
      <c r="C932" s="9">
        <f t="shared" si="372"/>
        <v>1000</v>
      </c>
      <c r="D932" s="66">
        <f t="shared" si="373"/>
        <v>5206.9799999999996</v>
      </c>
      <c r="E932" s="15">
        <f>VLOOKUP(A931,[1]Plan1!$BO$120:$BQ$240,3)</f>
        <v>5213.75</v>
      </c>
      <c r="F932" s="12">
        <f t="shared" si="374"/>
        <v>43601</v>
      </c>
      <c r="G932" s="13">
        <f t="shared" si="361"/>
        <v>1.3001778382095708E-3</v>
      </c>
      <c r="H932" s="12">
        <f t="shared" si="375"/>
        <v>43633</v>
      </c>
      <c r="I932" s="12">
        <f t="shared" si="362"/>
        <v>43633</v>
      </c>
      <c r="J932" s="1">
        <f t="shared" si="376"/>
        <v>23</v>
      </c>
      <c r="K932" s="1">
        <f t="shared" si="359"/>
        <v>8</v>
      </c>
      <c r="L932" s="9">
        <f t="shared" si="363"/>
        <v>1.0004520400000001</v>
      </c>
      <c r="M932" s="16">
        <f t="shared" si="377"/>
        <v>1.0056996899999999</v>
      </c>
      <c r="N932" s="16">
        <f t="shared" si="380"/>
        <v>1.0943268564559743</v>
      </c>
      <c r="O932" s="9">
        <f t="shared" si="381"/>
        <v>1.0948215299999999</v>
      </c>
      <c r="P932" s="9">
        <f t="shared" si="364"/>
        <v>1094.8215299999999</v>
      </c>
      <c r="Q932" s="14">
        <f t="shared" si="365"/>
        <v>0</v>
      </c>
      <c r="R932" s="44">
        <f t="shared" si="366"/>
        <v>0</v>
      </c>
      <c r="S932" s="9">
        <f t="shared" si="367"/>
        <v>0</v>
      </c>
      <c r="T932" s="10">
        <f t="shared" si="378"/>
        <v>6.2959000000000001E-2</v>
      </c>
      <c r="U932" s="14">
        <f t="shared" si="358"/>
        <v>8</v>
      </c>
      <c r="V932" s="14">
        <v>252</v>
      </c>
      <c r="W932" s="16">
        <f t="shared" si="368"/>
        <v>1.001940182</v>
      </c>
      <c r="X932" s="9">
        <f t="shared" si="369"/>
        <v>2.1241530200000001</v>
      </c>
      <c r="Y932" s="9">
        <v>0</v>
      </c>
      <c r="Z932" s="15">
        <f t="shared" si="370"/>
        <v>0</v>
      </c>
      <c r="AA932" s="6" t="s">
        <v>73</v>
      </c>
      <c r="AB932" s="12">
        <f t="shared" si="379"/>
        <v>43787</v>
      </c>
      <c r="AC932" s="6"/>
      <c r="AD932" s="1"/>
      <c r="AE932" s="12"/>
      <c r="AF932" s="7"/>
      <c r="AG932" s="1"/>
      <c r="AH932" s="1"/>
      <c r="AI932" s="1"/>
      <c r="AJ932" s="10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6"/>
      <c r="CM932" s="1"/>
      <c r="CN932" s="1"/>
      <c r="CO932" s="1"/>
      <c r="CP932" s="1"/>
      <c r="CQ932" s="1"/>
      <c r="CR932" s="1"/>
    </row>
    <row r="933" spans="1:96" x14ac:dyDescent="0.2">
      <c r="A933" s="159">
        <f t="shared" si="371"/>
        <v>43612</v>
      </c>
      <c r="B933" s="9">
        <f t="shared" si="360"/>
        <v>1096.9456830199999</v>
      </c>
      <c r="C933" s="9">
        <f t="shared" si="372"/>
        <v>1000</v>
      </c>
      <c r="D933" s="66">
        <f t="shared" si="373"/>
        <v>5206.9799999999996</v>
      </c>
      <c r="E933" s="15">
        <f>VLOOKUP(A932,[1]Plan1!$BO$120:$BQ$240,3)</f>
        <v>5213.75</v>
      </c>
      <c r="F933" s="12">
        <f t="shared" si="374"/>
        <v>43601</v>
      </c>
      <c r="G933" s="13">
        <f t="shared" si="361"/>
        <v>1.3001778382095708E-3</v>
      </c>
      <c r="H933" s="12">
        <f t="shared" si="375"/>
        <v>43633</v>
      </c>
      <c r="I933" s="12">
        <f t="shared" si="362"/>
        <v>43633</v>
      </c>
      <c r="J933" s="1">
        <f t="shared" si="376"/>
        <v>23</v>
      </c>
      <c r="K933" s="1">
        <f t="shared" si="359"/>
        <v>8</v>
      </c>
      <c r="L933" s="9">
        <f t="shared" si="363"/>
        <v>1.0004520400000001</v>
      </c>
      <c r="M933" s="16">
        <f t="shared" si="377"/>
        <v>1.0056996899999999</v>
      </c>
      <c r="N933" s="16">
        <f t="shared" si="380"/>
        <v>1.0943268564559743</v>
      </c>
      <c r="O933" s="9">
        <f t="shared" si="381"/>
        <v>1.0948215299999999</v>
      </c>
      <c r="P933" s="9">
        <f t="shared" si="364"/>
        <v>1094.8215299999999</v>
      </c>
      <c r="Q933" s="14">
        <f t="shared" si="365"/>
        <v>0</v>
      </c>
      <c r="R933" s="44">
        <f t="shared" si="366"/>
        <v>0</v>
      </c>
      <c r="S933" s="9">
        <f t="shared" si="367"/>
        <v>0</v>
      </c>
      <c r="T933" s="10">
        <f t="shared" si="378"/>
        <v>6.2959000000000001E-2</v>
      </c>
      <c r="U933" s="14">
        <f t="shared" ref="U933:U996" si="382">IF(Q932&gt;0,1,IF(K933=K932,U932,U932+1))</f>
        <v>8</v>
      </c>
      <c r="V933" s="14">
        <v>252</v>
      </c>
      <c r="W933" s="16">
        <f t="shared" si="368"/>
        <v>1.001940182</v>
      </c>
      <c r="X933" s="9">
        <f t="shared" si="369"/>
        <v>2.1241530200000001</v>
      </c>
      <c r="Y933" s="9">
        <v>0</v>
      </c>
      <c r="Z933" s="15">
        <f t="shared" si="370"/>
        <v>0</v>
      </c>
      <c r="AA933" s="6" t="s">
        <v>73</v>
      </c>
      <c r="AB933" s="12">
        <f t="shared" si="379"/>
        <v>43787</v>
      </c>
      <c r="AC933" s="6"/>
      <c r="AD933" s="1"/>
      <c r="AE933" s="12"/>
      <c r="AF933" s="7"/>
      <c r="AG933" s="1"/>
      <c r="AH933" s="1"/>
      <c r="AI933" s="1"/>
      <c r="AJ933" s="10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6"/>
      <c r="CM933" s="1"/>
      <c r="CN933" s="1"/>
      <c r="CO933" s="1"/>
      <c r="CP933" s="1"/>
      <c r="CQ933" s="1"/>
      <c r="CR933" s="1"/>
    </row>
    <row r="934" spans="1:96" x14ac:dyDescent="0.2">
      <c r="A934" s="159">
        <f t="shared" si="371"/>
        <v>43613</v>
      </c>
      <c r="B934" s="9">
        <f t="shared" si="360"/>
        <v>1097.2734764699999</v>
      </c>
      <c r="C934" s="9">
        <f t="shared" si="372"/>
        <v>1000</v>
      </c>
      <c r="D934" s="66">
        <f t="shared" si="373"/>
        <v>5206.9799999999996</v>
      </c>
      <c r="E934" s="15">
        <f>VLOOKUP(A933,[1]Plan1!$BO$120:$BQ$240,3)</f>
        <v>5213.75</v>
      </c>
      <c r="F934" s="12">
        <f t="shared" si="374"/>
        <v>43601</v>
      </c>
      <c r="G934" s="13">
        <f t="shared" si="361"/>
        <v>1.3001778382095708E-3</v>
      </c>
      <c r="H934" s="12">
        <f t="shared" si="375"/>
        <v>43633</v>
      </c>
      <c r="I934" s="12">
        <f t="shared" si="362"/>
        <v>43633</v>
      </c>
      <c r="J934" s="1">
        <f t="shared" si="376"/>
        <v>23</v>
      </c>
      <c r="K934" s="1">
        <f t="shared" si="359"/>
        <v>9</v>
      </c>
      <c r="L934" s="9">
        <f t="shared" si="363"/>
        <v>1.0005085600000001</v>
      </c>
      <c r="M934" s="16">
        <f t="shared" si="377"/>
        <v>1.0056996899999999</v>
      </c>
      <c r="N934" s="16">
        <f t="shared" si="380"/>
        <v>1.0943268564559743</v>
      </c>
      <c r="O934" s="9">
        <f t="shared" si="381"/>
        <v>1.09488338</v>
      </c>
      <c r="P934" s="9">
        <f t="shared" si="364"/>
        <v>1094.88338</v>
      </c>
      <c r="Q934" s="14">
        <f t="shared" si="365"/>
        <v>0</v>
      </c>
      <c r="R934" s="44">
        <f t="shared" si="366"/>
        <v>0</v>
      </c>
      <c r="S934" s="9">
        <f t="shared" si="367"/>
        <v>0</v>
      </c>
      <c r="T934" s="10">
        <f t="shared" si="378"/>
        <v>6.2959000000000001E-2</v>
      </c>
      <c r="U934" s="14">
        <f t="shared" si="382"/>
        <v>9</v>
      </c>
      <c r="V934" s="14">
        <v>252</v>
      </c>
      <c r="W934" s="16">
        <f t="shared" si="368"/>
        <v>1.0021829689999999</v>
      </c>
      <c r="X934" s="9">
        <f t="shared" si="369"/>
        <v>2.39009647</v>
      </c>
      <c r="Y934" s="9">
        <v>0</v>
      </c>
      <c r="Z934" s="15">
        <f t="shared" si="370"/>
        <v>0</v>
      </c>
      <c r="AA934" s="6" t="s">
        <v>73</v>
      </c>
      <c r="AB934" s="12">
        <f t="shared" si="379"/>
        <v>43787</v>
      </c>
      <c r="AC934" s="6"/>
      <c r="AD934" s="1"/>
      <c r="AE934" s="12"/>
      <c r="AF934" s="7"/>
      <c r="AG934" s="1"/>
      <c r="AH934" s="1"/>
      <c r="AI934" s="1"/>
      <c r="AJ934" s="10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6"/>
      <c r="CM934" s="1"/>
      <c r="CN934" s="1"/>
      <c r="CO934" s="1"/>
      <c r="CP934" s="1"/>
      <c r="CQ934" s="1"/>
      <c r="CR934" s="1"/>
    </row>
    <row r="935" spans="1:96" x14ac:dyDescent="0.2">
      <c r="A935" s="159">
        <f t="shared" si="371"/>
        <v>43614</v>
      </c>
      <c r="B935" s="9">
        <f t="shared" si="360"/>
        <v>1097.6013656499999</v>
      </c>
      <c r="C935" s="9">
        <f t="shared" si="372"/>
        <v>1000</v>
      </c>
      <c r="D935" s="66">
        <f t="shared" si="373"/>
        <v>5206.9799999999996</v>
      </c>
      <c r="E935" s="15">
        <f>VLOOKUP(A934,[1]Plan1!$BO$120:$BQ$240,3)</f>
        <v>5213.75</v>
      </c>
      <c r="F935" s="12">
        <f t="shared" si="374"/>
        <v>43601</v>
      </c>
      <c r="G935" s="13">
        <f t="shared" si="361"/>
        <v>1.3001778382095708E-3</v>
      </c>
      <c r="H935" s="12">
        <f t="shared" si="375"/>
        <v>43633</v>
      </c>
      <c r="I935" s="12">
        <f t="shared" si="362"/>
        <v>43633</v>
      </c>
      <c r="J935" s="1">
        <f t="shared" si="376"/>
        <v>23</v>
      </c>
      <c r="K935" s="1">
        <f t="shared" si="359"/>
        <v>10</v>
      </c>
      <c r="L935" s="9">
        <f t="shared" si="363"/>
        <v>1.0005650800000001</v>
      </c>
      <c r="M935" s="16">
        <f t="shared" si="377"/>
        <v>1.0056996899999999</v>
      </c>
      <c r="N935" s="16">
        <f t="shared" si="380"/>
        <v>1.0943268564559743</v>
      </c>
      <c r="O935" s="9">
        <f t="shared" si="381"/>
        <v>1.09494523</v>
      </c>
      <c r="P935" s="9">
        <f t="shared" si="364"/>
        <v>1094.94523</v>
      </c>
      <c r="Q935" s="14">
        <f t="shared" si="365"/>
        <v>0</v>
      </c>
      <c r="R935" s="44">
        <f t="shared" si="366"/>
        <v>0</v>
      </c>
      <c r="S935" s="9">
        <f t="shared" si="367"/>
        <v>0</v>
      </c>
      <c r="T935" s="10">
        <f t="shared" si="378"/>
        <v>6.2959000000000001E-2</v>
      </c>
      <c r="U935" s="14">
        <f t="shared" si="382"/>
        <v>10</v>
      </c>
      <c r="V935" s="14">
        <v>252</v>
      </c>
      <c r="W935" s="16">
        <f t="shared" si="368"/>
        <v>1.0024258159999999</v>
      </c>
      <c r="X935" s="9">
        <f t="shared" si="369"/>
        <v>2.65613565</v>
      </c>
      <c r="Y935" s="9">
        <v>0</v>
      </c>
      <c r="Z935" s="15">
        <f t="shared" si="370"/>
        <v>0</v>
      </c>
      <c r="AA935" s="6" t="s">
        <v>73</v>
      </c>
      <c r="AB935" s="12">
        <f t="shared" si="379"/>
        <v>43787</v>
      </c>
      <c r="AC935" s="6"/>
      <c r="AD935" s="1"/>
      <c r="AE935" s="12"/>
      <c r="AF935" s="7"/>
      <c r="AG935" s="1"/>
      <c r="AH935" s="1"/>
      <c r="AI935" s="1"/>
      <c r="AJ935" s="10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6"/>
      <c r="CM935" s="1"/>
      <c r="CN935" s="1"/>
      <c r="CO935" s="1"/>
      <c r="CP935" s="1"/>
      <c r="CQ935" s="1"/>
      <c r="CR935" s="1"/>
    </row>
    <row r="936" spans="1:96" x14ac:dyDescent="0.2">
      <c r="A936" s="159">
        <f t="shared" si="371"/>
        <v>43615</v>
      </c>
      <c r="B936" s="9">
        <f t="shared" si="360"/>
        <v>1097.92936844</v>
      </c>
      <c r="C936" s="9">
        <f t="shared" si="372"/>
        <v>1000</v>
      </c>
      <c r="D936" s="66">
        <f t="shared" si="373"/>
        <v>5206.9799999999996</v>
      </c>
      <c r="E936" s="15">
        <f>VLOOKUP(A935,[1]Plan1!$BO$120:$BQ$240,3)</f>
        <v>5213.75</v>
      </c>
      <c r="F936" s="12">
        <f t="shared" si="374"/>
        <v>43601</v>
      </c>
      <c r="G936" s="13">
        <f t="shared" si="361"/>
        <v>1.3001778382095708E-3</v>
      </c>
      <c r="H936" s="12">
        <f t="shared" si="375"/>
        <v>43633</v>
      </c>
      <c r="I936" s="12">
        <f t="shared" si="362"/>
        <v>43633</v>
      </c>
      <c r="J936" s="1">
        <f t="shared" si="376"/>
        <v>23</v>
      </c>
      <c r="K936" s="1">
        <f t="shared" si="359"/>
        <v>11</v>
      </c>
      <c r="L936" s="9">
        <f t="shared" si="363"/>
        <v>1.0006216100000001</v>
      </c>
      <c r="M936" s="16">
        <f t="shared" si="377"/>
        <v>1.0056996899999999</v>
      </c>
      <c r="N936" s="16">
        <f t="shared" si="380"/>
        <v>1.0943268564559743</v>
      </c>
      <c r="O936" s="9">
        <f t="shared" si="381"/>
        <v>1.0950070999999999</v>
      </c>
      <c r="P936" s="9">
        <f t="shared" si="364"/>
        <v>1095.0071</v>
      </c>
      <c r="Q936" s="14">
        <f t="shared" si="365"/>
        <v>0</v>
      </c>
      <c r="R936" s="44">
        <f t="shared" si="366"/>
        <v>0</v>
      </c>
      <c r="S936" s="9">
        <f t="shared" si="367"/>
        <v>0</v>
      </c>
      <c r="T936" s="10">
        <f t="shared" si="378"/>
        <v>6.2959000000000001E-2</v>
      </c>
      <c r="U936" s="14">
        <f t="shared" si="382"/>
        <v>11</v>
      </c>
      <c r="V936" s="14">
        <v>252</v>
      </c>
      <c r="W936" s="16">
        <f t="shared" si="368"/>
        <v>1.002668721</v>
      </c>
      <c r="X936" s="9">
        <f t="shared" si="369"/>
        <v>2.9222684399999999</v>
      </c>
      <c r="Y936" s="9">
        <v>0</v>
      </c>
      <c r="Z936" s="15">
        <f t="shared" si="370"/>
        <v>0</v>
      </c>
      <c r="AA936" s="6" t="s">
        <v>73</v>
      </c>
      <c r="AB936" s="12">
        <f t="shared" si="379"/>
        <v>43787</v>
      </c>
      <c r="AC936" s="6"/>
      <c r="AD936" s="1"/>
      <c r="AE936" s="12"/>
      <c r="AF936" s="7"/>
      <c r="AG936" s="1"/>
      <c r="AH936" s="1"/>
      <c r="AI936" s="1"/>
      <c r="AJ936" s="10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6"/>
      <c r="CM936" s="1"/>
      <c r="CN936" s="1"/>
      <c r="CO936" s="1"/>
      <c r="CP936" s="1"/>
      <c r="CQ936" s="1"/>
      <c r="CR936" s="1"/>
    </row>
    <row r="937" spans="1:96" x14ac:dyDescent="0.2">
      <c r="A937" s="159">
        <f t="shared" si="371"/>
        <v>43616</v>
      </c>
      <c r="B937" s="9">
        <f t="shared" si="360"/>
        <v>1098.25745476</v>
      </c>
      <c r="C937" s="9">
        <f t="shared" si="372"/>
        <v>1000</v>
      </c>
      <c r="D937" s="66">
        <f t="shared" si="373"/>
        <v>5206.9799999999996</v>
      </c>
      <c r="E937" s="15">
        <f>VLOOKUP(A936,[1]Plan1!$BO$120:$BQ$240,3)</f>
        <v>5213.75</v>
      </c>
      <c r="F937" s="12">
        <f t="shared" si="374"/>
        <v>43601</v>
      </c>
      <c r="G937" s="13">
        <f t="shared" si="361"/>
        <v>1.3001778382095708E-3</v>
      </c>
      <c r="H937" s="12">
        <f t="shared" si="375"/>
        <v>43633</v>
      </c>
      <c r="I937" s="12">
        <f t="shared" si="362"/>
        <v>43633</v>
      </c>
      <c r="J937" s="1">
        <f t="shared" si="376"/>
        <v>23</v>
      </c>
      <c r="K937" s="1">
        <f t="shared" ref="K937:K1000" si="383">(J937-(NETWORKDAYS(A937,I937,AE$118:AE$502)-1))</f>
        <v>12</v>
      </c>
      <c r="L937" s="9">
        <f t="shared" si="363"/>
        <v>1.00067814</v>
      </c>
      <c r="M937" s="16">
        <f t="shared" si="377"/>
        <v>1.0056996899999999</v>
      </c>
      <c r="N937" s="16">
        <f t="shared" si="380"/>
        <v>1.0943268564559743</v>
      </c>
      <c r="O937" s="9">
        <f t="shared" si="381"/>
        <v>1.0950689600000001</v>
      </c>
      <c r="P937" s="9">
        <f t="shared" si="364"/>
        <v>1095.0689600000001</v>
      </c>
      <c r="Q937" s="14">
        <f t="shared" si="365"/>
        <v>0</v>
      </c>
      <c r="R937" s="44">
        <f t="shared" si="366"/>
        <v>0</v>
      </c>
      <c r="S937" s="9">
        <f t="shared" si="367"/>
        <v>0</v>
      </c>
      <c r="T937" s="10">
        <f t="shared" si="378"/>
        <v>6.2959000000000001E-2</v>
      </c>
      <c r="U937" s="14">
        <f t="shared" si="382"/>
        <v>12</v>
      </c>
      <c r="V937" s="14">
        <v>252</v>
      </c>
      <c r="W937" s="16">
        <f t="shared" si="368"/>
        <v>1.0029116840000001</v>
      </c>
      <c r="X937" s="9">
        <f t="shared" si="369"/>
        <v>3.1884947600000002</v>
      </c>
      <c r="Y937" s="9">
        <v>0</v>
      </c>
      <c r="Z937" s="15">
        <f t="shared" si="370"/>
        <v>0</v>
      </c>
      <c r="AA937" s="6" t="s">
        <v>73</v>
      </c>
      <c r="AB937" s="12">
        <f t="shared" si="379"/>
        <v>43787</v>
      </c>
      <c r="AC937" s="6"/>
      <c r="AD937" s="1"/>
      <c r="AE937" s="12"/>
      <c r="AF937" s="7"/>
      <c r="AG937" s="1"/>
      <c r="AH937" s="1"/>
      <c r="AI937" s="1"/>
      <c r="AJ937" s="10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6"/>
      <c r="CM937" s="1"/>
      <c r="CN937" s="1"/>
      <c r="CO937" s="1"/>
      <c r="CP937" s="1"/>
      <c r="CQ937" s="1"/>
      <c r="CR937" s="1"/>
    </row>
    <row r="938" spans="1:96" x14ac:dyDescent="0.2">
      <c r="A938" s="159">
        <f t="shared" si="371"/>
        <v>43617</v>
      </c>
      <c r="B938" s="9">
        <f t="shared" si="360"/>
        <v>1098.58563686</v>
      </c>
      <c r="C938" s="9">
        <f t="shared" si="372"/>
        <v>1000</v>
      </c>
      <c r="D938" s="66">
        <f t="shared" si="373"/>
        <v>5206.9799999999996</v>
      </c>
      <c r="E938" s="15">
        <f>VLOOKUP(A937,[1]Plan1!$BO$120:$BQ$240,3)</f>
        <v>5213.75</v>
      </c>
      <c r="F938" s="12">
        <f t="shared" si="374"/>
        <v>43601</v>
      </c>
      <c r="G938" s="13">
        <f t="shared" si="361"/>
        <v>1.3001778382095708E-3</v>
      </c>
      <c r="H938" s="12">
        <f t="shared" si="375"/>
        <v>43633</v>
      </c>
      <c r="I938" s="12">
        <f t="shared" si="362"/>
        <v>43633</v>
      </c>
      <c r="J938" s="1">
        <f t="shared" si="376"/>
        <v>23</v>
      </c>
      <c r="K938" s="1">
        <f t="shared" si="383"/>
        <v>13</v>
      </c>
      <c r="L938" s="9">
        <f t="shared" si="363"/>
        <v>1.0007346699999999</v>
      </c>
      <c r="M938" s="16">
        <f t="shared" si="377"/>
        <v>1.0056996899999999</v>
      </c>
      <c r="N938" s="16">
        <f t="shared" si="380"/>
        <v>1.0943268564559743</v>
      </c>
      <c r="O938" s="9">
        <f t="shared" si="381"/>
        <v>1.0951308200000001</v>
      </c>
      <c r="P938" s="9">
        <f t="shared" si="364"/>
        <v>1095.1308200000001</v>
      </c>
      <c r="Q938" s="14">
        <f t="shared" si="365"/>
        <v>0</v>
      </c>
      <c r="R938" s="44">
        <f t="shared" si="366"/>
        <v>0</v>
      </c>
      <c r="S938" s="9">
        <f t="shared" si="367"/>
        <v>0</v>
      </c>
      <c r="T938" s="10">
        <f t="shared" si="378"/>
        <v>6.2959000000000001E-2</v>
      </c>
      <c r="U938" s="14">
        <f t="shared" si="382"/>
        <v>13</v>
      </c>
      <c r="V938" s="14">
        <v>252</v>
      </c>
      <c r="W938" s="16">
        <f t="shared" si="368"/>
        <v>1.003154707</v>
      </c>
      <c r="X938" s="9">
        <f t="shared" si="369"/>
        <v>3.4548168600000002</v>
      </c>
      <c r="Y938" s="9">
        <v>0</v>
      </c>
      <c r="Z938" s="15">
        <f t="shared" si="370"/>
        <v>0</v>
      </c>
      <c r="AA938" s="6" t="s">
        <v>73</v>
      </c>
      <c r="AB938" s="12">
        <f t="shared" si="379"/>
        <v>43787</v>
      </c>
      <c r="AC938" s="6"/>
      <c r="AD938" s="1"/>
      <c r="AE938" s="12"/>
      <c r="AF938" s="7"/>
      <c r="AG938" s="1"/>
      <c r="AH938" s="1"/>
      <c r="AI938" s="1"/>
      <c r="AJ938" s="10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6"/>
      <c r="CM938" s="1"/>
      <c r="CN938" s="1"/>
      <c r="CO938" s="1"/>
      <c r="CP938" s="1"/>
      <c r="CQ938" s="1"/>
      <c r="CR938" s="1"/>
    </row>
    <row r="939" spans="1:96" x14ac:dyDescent="0.2">
      <c r="A939" s="159">
        <f t="shared" si="371"/>
        <v>43618</v>
      </c>
      <c r="B939" s="9">
        <f t="shared" si="360"/>
        <v>1098.58563686</v>
      </c>
      <c r="C939" s="9">
        <f t="shared" si="372"/>
        <v>1000</v>
      </c>
      <c r="D939" s="66">
        <f t="shared" si="373"/>
        <v>5206.9799999999996</v>
      </c>
      <c r="E939" s="15">
        <f>VLOOKUP(A938,[1]Plan1!$BO$120:$BQ$240,3)</f>
        <v>5213.75</v>
      </c>
      <c r="F939" s="12">
        <f t="shared" si="374"/>
        <v>43601</v>
      </c>
      <c r="G939" s="13">
        <f t="shared" si="361"/>
        <v>1.3001778382095708E-3</v>
      </c>
      <c r="H939" s="12">
        <f t="shared" si="375"/>
        <v>43633</v>
      </c>
      <c r="I939" s="12">
        <f t="shared" si="362"/>
        <v>43633</v>
      </c>
      <c r="J939" s="1">
        <f t="shared" si="376"/>
        <v>23</v>
      </c>
      <c r="K939" s="1">
        <f t="shared" si="383"/>
        <v>13</v>
      </c>
      <c r="L939" s="9">
        <f t="shared" si="363"/>
        <v>1.0007346699999999</v>
      </c>
      <c r="M939" s="16">
        <f t="shared" si="377"/>
        <v>1.0056996899999999</v>
      </c>
      <c r="N939" s="16">
        <f t="shared" si="380"/>
        <v>1.0943268564559743</v>
      </c>
      <c r="O939" s="9">
        <f t="shared" si="381"/>
        <v>1.0951308200000001</v>
      </c>
      <c r="P939" s="9">
        <f t="shared" si="364"/>
        <v>1095.1308200000001</v>
      </c>
      <c r="Q939" s="14">
        <f t="shared" si="365"/>
        <v>0</v>
      </c>
      <c r="R939" s="44">
        <f t="shared" si="366"/>
        <v>0</v>
      </c>
      <c r="S939" s="9">
        <f t="shared" si="367"/>
        <v>0</v>
      </c>
      <c r="T939" s="10">
        <f t="shared" si="378"/>
        <v>6.2959000000000001E-2</v>
      </c>
      <c r="U939" s="14">
        <f t="shared" si="382"/>
        <v>13</v>
      </c>
      <c r="V939" s="14">
        <v>252</v>
      </c>
      <c r="W939" s="16">
        <f t="shared" si="368"/>
        <v>1.003154707</v>
      </c>
      <c r="X939" s="9">
        <f t="shared" si="369"/>
        <v>3.4548168600000002</v>
      </c>
      <c r="Y939" s="9">
        <v>0</v>
      </c>
      <c r="Z939" s="15">
        <f t="shared" si="370"/>
        <v>0</v>
      </c>
      <c r="AA939" s="6" t="s">
        <v>73</v>
      </c>
      <c r="AB939" s="12">
        <f t="shared" si="379"/>
        <v>43787</v>
      </c>
      <c r="AC939" s="6"/>
      <c r="AD939" s="1"/>
      <c r="AE939" s="12"/>
      <c r="AF939" s="7"/>
      <c r="AG939" s="1"/>
      <c r="AH939" s="1"/>
      <c r="AI939" s="1"/>
      <c r="AJ939" s="10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6"/>
      <c r="CM939" s="1"/>
      <c r="CN939" s="1"/>
      <c r="CO939" s="1"/>
      <c r="CP939" s="1"/>
      <c r="CQ939" s="1"/>
      <c r="CR939" s="1"/>
    </row>
    <row r="940" spans="1:96" x14ac:dyDescent="0.2">
      <c r="A940" s="159">
        <f t="shared" si="371"/>
        <v>43619</v>
      </c>
      <c r="B940" s="9">
        <f t="shared" si="360"/>
        <v>1098.58563686</v>
      </c>
      <c r="C940" s="9">
        <f t="shared" si="372"/>
        <v>1000</v>
      </c>
      <c r="D940" s="66">
        <f t="shared" si="373"/>
        <v>5206.9799999999996</v>
      </c>
      <c r="E940" s="15">
        <f>VLOOKUP(A939,[1]Plan1!$BO$120:$BQ$240,3)</f>
        <v>5213.75</v>
      </c>
      <c r="F940" s="12">
        <f t="shared" si="374"/>
        <v>43601</v>
      </c>
      <c r="G940" s="13">
        <f t="shared" si="361"/>
        <v>1.3001778382095708E-3</v>
      </c>
      <c r="H940" s="12">
        <f t="shared" si="375"/>
        <v>43633</v>
      </c>
      <c r="I940" s="12">
        <f t="shared" si="362"/>
        <v>43633</v>
      </c>
      <c r="J940" s="1">
        <f t="shared" si="376"/>
        <v>23</v>
      </c>
      <c r="K940" s="1">
        <f t="shared" si="383"/>
        <v>13</v>
      </c>
      <c r="L940" s="9">
        <f t="shared" si="363"/>
        <v>1.0007346699999999</v>
      </c>
      <c r="M940" s="16">
        <f t="shared" si="377"/>
        <v>1.0056996899999999</v>
      </c>
      <c r="N940" s="16">
        <f t="shared" si="380"/>
        <v>1.0943268564559743</v>
      </c>
      <c r="O940" s="9">
        <f t="shared" si="381"/>
        <v>1.0951308200000001</v>
      </c>
      <c r="P940" s="9">
        <f t="shared" si="364"/>
        <v>1095.1308200000001</v>
      </c>
      <c r="Q940" s="14">
        <f t="shared" si="365"/>
        <v>0</v>
      </c>
      <c r="R940" s="44">
        <f t="shared" si="366"/>
        <v>0</v>
      </c>
      <c r="S940" s="9">
        <f t="shared" si="367"/>
        <v>0</v>
      </c>
      <c r="T940" s="10">
        <f t="shared" si="378"/>
        <v>6.2959000000000001E-2</v>
      </c>
      <c r="U940" s="14">
        <f t="shared" si="382"/>
        <v>13</v>
      </c>
      <c r="V940" s="14">
        <v>252</v>
      </c>
      <c r="W940" s="16">
        <f t="shared" si="368"/>
        <v>1.003154707</v>
      </c>
      <c r="X940" s="9">
        <f t="shared" si="369"/>
        <v>3.4548168600000002</v>
      </c>
      <c r="Y940" s="9">
        <v>0</v>
      </c>
      <c r="Z940" s="15">
        <f t="shared" si="370"/>
        <v>0</v>
      </c>
      <c r="AA940" s="6" t="s">
        <v>73</v>
      </c>
      <c r="AB940" s="12">
        <f t="shared" si="379"/>
        <v>43787</v>
      </c>
      <c r="AC940" s="6"/>
      <c r="AD940" s="1"/>
      <c r="AE940" s="12"/>
      <c r="AF940" s="7"/>
      <c r="AG940" s="1"/>
      <c r="AH940" s="1"/>
      <c r="AI940" s="1"/>
      <c r="AJ940" s="10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6"/>
      <c r="CM940" s="1"/>
      <c r="CN940" s="1"/>
      <c r="CO940" s="1"/>
      <c r="CP940" s="1"/>
      <c r="CQ940" s="1"/>
      <c r="CR940" s="1"/>
    </row>
    <row r="941" spans="1:96" x14ac:dyDescent="0.2">
      <c r="A941" s="159">
        <f t="shared" si="371"/>
        <v>43620</v>
      </c>
      <c r="B941" s="9">
        <f t="shared" si="360"/>
        <v>1098.91392367</v>
      </c>
      <c r="C941" s="9">
        <f t="shared" si="372"/>
        <v>1000</v>
      </c>
      <c r="D941" s="66">
        <f t="shared" si="373"/>
        <v>5206.9799999999996</v>
      </c>
      <c r="E941" s="15">
        <f>VLOOKUP(A940,[1]Plan1!$BO$120:$BQ$240,3)</f>
        <v>5213.75</v>
      </c>
      <c r="F941" s="12">
        <f t="shared" si="374"/>
        <v>43601</v>
      </c>
      <c r="G941" s="13">
        <f t="shared" si="361"/>
        <v>1.3001778382095708E-3</v>
      </c>
      <c r="H941" s="12">
        <f t="shared" si="375"/>
        <v>43633</v>
      </c>
      <c r="I941" s="12">
        <f t="shared" si="362"/>
        <v>43633</v>
      </c>
      <c r="J941" s="1">
        <f t="shared" si="376"/>
        <v>23</v>
      </c>
      <c r="K941" s="1">
        <f t="shared" si="383"/>
        <v>14</v>
      </c>
      <c r="L941" s="9">
        <f t="shared" si="363"/>
        <v>1.00079121</v>
      </c>
      <c r="M941" s="16">
        <f t="shared" si="377"/>
        <v>1.0056996899999999</v>
      </c>
      <c r="N941" s="16">
        <f t="shared" si="380"/>
        <v>1.0943268564559743</v>
      </c>
      <c r="O941" s="9">
        <f t="shared" si="381"/>
        <v>1.09519269</v>
      </c>
      <c r="P941" s="9">
        <f t="shared" si="364"/>
        <v>1095.1926900000001</v>
      </c>
      <c r="Q941" s="14">
        <f t="shared" si="365"/>
        <v>0</v>
      </c>
      <c r="R941" s="44">
        <f t="shared" si="366"/>
        <v>0</v>
      </c>
      <c r="S941" s="9">
        <f t="shared" si="367"/>
        <v>0</v>
      </c>
      <c r="T941" s="10">
        <f t="shared" si="378"/>
        <v>6.2959000000000001E-2</v>
      </c>
      <c r="U941" s="14">
        <f t="shared" si="382"/>
        <v>14</v>
      </c>
      <c r="V941" s="14">
        <v>252</v>
      </c>
      <c r="W941" s="16">
        <f t="shared" si="368"/>
        <v>1.0033977890000001</v>
      </c>
      <c r="X941" s="9">
        <f t="shared" si="369"/>
        <v>3.7212336700000002</v>
      </c>
      <c r="Y941" s="9">
        <v>0</v>
      </c>
      <c r="Z941" s="15">
        <f t="shared" si="370"/>
        <v>0</v>
      </c>
      <c r="AA941" s="6" t="s">
        <v>73</v>
      </c>
      <c r="AB941" s="12">
        <f t="shared" si="379"/>
        <v>43787</v>
      </c>
      <c r="AC941" s="6"/>
      <c r="AD941" s="1"/>
      <c r="AE941" s="12"/>
      <c r="AF941" s="7"/>
      <c r="AG941" s="1"/>
      <c r="AH941" s="1"/>
      <c r="AI941" s="1"/>
      <c r="AJ941" s="10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6"/>
      <c r="CM941" s="1"/>
      <c r="CN941" s="1"/>
      <c r="CO941" s="1"/>
      <c r="CP941" s="1"/>
      <c r="CQ941" s="1"/>
      <c r="CR941" s="1"/>
    </row>
    <row r="942" spans="1:96" x14ac:dyDescent="0.2">
      <c r="A942" s="159">
        <f t="shared" si="371"/>
        <v>43621</v>
      </c>
      <c r="B942" s="9">
        <f t="shared" si="360"/>
        <v>1099.2423141199999</v>
      </c>
      <c r="C942" s="9">
        <f t="shared" si="372"/>
        <v>1000</v>
      </c>
      <c r="D942" s="66">
        <f t="shared" si="373"/>
        <v>5206.9799999999996</v>
      </c>
      <c r="E942" s="15">
        <f>VLOOKUP(A941,[1]Plan1!$BO$120:$BQ$240,3)</f>
        <v>5213.75</v>
      </c>
      <c r="F942" s="12">
        <f t="shared" si="374"/>
        <v>43601</v>
      </c>
      <c r="G942" s="13">
        <f t="shared" si="361"/>
        <v>1.3001778382095708E-3</v>
      </c>
      <c r="H942" s="12">
        <f t="shared" si="375"/>
        <v>43633</v>
      </c>
      <c r="I942" s="12">
        <f t="shared" si="362"/>
        <v>43633</v>
      </c>
      <c r="J942" s="1">
        <f t="shared" si="376"/>
        <v>23</v>
      </c>
      <c r="K942" s="1">
        <f t="shared" si="383"/>
        <v>15</v>
      </c>
      <c r="L942" s="9">
        <f t="shared" si="363"/>
        <v>1.0008477499999999</v>
      </c>
      <c r="M942" s="16">
        <f t="shared" si="377"/>
        <v>1.0056996899999999</v>
      </c>
      <c r="N942" s="16">
        <f t="shared" si="380"/>
        <v>1.0943268564559743</v>
      </c>
      <c r="O942" s="9">
        <f t="shared" si="381"/>
        <v>1.09525457</v>
      </c>
      <c r="P942" s="9">
        <f t="shared" si="364"/>
        <v>1095.2545700000001</v>
      </c>
      <c r="Q942" s="14">
        <f t="shared" si="365"/>
        <v>0</v>
      </c>
      <c r="R942" s="44">
        <f t="shared" si="366"/>
        <v>0</v>
      </c>
      <c r="S942" s="9">
        <f t="shared" si="367"/>
        <v>0</v>
      </c>
      <c r="T942" s="10">
        <f t="shared" si="378"/>
        <v>6.2959000000000001E-2</v>
      </c>
      <c r="U942" s="14">
        <f t="shared" si="382"/>
        <v>15</v>
      </c>
      <c r="V942" s="14">
        <v>252</v>
      </c>
      <c r="W942" s="16">
        <f t="shared" si="368"/>
        <v>1.0036409289999999</v>
      </c>
      <c r="X942" s="9">
        <f t="shared" si="369"/>
        <v>3.9877441199999999</v>
      </c>
      <c r="Y942" s="9">
        <v>0</v>
      </c>
      <c r="Z942" s="15">
        <f t="shared" si="370"/>
        <v>0</v>
      </c>
      <c r="AA942" s="6" t="s">
        <v>73</v>
      </c>
      <c r="AB942" s="12">
        <f t="shared" si="379"/>
        <v>43787</v>
      </c>
      <c r="AC942" s="6"/>
      <c r="AD942" s="1"/>
      <c r="AE942" s="12"/>
      <c r="AF942" s="7"/>
      <c r="AG942" s="1"/>
      <c r="AH942" s="1"/>
      <c r="AI942" s="1"/>
      <c r="AJ942" s="10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6"/>
      <c r="CM942" s="1"/>
      <c r="CN942" s="1"/>
      <c r="CO942" s="1"/>
      <c r="CP942" s="1"/>
      <c r="CQ942" s="1"/>
      <c r="CR942" s="1"/>
    </row>
    <row r="943" spans="1:96" x14ac:dyDescent="0.2">
      <c r="A943" s="159">
        <f t="shared" si="371"/>
        <v>43622</v>
      </c>
      <c r="B943" s="9">
        <f t="shared" si="360"/>
        <v>1099.57079034</v>
      </c>
      <c r="C943" s="9">
        <f t="shared" si="372"/>
        <v>1000</v>
      </c>
      <c r="D943" s="66">
        <f t="shared" si="373"/>
        <v>5206.9799999999996</v>
      </c>
      <c r="E943" s="15">
        <f>VLOOKUP(A942,[1]Plan1!$BO$120:$BQ$240,3)</f>
        <v>5213.75</v>
      </c>
      <c r="F943" s="12">
        <f t="shared" si="374"/>
        <v>43601</v>
      </c>
      <c r="G943" s="13">
        <f t="shared" si="361"/>
        <v>1.3001778382095708E-3</v>
      </c>
      <c r="H943" s="12">
        <f t="shared" si="375"/>
        <v>43633</v>
      </c>
      <c r="I943" s="12">
        <f t="shared" si="362"/>
        <v>43633</v>
      </c>
      <c r="J943" s="1">
        <f t="shared" si="376"/>
        <v>23</v>
      </c>
      <c r="K943" s="1">
        <f t="shared" si="383"/>
        <v>16</v>
      </c>
      <c r="L943" s="9">
        <f t="shared" si="363"/>
        <v>1.00090429</v>
      </c>
      <c r="M943" s="16">
        <f t="shared" si="377"/>
        <v>1.0056996899999999</v>
      </c>
      <c r="N943" s="16">
        <f t="shared" si="380"/>
        <v>1.0943268564559743</v>
      </c>
      <c r="O943" s="9">
        <f t="shared" si="381"/>
        <v>1.0953164399999999</v>
      </c>
      <c r="P943" s="9">
        <f t="shared" si="364"/>
        <v>1095.3164400000001</v>
      </c>
      <c r="Q943" s="14">
        <f t="shared" si="365"/>
        <v>0</v>
      </c>
      <c r="R943" s="44">
        <f t="shared" si="366"/>
        <v>0</v>
      </c>
      <c r="S943" s="9">
        <f t="shared" si="367"/>
        <v>0</v>
      </c>
      <c r="T943" s="10">
        <f t="shared" si="378"/>
        <v>6.2959000000000001E-2</v>
      </c>
      <c r="U943" s="14">
        <f t="shared" si="382"/>
        <v>16</v>
      </c>
      <c r="V943" s="14">
        <v>252</v>
      </c>
      <c r="W943" s="16">
        <f t="shared" si="368"/>
        <v>1.003884129</v>
      </c>
      <c r="X943" s="9">
        <f t="shared" si="369"/>
        <v>4.2543503400000002</v>
      </c>
      <c r="Y943" s="9">
        <v>0</v>
      </c>
      <c r="Z943" s="15">
        <f t="shared" si="370"/>
        <v>0</v>
      </c>
      <c r="AA943" s="6" t="s">
        <v>73</v>
      </c>
      <c r="AB943" s="12">
        <f t="shared" si="379"/>
        <v>43787</v>
      </c>
      <c r="AC943" s="6"/>
      <c r="AD943" s="1"/>
      <c r="AE943" s="12"/>
      <c r="AF943" s="7"/>
      <c r="AG943" s="1"/>
      <c r="AH943" s="1"/>
      <c r="AI943" s="1"/>
      <c r="AJ943" s="10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6"/>
      <c r="CM943" s="1"/>
      <c r="CN943" s="1"/>
      <c r="CO943" s="1"/>
      <c r="CP943" s="1"/>
      <c r="CQ943" s="1"/>
      <c r="CR943" s="1"/>
    </row>
    <row r="944" spans="1:96" x14ac:dyDescent="0.2">
      <c r="A944" s="159">
        <f t="shared" si="371"/>
        <v>43623</v>
      </c>
      <c r="B944" s="9">
        <f t="shared" si="360"/>
        <v>1099.8993601900002</v>
      </c>
      <c r="C944" s="9">
        <f t="shared" si="372"/>
        <v>1000</v>
      </c>
      <c r="D944" s="66">
        <f t="shared" si="373"/>
        <v>5206.9799999999996</v>
      </c>
      <c r="E944" s="15">
        <f>VLOOKUP(A943,[1]Plan1!$BO$120:$BQ$240,3)</f>
        <v>5213.75</v>
      </c>
      <c r="F944" s="12">
        <f t="shared" si="374"/>
        <v>43601</v>
      </c>
      <c r="G944" s="13">
        <f t="shared" si="361"/>
        <v>1.3001778382095708E-3</v>
      </c>
      <c r="H944" s="12">
        <f t="shared" si="375"/>
        <v>43633</v>
      </c>
      <c r="I944" s="12">
        <f t="shared" si="362"/>
        <v>43633</v>
      </c>
      <c r="J944" s="1">
        <f t="shared" si="376"/>
        <v>23</v>
      </c>
      <c r="K944" s="1">
        <f t="shared" si="383"/>
        <v>17</v>
      </c>
      <c r="L944" s="9">
        <f t="shared" si="363"/>
        <v>1.0009608299999999</v>
      </c>
      <c r="M944" s="16">
        <f t="shared" si="377"/>
        <v>1.0056996899999999</v>
      </c>
      <c r="N944" s="16">
        <f t="shared" si="380"/>
        <v>1.0943268564559743</v>
      </c>
      <c r="O944" s="9">
        <f t="shared" si="381"/>
        <v>1.0953783100000001</v>
      </c>
      <c r="P944" s="9">
        <f t="shared" si="364"/>
        <v>1095.3783100000001</v>
      </c>
      <c r="Q944" s="14">
        <f t="shared" si="365"/>
        <v>0</v>
      </c>
      <c r="R944" s="44">
        <f t="shared" si="366"/>
        <v>0</v>
      </c>
      <c r="S944" s="9">
        <f t="shared" si="367"/>
        <v>0</v>
      </c>
      <c r="T944" s="10">
        <f t="shared" si="378"/>
        <v>6.2959000000000001E-2</v>
      </c>
      <c r="U944" s="14">
        <f t="shared" si="382"/>
        <v>17</v>
      </c>
      <c r="V944" s="14">
        <v>252</v>
      </c>
      <c r="W944" s="16">
        <f t="shared" si="368"/>
        <v>1.004127387</v>
      </c>
      <c r="X944" s="9">
        <f t="shared" si="369"/>
        <v>4.5210501900000004</v>
      </c>
      <c r="Y944" s="9">
        <v>0</v>
      </c>
      <c r="Z944" s="15">
        <f t="shared" si="370"/>
        <v>0</v>
      </c>
      <c r="AA944" s="6" t="s">
        <v>73</v>
      </c>
      <c r="AB944" s="12">
        <f t="shared" si="379"/>
        <v>43787</v>
      </c>
      <c r="AC944" s="6"/>
      <c r="AD944" s="1"/>
      <c r="AE944" s="12"/>
      <c r="AF944" s="7"/>
      <c r="AG944" s="1"/>
      <c r="AH944" s="1"/>
      <c r="AI944" s="1"/>
      <c r="AJ944" s="10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6"/>
      <c r="CM944" s="1"/>
      <c r="CN944" s="1"/>
      <c r="CO944" s="1"/>
      <c r="CP944" s="1"/>
      <c r="CQ944" s="1"/>
      <c r="CR944" s="1"/>
    </row>
    <row r="945" spans="1:96" x14ac:dyDescent="0.2">
      <c r="A945" s="159">
        <f t="shared" si="371"/>
        <v>43624</v>
      </c>
      <c r="B945" s="9">
        <f t="shared" si="360"/>
        <v>1100.22804486</v>
      </c>
      <c r="C945" s="9">
        <f t="shared" si="372"/>
        <v>1000</v>
      </c>
      <c r="D945" s="66">
        <f t="shared" si="373"/>
        <v>5206.9799999999996</v>
      </c>
      <c r="E945" s="15">
        <f>VLOOKUP(A944,[1]Plan1!$BO$120:$BQ$240,3)</f>
        <v>5213.75</v>
      </c>
      <c r="F945" s="12">
        <f t="shared" si="374"/>
        <v>43601</v>
      </c>
      <c r="G945" s="13">
        <f t="shared" si="361"/>
        <v>1.3001778382095708E-3</v>
      </c>
      <c r="H945" s="12">
        <f t="shared" si="375"/>
        <v>43633</v>
      </c>
      <c r="I945" s="12">
        <f t="shared" si="362"/>
        <v>43633</v>
      </c>
      <c r="J945" s="1">
        <f t="shared" si="376"/>
        <v>23</v>
      </c>
      <c r="K945" s="1">
        <f t="shared" si="383"/>
        <v>18</v>
      </c>
      <c r="L945" s="9">
        <f t="shared" si="363"/>
        <v>1.00101738</v>
      </c>
      <c r="M945" s="16">
        <f t="shared" si="377"/>
        <v>1.0056996899999999</v>
      </c>
      <c r="N945" s="16">
        <f t="shared" si="380"/>
        <v>1.0943268564559743</v>
      </c>
      <c r="O945" s="9">
        <f t="shared" si="381"/>
        <v>1.0954402000000001</v>
      </c>
      <c r="P945" s="9">
        <f t="shared" si="364"/>
        <v>1095.4402</v>
      </c>
      <c r="Q945" s="14">
        <f t="shared" si="365"/>
        <v>0</v>
      </c>
      <c r="R945" s="44">
        <f t="shared" si="366"/>
        <v>0</v>
      </c>
      <c r="S945" s="9">
        <f t="shared" si="367"/>
        <v>0</v>
      </c>
      <c r="T945" s="10">
        <f t="shared" si="378"/>
        <v>6.2959000000000001E-2</v>
      </c>
      <c r="U945" s="14">
        <f t="shared" si="382"/>
        <v>18</v>
      </c>
      <c r="V945" s="14">
        <v>252</v>
      </c>
      <c r="W945" s="16">
        <f t="shared" si="368"/>
        <v>1.0043707040000001</v>
      </c>
      <c r="X945" s="9">
        <f t="shared" si="369"/>
        <v>4.7878448599999999</v>
      </c>
      <c r="Y945" s="9">
        <v>0</v>
      </c>
      <c r="Z945" s="15">
        <f t="shared" si="370"/>
        <v>0</v>
      </c>
      <c r="AA945" s="6" t="s">
        <v>73</v>
      </c>
      <c r="AB945" s="12">
        <f t="shared" si="379"/>
        <v>43787</v>
      </c>
      <c r="AC945" s="6"/>
      <c r="AD945" s="1"/>
      <c r="AE945" s="12"/>
      <c r="AF945" s="7"/>
      <c r="AG945" s="1"/>
      <c r="AH945" s="1"/>
      <c r="AI945" s="1"/>
      <c r="AJ945" s="10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6"/>
      <c r="CM945" s="1"/>
      <c r="CN945" s="1"/>
      <c r="CO945" s="1"/>
      <c r="CP945" s="1"/>
      <c r="CQ945" s="1"/>
      <c r="CR945" s="1"/>
    </row>
    <row r="946" spans="1:96" x14ac:dyDescent="0.2">
      <c r="A946" s="159">
        <f t="shared" si="371"/>
        <v>43625</v>
      </c>
      <c r="B946" s="9">
        <f t="shared" si="360"/>
        <v>1100.22804486</v>
      </c>
      <c r="C946" s="9">
        <f t="shared" si="372"/>
        <v>1000</v>
      </c>
      <c r="D946" s="66">
        <f t="shared" si="373"/>
        <v>5206.9799999999996</v>
      </c>
      <c r="E946" s="15">
        <f>VLOOKUP(A945,[1]Plan1!$BO$120:$BQ$240,3)</f>
        <v>5213.75</v>
      </c>
      <c r="F946" s="12">
        <f t="shared" si="374"/>
        <v>43601</v>
      </c>
      <c r="G946" s="13">
        <f t="shared" si="361"/>
        <v>1.3001778382095708E-3</v>
      </c>
      <c r="H946" s="12">
        <f t="shared" si="375"/>
        <v>43633</v>
      </c>
      <c r="I946" s="12">
        <f t="shared" si="362"/>
        <v>43633</v>
      </c>
      <c r="J946" s="1">
        <f t="shared" si="376"/>
        <v>23</v>
      </c>
      <c r="K946" s="1">
        <f t="shared" si="383"/>
        <v>18</v>
      </c>
      <c r="L946" s="9">
        <f t="shared" si="363"/>
        <v>1.00101738</v>
      </c>
      <c r="M946" s="16">
        <f t="shared" si="377"/>
        <v>1.0056996899999999</v>
      </c>
      <c r="N946" s="16">
        <f t="shared" si="380"/>
        <v>1.0943268564559743</v>
      </c>
      <c r="O946" s="9">
        <f t="shared" si="381"/>
        <v>1.0954402000000001</v>
      </c>
      <c r="P946" s="9">
        <f t="shared" si="364"/>
        <v>1095.4402</v>
      </c>
      <c r="Q946" s="14">
        <f t="shared" si="365"/>
        <v>0</v>
      </c>
      <c r="R946" s="44">
        <f t="shared" si="366"/>
        <v>0</v>
      </c>
      <c r="S946" s="9">
        <f t="shared" si="367"/>
        <v>0</v>
      </c>
      <c r="T946" s="10">
        <f t="shared" si="378"/>
        <v>6.2959000000000001E-2</v>
      </c>
      <c r="U946" s="14">
        <f t="shared" si="382"/>
        <v>18</v>
      </c>
      <c r="V946" s="14">
        <v>252</v>
      </c>
      <c r="W946" s="16">
        <f t="shared" si="368"/>
        <v>1.0043707040000001</v>
      </c>
      <c r="X946" s="9">
        <f t="shared" si="369"/>
        <v>4.7878448599999999</v>
      </c>
      <c r="Y946" s="9">
        <v>0</v>
      </c>
      <c r="Z946" s="15">
        <f t="shared" si="370"/>
        <v>0</v>
      </c>
      <c r="AA946" s="6" t="s">
        <v>73</v>
      </c>
      <c r="AB946" s="12">
        <f t="shared" si="379"/>
        <v>43787</v>
      </c>
      <c r="AC946" s="6"/>
      <c r="AD946" s="1"/>
      <c r="AE946" s="12"/>
      <c r="AF946" s="7"/>
      <c r="AG946" s="1"/>
      <c r="AH946" s="1"/>
      <c r="AI946" s="1"/>
      <c r="AJ946" s="10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6"/>
      <c r="CM946" s="1"/>
      <c r="CN946" s="1"/>
      <c r="CO946" s="1"/>
      <c r="CP946" s="1"/>
      <c r="CQ946" s="1"/>
      <c r="CR946" s="1"/>
    </row>
    <row r="947" spans="1:96" x14ac:dyDescent="0.2">
      <c r="A947" s="159">
        <f t="shared" si="371"/>
        <v>43626</v>
      </c>
      <c r="B947" s="9">
        <f t="shared" si="360"/>
        <v>1100.22804486</v>
      </c>
      <c r="C947" s="9">
        <f t="shared" si="372"/>
        <v>1000</v>
      </c>
      <c r="D947" s="66">
        <f t="shared" si="373"/>
        <v>5206.9799999999996</v>
      </c>
      <c r="E947" s="15">
        <f>VLOOKUP(A946,[1]Plan1!$BO$120:$BQ$240,3)</f>
        <v>5213.75</v>
      </c>
      <c r="F947" s="12">
        <f t="shared" si="374"/>
        <v>43601</v>
      </c>
      <c r="G947" s="13">
        <f t="shared" si="361"/>
        <v>1.3001778382095708E-3</v>
      </c>
      <c r="H947" s="12">
        <f t="shared" si="375"/>
        <v>43633</v>
      </c>
      <c r="I947" s="12">
        <f t="shared" si="362"/>
        <v>43633</v>
      </c>
      <c r="J947" s="1">
        <f t="shared" si="376"/>
        <v>23</v>
      </c>
      <c r="K947" s="1">
        <f t="shared" si="383"/>
        <v>18</v>
      </c>
      <c r="L947" s="9">
        <f t="shared" si="363"/>
        <v>1.00101738</v>
      </c>
      <c r="M947" s="16">
        <f t="shared" si="377"/>
        <v>1.0056996899999999</v>
      </c>
      <c r="N947" s="16">
        <f t="shared" si="380"/>
        <v>1.0943268564559743</v>
      </c>
      <c r="O947" s="9">
        <f t="shared" si="381"/>
        <v>1.0954402000000001</v>
      </c>
      <c r="P947" s="9">
        <f t="shared" si="364"/>
        <v>1095.4402</v>
      </c>
      <c r="Q947" s="14">
        <f t="shared" si="365"/>
        <v>0</v>
      </c>
      <c r="R947" s="44">
        <f t="shared" si="366"/>
        <v>0</v>
      </c>
      <c r="S947" s="9">
        <f t="shared" si="367"/>
        <v>0</v>
      </c>
      <c r="T947" s="10">
        <f t="shared" si="378"/>
        <v>6.2959000000000001E-2</v>
      </c>
      <c r="U947" s="14">
        <f t="shared" si="382"/>
        <v>18</v>
      </c>
      <c r="V947" s="14">
        <v>252</v>
      </c>
      <c r="W947" s="16">
        <f t="shared" si="368"/>
        <v>1.0043707040000001</v>
      </c>
      <c r="X947" s="9">
        <f t="shared" si="369"/>
        <v>4.7878448599999999</v>
      </c>
      <c r="Y947" s="9">
        <v>0</v>
      </c>
      <c r="Z947" s="15">
        <f t="shared" si="370"/>
        <v>0</v>
      </c>
      <c r="AA947" s="6" t="s">
        <v>73</v>
      </c>
      <c r="AB947" s="12">
        <f t="shared" si="379"/>
        <v>43787</v>
      </c>
      <c r="AC947" s="6"/>
      <c r="AD947" s="1"/>
      <c r="AE947" s="12"/>
      <c r="AF947" s="7"/>
      <c r="AG947" s="1"/>
      <c r="AH947" s="1"/>
      <c r="AI947" s="1"/>
      <c r="AJ947" s="10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6"/>
      <c r="CM947" s="1"/>
      <c r="CN947" s="1"/>
      <c r="CO947" s="1"/>
      <c r="CP947" s="1"/>
      <c r="CQ947" s="1"/>
      <c r="CR947" s="1"/>
    </row>
    <row r="948" spans="1:96" x14ac:dyDescent="0.2">
      <c r="A948" s="159">
        <f t="shared" si="371"/>
        <v>43627</v>
      </c>
      <c r="B948" s="9">
        <f t="shared" si="360"/>
        <v>1100.5568153300001</v>
      </c>
      <c r="C948" s="9">
        <f t="shared" si="372"/>
        <v>1000</v>
      </c>
      <c r="D948" s="66">
        <f t="shared" si="373"/>
        <v>5206.9799999999996</v>
      </c>
      <c r="E948" s="15">
        <f>VLOOKUP(A947,[1]Plan1!$BO$120:$BQ$240,3)</f>
        <v>5213.75</v>
      </c>
      <c r="F948" s="12">
        <f t="shared" si="374"/>
        <v>43601</v>
      </c>
      <c r="G948" s="13">
        <f t="shared" si="361"/>
        <v>1.3001778382095708E-3</v>
      </c>
      <c r="H948" s="12">
        <f t="shared" si="375"/>
        <v>43633</v>
      </c>
      <c r="I948" s="12">
        <f t="shared" si="362"/>
        <v>43633</v>
      </c>
      <c r="J948" s="1">
        <f t="shared" si="376"/>
        <v>23</v>
      </c>
      <c r="K948" s="1">
        <f t="shared" si="383"/>
        <v>19</v>
      </c>
      <c r="L948" s="9">
        <f t="shared" si="363"/>
        <v>1.00107393</v>
      </c>
      <c r="M948" s="16">
        <f t="shared" si="377"/>
        <v>1.0056996899999999</v>
      </c>
      <c r="N948" s="16">
        <f t="shared" si="380"/>
        <v>1.0943268564559743</v>
      </c>
      <c r="O948" s="9">
        <f t="shared" si="381"/>
        <v>1.0955020799999999</v>
      </c>
      <c r="P948" s="9">
        <f t="shared" si="364"/>
        <v>1095.50208</v>
      </c>
      <c r="Q948" s="14">
        <f t="shared" si="365"/>
        <v>0</v>
      </c>
      <c r="R948" s="44">
        <f t="shared" si="366"/>
        <v>0</v>
      </c>
      <c r="S948" s="9">
        <f t="shared" si="367"/>
        <v>0</v>
      </c>
      <c r="T948" s="10">
        <f t="shared" si="378"/>
        <v>6.2959000000000001E-2</v>
      </c>
      <c r="U948" s="14">
        <f t="shared" si="382"/>
        <v>19</v>
      </c>
      <c r="V948" s="14">
        <v>252</v>
      </c>
      <c r="W948" s="16">
        <f t="shared" si="368"/>
        <v>1.0046140809999999</v>
      </c>
      <c r="X948" s="9">
        <f t="shared" si="369"/>
        <v>5.0547353299999997</v>
      </c>
      <c r="Y948" s="9">
        <v>0</v>
      </c>
      <c r="Z948" s="15">
        <f t="shared" si="370"/>
        <v>0</v>
      </c>
      <c r="AA948" s="6" t="s">
        <v>73</v>
      </c>
      <c r="AB948" s="12">
        <f t="shared" si="379"/>
        <v>43787</v>
      </c>
      <c r="AC948" s="6"/>
      <c r="AD948" s="1"/>
      <c r="AE948" s="12"/>
      <c r="AF948" s="7"/>
      <c r="AG948" s="1"/>
      <c r="AH948" s="1"/>
      <c r="AI948" s="1"/>
      <c r="AJ948" s="10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6"/>
      <c r="CM948" s="1"/>
      <c r="CN948" s="1"/>
      <c r="CO948" s="1"/>
      <c r="CP948" s="1"/>
      <c r="CQ948" s="1"/>
      <c r="CR948" s="1"/>
    </row>
    <row r="949" spans="1:96" x14ac:dyDescent="0.2">
      <c r="A949" s="159">
        <f t="shared" si="371"/>
        <v>43628</v>
      </c>
      <c r="B949" s="9">
        <f t="shared" si="360"/>
        <v>1100.8856995599999</v>
      </c>
      <c r="C949" s="9">
        <f t="shared" si="372"/>
        <v>1000</v>
      </c>
      <c r="D949" s="66">
        <f t="shared" si="373"/>
        <v>5206.9799999999996</v>
      </c>
      <c r="E949" s="15">
        <f>VLOOKUP(A948,[1]Plan1!$BO$120:$BQ$240,3)</f>
        <v>5213.75</v>
      </c>
      <c r="F949" s="12">
        <f t="shared" si="374"/>
        <v>43601</v>
      </c>
      <c r="G949" s="13">
        <f t="shared" si="361"/>
        <v>1.3001778382095708E-3</v>
      </c>
      <c r="H949" s="12">
        <f t="shared" si="375"/>
        <v>43633</v>
      </c>
      <c r="I949" s="12">
        <f t="shared" si="362"/>
        <v>43633</v>
      </c>
      <c r="J949" s="1">
        <f t="shared" si="376"/>
        <v>23</v>
      </c>
      <c r="K949" s="1">
        <f t="shared" si="383"/>
        <v>20</v>
      </c>
      <c r="L949" s="9">
        <f t="shared" si="363"/>
        <v>1.00113049</v>
      </c>
      <c r="M949" s="16">
        <f t="shared" si="377"/>
        <v>1.0056996899999999</v>
      </c>
      <c r="N949" s="16">
        <f t="shared" si="380"/>
        <v>1.0943268564559743</v>
      </c>
      <c r="O949" s="9">
        <f t="shared" si="381"/>
        <v>1.0955639800000001</v>
      </c>
      <c r="P949" s="9">
        <f t="shared" si="364"/>
        <v>1095.5639799999999</v>
      </c>
      <c r="Q949" s="14">
        <f t="shared" si="365"/>
        <v>0</v>
      </c>
      <c r="R949" s="44">
        <f t="shared" si="366"/>
        <v>0</v>
      </c>
      <c r="S949" s="9">
        <f t="shared" si="367"/>
        <v>0</v>
      </c>
      <c r="T949" s="10">
        <f t="shared" si="378"/>
        <v>6.2959000000000001E-2</v>
      </c>
      <c r="U949" s="14">
        <f t="shared" si="382"/>
        <v>20</v>
      </c>
      <c r="V949" s="14">
        <v>252</v>
      </c>
      <c r="W949" s="16">
        <f t="shared" si="368"/>
        <v>1.004857516</v>
      </c>
      <c r="X949" s="9">
        <f t="shared" si="369"/>
        <v>5.32171956</v>
      </c>
      <c r="Y949" s="9">
        <v>0</v>
      </c>
      <c r="Z949" s="15">
        <f t="shared" si="370"/>
        <v>0</v>
      </c>
      <c r="AA949" s="6" t="s">
        <v>73</v>
      </c>
      <c r="AB949" s="12">
        <f t="shared" si="379"/>
        <v>43787</v>
      </c>
      <c r="AC949" s="6"/>
      <c r="AD949" s="1"/>
      <c r="AE949" s="12"/>
      <c r="AF949" s="7"/>
      <c r="AG949" s="1"/>
      <c r="AH949" s="1"/>
      <c r="AI949" s="1"/>
      <c r="AJ949" s="10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6"/>
      <c r="CM949" s="1"/>
      <c r="CN949" s="1"/>
      <c r="CO949" s="1"/>
      <c r="CP949" s="1"/>
      <c r="CQ949" s="1"/>
      <c r="CR949" s="1"/>
    </row>
    <row r="950" spans="1:96" x14ac:dyDescent="0.2">
      <c r="A950" s="159">
        <f t="shared" si="371"/>
        <v>43629</v>
      </c>
      <c r="B950" s="9">
        <f t="shared" si="360"/>
        <v>1101.2146685100001</v>
      </c>
      <c r="C950" s="9">
        <f t="shared" si="372"/>
        <v>1000</v>
      </c>
      <c r="D950" s="66">
        <f t="shared" si="373"/>
        <v>5206.9799999999996</v>
      </c>
      <c r="E950" s="15">
        <f>VLOOKUP(A949,[1]Plan1!$BO$120:$BQ$240,3)</f>
        <v>5213.75</v>
      </c>
      <c r="F950" s="12">
        <f t="shared" si="374"/>
        <v>43601</v>
      </c>
      <c r="G950" s="13">
        <f t="shared" si="361"/>
        <v>1.3001778382095708E-3</v>
      </c>
      <c r="H950" s="12">
        <f t="shared" si="375"/>
        <v>43633</v>
      </c>
      <c r="I950" s="12">
        <f t="shared" si="362"/>
        <v>43633</v>
      </c>
      <c r="J950" s="1">
        <f t="shared" si="376"/>
        <v>23</v>
      </c>
      <c r="K950" s="1">
        <f t="shared" si="383"/>
        <v>21</v>
      </c>
      <c r="L950" s="9">
        <f t="shared" si="363"/>
        <v>1.00118705</v>
      </c>
      <c r="M950" s="16">
        <f t="shared" si="377"/>
        <v>1.0056996899999999</v>
      </c>
      <c r="N950" s="16">
        <f t="shared" si="380"/>
        <v>1.0943268564559743</v>
      </c>
      <c r="O950" s="9">
        <f t="shared" si="381"/>
        <v>1.0956258699999999</v>
      </c>
      <c r="P950" s="9">
        <f t="shared" si="364"/>
        <v>1095.6258700000001</v>
      </c>
      <c r="Q950" s="14">
        <f t="shared" si="365"/>
        <v>0</v>
      </c>
      <c r="R950" s="44">
        <f t="shared" si="366"/>
        <v>0</v>
      </c>
      <c r="S950" s="9">
        <f t="shared" si="367"/>
        <v>0</v>
      </c>
      <c r="T950" s="10">
        <f t="shared" si="378"/>
        <v>6.2959000000000001E-2</v>
      </c>
      <c r="U950" s="14">
        <f t="shared" si="382"/>
        <v>21</v>
      </c>
      <c r="V950" s="14">
        <v>252</v>
      </c>
      <c r="W950" s="16">
        <f t="shared" si="368"/>
        <v>1.00510101</v>
      </c>
      <c r="X950" s="9">
        <f t="shared" si="369"/>
        <v>5.5887985100000002</v>
      </c>
      <c r="Y950" s="9">
        <v>0</v>
      </c>
      <c r="Z950" s="15">
        <f t="shared" si="370"/>
        <v>0</v>
      </c>
      <c r="AA950" s="6" t="s">
        <v>73</v>
      </c>
      <c r="AB950" s="12">
        <f t="shared" si="379"/>
        <v>43787</v>
      </c>
      <c r="AC950" s="6"/>
      <c r="AD950" s="1"/>
      <c r="AE950" s="12"/>
      <c r="AF950" s="7"/>
      <c r="AG950" s="1"/>
      <c r="AH950" s="1"/>
      <c r="AI950" s="1"/>
      <c r="AJ950" s="10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6"/>
      <c r="CM950" s="1"/>
      <c r="CN950" s="1"/>
      <c r="CO950" s="1"/>
      <c r="CP950" s="1"/>
      <c r="CQ950" s="1"/>
      <c r="CR950" s="1"/>
    </row>
    <row r="951" spans="1:96" x14ac:dyDescent="0.2">
      <c r="A951" s="159">
        <f t="shared" si="371"/>
        <v>43630</v>
      </c>
      <c r="B951" s="9">
        <f t="shared" si="360"/>
        <v>1101.54374231</v>
      </c>
      <c r="C951" s="9">
        <f t="shared" si="372"/>
        <v>1000</v>
      </c>
      <c r="D951" s="66">
        <f t="shared" si="373"/>
        <v>5206.9799999999996</v>
      </c>
      <c r="E951" s="15">
        <f>VLOOKUP(A950,[1]Plan1!$BO$120:$BQ$240,3)</f>
        <v>5213.75</v>
      </c>
      <c r="F951" s="12">
        <f t="shared" si="374"/>
        <v>43601</v>
      </c>
      <c r="G951" s="13">
        <f t="shared" si="361"/>
        <v>1.3001778382095708E-3</v>
      </c>
      <c r="H951" s="12">
        <f t="shared" si="375"/>
        <v>43633</v>
      </c>
      <c r="I951" s="12">
        <f t="shared" si="362"/>
        <v>43633</v>
      </c>
      <c r="J951" s="1">
        <f t="shared" si="376"/>
        <v>23</v>
      </c>
      <c r="K951" s="1">
        <f t="shared" si="383"/>
        <v>22</v>
      </c>
      <c r="L951" s="9">
        <f t="shared" si="363"/>
        <v>1.00124361</v>
      </c>
      <c r="M951" s="16">
        <f t="shared" si="377"/>
        <v>1.0056996899999999</v>
      </c>
      <c r="N951" s="16">
        <f t="shared" si="380"/>
        <v>1.0943268564559743</v>
      </c>
      <c r="O951" s="9">
        <f t="shared" si="381"/>
        <v>1.0956877700000001</v>
      </c>
      <c r="P951" s="9">
        <f t="shared" si="364"/>
        <v>1095.68777</v>
      </c>
      <c r="Q951" s="14">
        <f t="shared" si="365"/>
        <v>0</v>
      </c>
      <c r="R951" s="44">
        <f t="shared" si="366"/>
        <v>0</v>
      </c>
      <c r="S951" s="9">
        <f t="shared" si="367"/>
        <v>0</v>
      </c>
      <c r="T951" s="10">
        <f t="shared" si="378"/>
        <v>6.2959000000000001E-2</v>
      </c>
      <c r="U951" s="14">
        <f t="shared" si="382"/>
        <v>22</v>
      </c>
      <c r="V951" s="14">
        <v>252</v>
      </c>
      <c r="W951" s="16">
        <f t="shared" si="368"/>
        <v>1.005344563</v>
      </c>
      <c r="X951" s="9">
        <f t="shared" si="369"/>
        <v>5.8559723100000003</v>
      </c>
      <c r="Y951" s="9">
        <v>0</v>
      </c>
      <c r="Z951" s="15">
        <f t="shared" si="370"/>
        <v>0</v>
      </c>
      <c r="AA951" s="6" t="s">
        <v>73</v>
      </c>
      <c r="AB951" s="12">
        <f t="shared" si="379"/>
        <v>43787</v>
      </c>
      <c r="AC951" s="6"/>
      <c r="AD951" s="1"/>
      <c r="AE951" s="12"/>
      <c r="AF951" s="7"/>
      <c r="AG951" s="1"/>
      <c r="AH951" s="1"/>
      <c r="AI951" s="1"/>
      <c r="AJ951" s="10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6"/>
      <c r="CM951" s="1"/>
      <c r="CN951" s="1"/>
      <c r="CO951" s="1"/>
      <c r="CP951" s="1"/>
      <c r="CQ951" s="1"/>
      <c r="CR951" s="1"/>
    </row>
    <row r="952" spans="1:96" x14ac:dyDescent="0.2">
      <c r="A952" s="159">
        <f t="shared" si="371"/>
        <v>43631</v>
      </c>
      <c r="B952" s="9">
        <f t="shared" si="360"/>
        <v>1101.8729019499999</v>
      </c>
      <c r="C952" s="9">
        <f t="shared" si="372"/>
        <v>1000</v>
      </c>
      <c r="D952" s="66">
        <f t="shared" si="373"/>
        <v>5206.9799999999996</v>
      </c>
      <c r="E952" s="15">
        <f>VLOOKUP(A951,[1]Plan1!$BO$120:$BQ$240,3)</f>
        <v>5213.75</v>
      </c>
      <c r="F952" s="12">
        <f t="shared" si="374"/>
        <v>43601</v>
      </c>
      <c r="G952" s="13">
        <f t="shared" si="361"/>
        <v>1.3001778382095708E-3</v>
      </c>
      <c r="H952" s="12">
        <f t="shared" si="375"/>
        <v>43661</v>
      </c>
      <c r="I952" s="12">
        <f t="shared" si="362"/>
        <v>43633</v>
      </c>
      <c r="J952" s="1">
        <f t="shared" si="376"/>
        <v>23</v>
      </c>
      <c r="K952" s="1">
        <f t="shared" si="383"/>
        <v>23</v>
      </c>
      <c r="L952" s="9">
        <f t="shared" si="363"/>
        <v>1.0013001699999999</v>
      </c>
      <c r="M952" s="16">
        <f t="shared" si="377"/>
        <v>1.0056996899999999</v>
      </c>
      <c r="N952" s="16">
        <f t="shared" si="380"/>
        <v>1.0943268564559743</v>
      </c>
      <c r="O952" s="9">
        <f t="shared" si="381"/>
        <v>1.0957496600000001</v>
      </c>
      <c r="P952" s="9">
        <f t="shared" si="364"/>
        <v>1095.7496599999999</v>
      </c>
      <c r="Q952" s="14">
        <f t="shared" si="365"/>
        <v>0</v>
      </c>
      <c r="R952" s="44">
        <f t="shared" si="366"/>
        <v>0</v>
      </c>
      <c r="S952" s="9">
        <f t="shared" si="367"/>
        <v>0</v>
      </c>
      <c r="T952" s="10">
        <f t="shared" si="378"/>
        <v>6.2959000000000001E-2</v>
      </c>
      <c r="U952" s="14">
        <f t="shared" si="382"/>
        <v>23</v>
      </c>
      <c r="V952" s="14">
        <v>252</v>
      </c>
      <c r="W952" s="16">
        <f t="shared" si="368"/>
        <v>1.0055881760000001</v>
      </c>
      <c r="X952" s="9">
        <f t="shared" si="369"/>
        <v>6.1232419499999997</v>
      </c>
      <c r="Y952" s="9">
        <v>0</v>
      </c>
      <c r="Z952" s="15">
        <f t="shared" si="370"/>
        <v>0</v>
      </c>
      <c r="AA952" s="6" t="s">
        <v>73</v>
      </c>
      <c r="AB952" s="12">
        <f t="shared" si="379"/>
        <v>43787</v>
      </c>
      <c r="AC952" s="6"/>
      <c r="AD952" s="1"/>
      <c r="AE952" s="12"/>
      <c r="AF952" s="7"/>
      <c r="AG952" s="1"/>
      <c r="AH952" s="1"/>
      <c r="AI952" s="1"/>
      <c r="AJ952" s="10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6"/>
      <c r="CM952" s="1"/>
      <c r="CN952" s="1"/>
      <c r="CO952" s="1"/>
      <c r="CP952" s="1"/>
      <c r="CQ952" s="1"/>
      <c r="CR952" s="1"/>
    </row>
    <row r="953" spans="1:96" x14ac:dyDescent="0.2">
      <c r="A953" s="159">
        <f t="shared" si="371"/>
        <v>43632</v>
      </c>
      <c r="B953" s="9">
        <f t="shared" si="360"/>
        <v>1101.8729019499999</v>
      </c>
      <c r="C953" s="9">
        <f t="shared" si="372"/>
        <v>1000</v>
      </c>
      <c r="D953" s="66">
        <f t="shared" si="373"/>
        <v>5206.9799999999996</v>
      </c>
      <c r="E953" s="15">
        <f>VLOOKUP(A952,[1]Plan1!$BO$120:$BQ$240,3)</f>
        <v>5213.75</v>
      </c>
      <c r="F953" s="12">
        <f t="shared" si="374"/>
        <v>43601</v>
      </c>
      <c r="G953" s="13">
        <f t="shared" si="361"/>
        <v>1.3001778382095708E-3</v>
      </c>
      <c r="H953" s="12">
        <f t="shared" si="375"/>
        <v>43661</v>
      </c>
      <c r="I953" s="12">
        <f t="shared" si="362"/>
        <v>43633</v>
      </c>
      <c r="J953" s="1">
        <f t="shared" si="376"/>
        <v>23</v>
      </c>
      <c r="K953" s="1">
        <f t="shared" si="383"/>
        <v>23</v>
      </c>
      <c r="L953" s="9">
        <f t="shared" si="363"/>
        <v>1.0013001699999999</v>
      </c>
      <c r="M953" s="16">
        <f t="shared" si="377"/>
        <v>1.0056996899999999</v>
      </c>
      <c r="N953" s="16">
        <f t="shared" si="380"/>
        <v>1.0943268564559743</v>
      </c>
      <c r="O953" s="9">
        <f t="shared" si="381"/>
        <v>1.0957496600000001</v>
      </c>
      <c r="P953" s="9">
        <f t="shared" si="364"/>
        <v>1095.7496599999999</v>
      </c>
      <c r="Q953" s="14">
        <f t="shared" si="365"/>
        <v>0</v>
      </c>
      <c r="R953" s="44">
        <f t="shared" si="366"/>
        <v>0</v>
      </c>
      <c r="S953" s="9">
        <f t="shared" si="367"/>
        <v>0</v>
      </c>
      <c r="T953" s="10">
        <f t="shared" si="378"/>
        <v>6.2959000000000001E-2</v>
      </c>
      <c r="U953" s="14">
        <f t="shared" si="382"/>
        <v>23</v>
      </c>
      <c r="V953" s="14">
        <v>252</v>
      </c>
      <c r="W953" s="16">
        <f t="shared" si="368"/>
        <v>1.0055881760000001</v>
      </c>
      <c r="X953" s="9">
        <f t="shared" si="369"/>
        <v>6.1232419499999997</v>
      </c>
      <c r="Y953" s="9">
        <v>0</v>
      </c>
      <c r="Z953" s="15">
        <f t="shared" si="370"/>
        <v>0</v>
      </c>
      <c r="AA953" s="6" t="s">
        <v>73</v>
      </c>
      <c r="AB953" s="12">
        <f t="shared" si="379"/>
        <v>43787</v>
      </c>
      <c r="AC953" s="6"/>
      <c r="AD953" s="1"/>
      <c r="AE953" s="12"/>
      <c r="AF953" s="7"/>
      <c r="AG953" s="1"/>
      <c r="AH953" s="1"/>
      <c r="AI953" s="1"/>
      <c r="AJ953" s="10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6"/>
      <c r="CM953" s="1"/>
      <c r="CN953" s="1"/>
      <c r="CO953" s="1"/>
      <c r="CP953" s="1"/>
      <c r="CQ953" s="1"/>
      <c r="CR953" s="1"/>
    </row>
    <row r="954" spans="1:96" x14ac:dyDescent="0.2">
      <c r="A954" s="159">
        <f t="shared" si="371"/>
        <v>43633</v>
      </c>
      <c r="B954" s="9">
        <f t="shared" si="360"/>
        <v>1101.8729019499999</v>
      </c>
      <c r="C954" s="9">
        <f t="shared" si="372"/>
        <v>1000</v>
      </c>
      <c r="D954" s="66">
        <f t="shared" si="373"/>
        <v>5206.9799999999996</v>
      </c>
      <c r="E954" s="15">
        <f>VLOOKUP(A953,[1]Plan1!$BO$120:$BQ$240,3)</f>
        <v>5213.75</v>
      </c>
      <c r="F954" s="12">
        <f t="shared" si="374"/>
        <v>43601</v>
      </c>
      <c r="G954" s="13">
        <f t="shared" si="361"/>
        <v>1.3001778382095708E-3</v>
      </c>
      <c r="H954" s="12">
        <f t="shared" si="375"/>
        <v>43661</v>
      </c>
      <c r="I954" s="12">
        <f t="shared" si="362"/>
        <v>43633</v>
      </c>
      <c r="J954" s="1">
        <f t="shared" si="376"/>
        <v>23</v>
      </c>
      <c r="K954" s="1">
        <f t="shared" si="383"/>
        <v>23</v>
      </c>
      <c r="L954" s="9">
        <f t="shared" si="363"/>
        <v>1.0013001699999999</v>
      </c>
      <c r="M954" s="16">
        <f t="shared" si="377"/>
        <v>1.0056996899999999</v>
      </c>
      <c r="N954" s="16">
        <f t="shared" si="380"/>
        <v>1.0943268564559743</v>
      </c>
      <c r="O954" s="9">
        <f t="shared" si="381"/>
        <v>1.0957496600000001</v>
      </c>
      <c r="P954" s="9">
        <f t="shared" si="364"/>
        <v>1095.7496599999999</v>
      </c>
      <c r="Q954" s="14">
        <f t="shared" si="365"/>
        <v>0</v>
      </c>
      <c r="R954" s="44">
        <f t="shared" si="366"/>
        <v>0</v>
      </c>
      <c r="S954" s="9">
        <f t="shared" si="367"/>
        <v>0</v>
      </c>
      <c r="T954" s="10">
        <f t="shared" si="378"/>
        <v>6.2959000000000001E-2</v>
      </c>
      <c r="U954" s="14">
        <f t="shared" si="382"/>
        <v>23</v>
      </c>
      <c r="V954" s="14">
        <v>252</v>
      </c>
      <c r="W954" s="16">
        <f t="shared" si="368"/>
        <v>1.0055881760000001</v>
      </c>
      <c r="X954" s="9">
        <f t="shared" si="369"/>
        <v>6.1232419499999997</v>
      </c>
      <c r="Y954" s="9">
        <v>0</v>
      </c>
      <c r="Z954" s="15">
        <f t="shared" si="370"/>
        <v>0</v>
      </c>
      <c r="AA954" s="6" t="s">
        <v>73</v>
      </c>
      <c r="AB954" s="12">
        <f t="shared" si="379"/>
        <v>43787</v>
      </c>
      <c r="AC954" s="6"/>
      <c r="AD954" s="1"/>
      <c r="AE954" s="12"/>
      <c r="AF954" s="7"/>
      <c r="AG954" s="1"/>
      <c r="AH954" s="1"/>
      <c r="AI954" s="1"/>
      <c r="AJ954" s="10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6"/>
      <c r="CM954" s="1"/>
      <c r="CN954" s="1"/>
      <c r="CO954" s="1"/>
      <c r="CP954" s="1"/>
      <c r="CQ954" s="1"/>
      <c r="CR954" s="1"/>
    </row>
    <row r="955" spans="1:96" x14ac:dyDescent="0.2">
      <c r="A955" s="159">
        <f t="shared" si="371"/>
        <v>43634</v>
      </c>
      <c r="B955" s="9">
        <f t="shared" si="360"/>
        <v>1102.14567784</v>
      </c>
      <c r="C955" s="9">
        <f t="shared" si="372"/>
        <v>1000</v>
      </c>
      <c r="D955" s="66">
        <f t="shared" si="373"/>
        <v>5213.75</v>
      </c>
      <c r="E955" s="15">
        <f>VLOOKUP(A954,[1]Plan1!$BO$120:$BQ$240,3)</f>
        <v>5214.2700000000004</v>
      </c>
      <c r="F955" s="12">
        <f t="shared" si="374"/>
        <v>43634</v>
      </c>
      <c r="G955" s="13">
        <f t="shared" si="361"/>
        <v>9.9736274274730974E-5</v>
      </c>
      <c r="H955" s="12">
        <f t="shared" si="375"/>
        <v>43661</v>
      </c>
      <c r="I955" s="12">
        <f t="shared" si="362"/>
        <v>43661</v>
      </c>
      <c r="J955" s="1">
        <f t="shared" si="376"/>
        <v>19</v>
      </c>
      <c r="K955" s="1">
        <f t="shared" si="383"/>
        <v>1</v>
      </c>
      <c r="L955" s="9">
        <f t="shared" si="363"/>
        <v>1.0000052399999999</v>
      </c>
      <c r="M955" s="16">
        <f t="shared" si="377"/>
        <v>1.0013001699999999</v>
      </c>
      <c r="N955" s="16">
        <f t="shared" si="380"/>
        <v>1.0957496674049325</v>
      </c>
      <c r="O955" s="9">
        <f t="shared" si="381"/>
        <v>1.0957554</v>
      </c>
      <c r="P955" s="9">
        <f t="shared" si="364"/>
        <v>1095.7554</v>
      </c>
      <c r="Q955" s="14">
        <f t="shared" si="365"/>
        <v>0</v>
      </c>
      <c r="R955" s="44">
        <f t="shared" si="366"/>
        <v>0</v>
      </c>
      <c r="S955" s="9">
        <f t="shared" si="367"/>
        <v>0</v>
      </c>
      <c r="T955" s="10">
        <f t="shared" si="378"/>
        <v>6.2959000000000001E-2</v>
      </c>
      <c r="U955" s="14">
        <f t="shared" si="382"/>
        <v>24</v>
      </c>
      <c r="V955" s="14">
        <v>252</v>
      </c>
      <c r="W955" s="16">
        <f t="shared" si="368"/>
        <v>1.0058318470000001</v>
      </c>
      <c r="X955" s="9">
        <f t="shared" si="369"/>
        <v>6.3902778400000004</v>
      </c>
      <c r="Y955" s="9">
        <v>0</v>
      </c>
      <c r="Z955" s="15">
        <f t="shared" si="370"/>
        <v>0</v>
      </c>
      <c r="AA955" s="6" t="s">
        <v>73</v>
      </c>
      <c r="AB955" s="12">
        <f t="shared" si="379"/>
        <v>43787</v>
      </c>
      <c r="AC955" s="6"/>
      <c r="AD955" s="1"/>
      <c r="AE955" s="12"/>
      <c r="AF955" s="7"/>
      <c r="AG955" s="1"/>
      <c r="AH955" s="1"/>
      <c r="AI955" s="1"/>
      <c r="AJ955" s="10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6"/>
      <c r="CM955" s="1"/>
      <c r="CN955" s="1"/>
      <c r="CO955" s="1"/>
      <c r="CP955" s="1"/>
      <c r="CQ955" s="1"/>
      <c r="CR955" s="1"/>
    </row>
    <row r="956" spans="1:96" x14ac:dyDescent="0.2">
      <c r="A956" s="159">
        <f t="shared" si="371"/>
        <v>43635</v>
      </c>
      <c r="B956" s="9">
        <f t="shared" si="360"/>
        <v>1102.4185413</v>
      </c>
      <c r="C956" s="9">
        <f t="shared" si="372"/>
        <v>1000</v>
      </c>
      <c r="D956" s="66">
        <f t="shared" si="373"/>
        <v>5213.75</v>
      </c>
      <c r="E956" s="15">
        <f>VLOOKUP(A955,[1]Plan1!$BO$120:$BQ$240,3)</f>
        <v>5214.2700000000004</v>
      </c>
      <c r="F956" s="12">
        <f t="shared" si="374"/>
        <v>43634</v>
      </c>
      <c r="G956" s="13">
        <f t="shared" si="361"/>
        <v>9.9736274274730974E-5</v>
      </c>
      <c r="H956" s="12">
        <f t="shared" si="375"/>
        <v>43661</v>
      </c>
      <c r="I956" s="12">
        <f t="shared" si="362"/>
        <v>43661</v>
      </c>
      <c r="J956" s="1">
        <f t="shared" si="376"/>
        <v>19</v>
      </c>
      <c r="K956" s="1">
        <f t="shared" si="383"/>
        <v>2</v>
      </c>
      <c r="L956" s="9">
        <f t="shared" si="363"/>
        <v>1.00001049</v>
      </c>
      <c r="M956" s="16">
        <f t="shared" si="377"/>
        <v>1.0013001699999999</v>
      </c>
      <c r="N956" s="16">
        <f t="shared" si="380"/>
        <v>1.0957496674049325</v>
      </c>
      <c r="O956" s="9">
        <f t="shared" si="381"/>
        <v>1.0957611599999999</v>
      </c>
      <c r="P956" s="9">
        <f t="shared" si="364"/>
        <v>1095.76116</v>
      </c>
      <c r="Q956" s="14">
        <f t="shared" si="365"/>
        <v>0</v>
      </c>
      <c r="R956" s="44">
        <f t="shared" si="366"/>
        <v>0</v>
      </c>
      <c r="S956" s="9">
        <f t="shared" si="367"/>
        <v>0</v>
      </c>
      <c r="T956" s="10">
        <f t="shared" si="378"/>
        <v>6.2959000000000001E-2</v>
      </c>
      <c r="U956" s="14">
        <f t="shared" si="382"/>
        <v>25</v>
      </c>
      <c r="V956" s="14">
        <v>252</v>
      </c>
      <c r="W956" s="16">
        <f t="shared" si="368"/>
        <v>1.0060755770000001</v>
      </c>
      <c r="X956" s="9">
        <f t="shared" si="369"/>
        <v>6.6573812999999999</v>
      </c>
      <c r="Y956" s="9">
        <v>0</v>
      </c>
      <c r="Z956" s="15">
        <f t="shared" si="370"/>
        <v>0</v>
      </c>
      <c r="AA956" s="6" t="s">
        <v>73</v>
      </c>
      <c r="AB956" s="12">
        <f t="shared" si="379"/>
        <v>43787</v>
      </c>
      <c r="AC956" s="6"/>
      <c r="AD956" s="1"/>
      <c r="AE956" s="12"/>
      <c r="AF956" s="7"/>
      <c r="AG956" s="1"/>
      <c r="AH956" s="1"/>
      <c r="AI956" s="1"/>
      <c r="AJ956" s="10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6"/>
      <c r="CM956" s="1"/>
      <c r="CN956" s="1"/>
      <c r="CO956" s="1"/>
      <c r="CP956" s="1"/>
      <c r="CQ956" s="1"/>
      <c r="CR956" s="1"/>
    </row>
    <row r="957" spans="1:96" x14ac:dyDescent="0.2">
      <c r="A957" s="159">
        <f t="shared" si="371"/>
        <v>43636</v>
      </c>
      <c r="B957" s="9">
        <f t="shared" si="360"/>
        <v>1102.69146325</v>
      </c>
      <c r="C957" s="9">
        <f t="shared" si="372"/>
        <v>1000</v>
      </c>
      <c r="D957" s="66">
        <f t="shared" si="373"/>
        <v>5213.75</v>
      </c>
      <c r="E957" s="15">
        <f>VLOOKUP(A956,[1]Plan1!$BO$120:$BQ$240,3)</f>
        <v>5214.2700000000004</v>
      </c>
      <c r="F957" s="12">
        <f t="shared" si="374"/>
        <v>43634</v>
      </c>
      <c r="G957" s="13">
        <f t="shared" si="361"/>
        <v>9.9736274274730974E-5</v>
      </c>
      <c r="H957" s="12">
        <f t="shared" si="375"/>
        <v>43661</v>
      </c>
      <c r="I957" s="12">
        <f t="shared" si="362"/>
        <v>43661</v>
      </c>
      <c r="J957" s="1">
        <f t="shared" si="376"/>
        <v>19</v>
      </c>
      <c r="K957" s="1">
        <f t="shared" si="383"/>
        <v>3</v>
      </c>
      <c r="L957" s="9">
        <f t="shared" si="363"/>
        <v>1.00001574</v>
      </c>
      <c r="M957" s="16">
        <f t="shared" si="377"/>
        <v>1.0013001699999999</v>
      </c>
      <c r="N957" s="16">
        <f t="shared" si="380"/>
        <v>1.0957496674049325</v>
      </c>
      <c r="O957" s="9">
        <f t="shared" si="381"/>
        <v>1.09576691</v>
      </c>
      <c r="P957" s="9">
        <f t="shared" si="364"/>
        <v>1095.7669100000001</v>
      </c>
      <c r="Q957" s="14">
        <f t="shared" si="365"/>
        <v>0</v>
      </c>
      <c r="R957" s="44">
        <f t="shared" si="366"/>
        <v>0</v>
      </c>
      <c r="S957" s="9">
        <f t="shared" si="367"/>
        <v>0</v>
      </c>
      <c r="T957" s="10">
        <f t="shared" si="378"/>
        <v>6.2959000000000001E-2</v>
      </c>
      <c r="U957" s="14">
        <f t="shared" si="382"/>
        <v>26</v>
      </c>
      <c r="V957" s="14">
        <v>252</v>
      </c>
      <c r="W957" s="16">
        <f t="shared" si="368"/>
        <v>1.0063193669999999</v>
      </c>
      <c r="X957" s="9">
        <f t="shared" si="369"/>
        <v>6.9245532499999998</v>
      </c>
      <c r="Y957" s="9">
        <v>0</v>
      </c>
      <c r="Z957" s="15">
        <f t="shared" si="370"/>
        <v>0</v>
      </c>
      <c r="AA957" s="6" t="s">
        <v>73</v>
      </c>
      <c r="AB957" s="12">
        <f t="shared" si="379"/>
        <v>43787</v>
      </c>
      <c r="AC957" s="6"/>
      <c r="AD957" s="1"/>
      <c r="AE957" s="12"/>
      <c r="AF957" s="7"/>
      <c r="AG957" s="1"/>
      <c r="AH957" s="1"/>
      <c r="AI957" s="1"/>
      <c r="AJ957" s="10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6"/>
      <c r="CM957" s="1"/>
      <c r="CN957" s="1"/>
      <c r="CO957" s="1"/>
      <c r="CP957" s="1"/>
      <c r="CQ957" s="1"/>
      <c r="CR957" s="1"/>
    </row>
    <row r="958" spans="1:96" x14ac:dyDescent="0.2">
      <c r="A958" s="159">
        <f t="shared" si="371"/>
        <v>43637</v>
      </c>
      <c r="B958" s="9">
        <f t="shared" si="360"/>
        <v>1102.69146325</v>
      </c>
      <c r="C958" s="9">
        <f t="shared" si="372"/>
        <v>1000</v>
      </c>
      <c r="D958" s="66">
        <f t="shared" si="373"/>
        <v>5213.75</v>
      </c>
      <c r="E958" s="15">
        <f>VLOOKUP(A957,[1]Plan1!$BO$120:$BQ$240,3)</f>
        <v>5214.2700000000004</v>
      </c>
      <c r="F958" s="12">
        <f t="shared" si="374"/>
        <v>43634</v>
      </c>
      <c r="G958" s="13">
        <f t="shared" si="361"/>
        <v>9.9736274274730974E-5</v>
      </c>
      <c r="H958" s="12">
        <f t="shared" si="375"/>
        <v>43661</v>
      </c>
      <c r="I958" s="12">
        <f t="shared" si="362"/>
        <v>43661</v>
      </c>
      <c r="J958" s="1">
        <f t="shared" si="376"/>
        <v>19</v>
      </c>
      <c r="K958" s="1">
        <f t="shared" si="383"/>
        <v>3</v>
      </c>
      <c r="L958" s="9">
        <f t="shared" si="363"/>
        <v>1.00001574</v>
      </c>
      <c r="M958" s="16">
        <f t="shared" si="377"/>
        <v>1.0013001699999999</v>
      </c>
      <c r="N958" s="16">
        <f t="shared" si="380"/>
        <v>1.0957496674049325</v>
      </c>
      <c r="O958" s="9">
        <f t="shared" si="381"/>
        <v>1.09576691</v>
      </c>
      <c r="P958" s="9">
        <f t="shared" si="364"/>
        <v>1095.7669100000001</v>
      </c>
      <c r="Q958" s="14">
        <f t="shared" si="365"/>
        <v>0</v>
      </c>
      <c r="R958" s="44">
        <f t="shared" si="366"/>
        <v>0</v>
      </c>
      <c r="S958" s="9">
        <f t="shared" si="367"/>
        <v>0</v>
      </c>
      <c r="T958" s="10">
        <f t="shared" si="378"/>
        <v>6.2959000000000001E-2</v>
      </c>
      <c r="U958" s="14">
        <f t="shared" si="382"/>
        <v>26</v>
      </c>
      <c r="V958" s="14">
        <v>252</v>
      </c>
      <c r="W958" s="16">
        <f t="shared" si="368"/>
        <v>1.0063193669999999</v>
      </c>
      <c r="X958" s="9">
        <f t="shared" si="369"/>
        <v>6.9245532499999998</v>
      </c>
      <c r="Y958" s="9">
        <v>0</v>
      </c>
      <c r="Z958" s="15">
        <f t="shared" si="370"/>
        <v>0</v>
      </c>
      <c r="AA958" s="6" t="s">
        <v>73</v>
      </c>
      <c r="AB958" s="12">
        <f t="shared" si="379"/>
        <v>43787</v>
      </c>
      <c r="AC958" s="6"/>
      <c r="AD958" s="1"/>
      <c r="AE958" s="12"/>
      <c r="AF958" s="7"/>
      <c r="AG958" s="1"/>
      <c r="AH958" s="1"/>
      <c r="AI958" s="1"/>
      <c r="AJ958" s="10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6"/>
      <c r="CM958" s="1"/>
      <c r="CN958" s="1"/>
      <c r="CO958" s="1"/>
      <c r="CP958" s="1"/>
      <c r="CQ958" s="1"/>
      <c r="CR958" s="1"/>
    </row>
    <row r="959" spans="1:96" x14ac:dyDescent="0.2">
      <c r="A959" s="159">
        <f t="shared" si="371"/>
        <v>43638</v>
      </c>
      <c r="B959" s="9">
        <f t="shared" si="360"/>
        <v>1102.9644515500001</v>
      </c>
      <c r="C959" s="9">
        <f t="shared" si="372"/>
        <v>1000</v>
      </c>
      <c r="D959" s="66">
        <f t="shared" si="373"/>
        <v>5213.75</v>
      </c>
      <c r="E959" s="15">
        <f>VLOOKUP(A958,[1]Plan1!$BO$120:$BQ$240,3)</f>
        <v>5214.2700000000004</v>
      </c>
      <c r="F959" s="12">
        <f t="shared" si="374"/>
        <v>43634</v>
      </c>
      <c r="G959" s="13">
        <f t="shared" si="361"/>
        <v>9.9736274274730974E-5</v>
      </c>
      <c r="H959" s="12">
        <f t="shared" si="375"/>
        <v>43661</v>
      </c>
      <c r="I959" s="12">
        <f t="shared" si="362"/>
        <v>43661</v>
      </c>
      <c r="J959" s="1">
        <f t="shared" si="376"/>
        <v>19</v>
      </c>
      <c r="K959" s="1">
        <f t="shared" si="383"/>
        <v>4</v>
      </c>
      <c r="L959" s="9">
        <f t="shared" si="363"/>
        <v>1.0000209900000001</v>
      </c>
      <c r="M959" s="16">
        <f t="shared" si="377"/>
        <v>1.0013001699999999</v>
      </c>
      <c r="N959" s="16">
        <f t="shared" si="380"/>
        <v>1.0957496674049325</v>
      </c>
      <c r="O959" s="9">
        <f t="shared" si="381"/>
        <v>1.09577266</v>
      </c>
      <c r="P959" s="9">
        <f t="shared" si="364"/>
        <v>1095.7726600000001</v>
      </c>
      <c r="Q959" s="14">
        <f t="shared" si="365"/>
        <v>0</v>
      </c>
      <c r="R959" s="44">
        <f t="shared" si="366"/>
        <v>0</v>
      </c>
      <c r="S959" s="9">
        <f t="shared" si="367"/>
        <v>0</v>
      </c>
      <c r="T959" s="10">
        <f t="shared" si="378"/>
        <v>6.2959000000000001E-2</v>
      </c>
      <c r="U959" s="14">
        <f t="shared" si="382"/>
        <v>27</v>
      </c>
      <c r="V959" s="14">
        <v>252</v>
      </c>
      <c r="W959" s="16">
        <f t="shared" si="368"/>
        <v>1.0065632149999999</v>
      </c>
      <c r="X959" s="9">
        <f t="shared" si="369"/>
        <v>7.1917915499999996</v>
      </c>
      <c r="Y959" s="9">
        <v>0</v>
      </c>
      <c r="Z959" s="15">
        <f t="shared" si="370"/>
        <v>0</v>
      </c>
      <c r="AA959" s="6" t="s">
        <v>73</v>
      </c>
      <c r="AB959" s="12">
        <f t="shared" si="379"/>
        <v>43787</v>
      </c>
      <c r="AC959" s="6"/>
      <c r="AD959" s="1"/>
      <c r="AE959" s="12"/>
      <c r="AF959" s="7"/>
      <c r="AG959" s="1"/>
      <c r="AH959" s="1"/>
      <c r="AI959" s="1"/>
      <c r="AJ959" s="10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6"/>
      <c r="CM959" s="1"/>
      <c r="CN959" s="1"/>
      <c r="CO959" s="1"/>
      <c r="CP959" s="1"/>
      <c r="CQ959" s="1"/>
      <c r="CR959" s="1"/>
    </row>
    <row r="960" spans="1:96" x14ac:dyDescent="0.2">
      <c r="A960" s="159">
        <f t="shared" si="371"/>
        <v>43639</v>
      </c>
      <c r="B960" s="9">
        <f t="shared" si="360"/>
        <v>1102.9644515500001</v>
      </c>
      <c r="C960" s="9">
        <f t="shared" si="372"/>
        <v>1000</v>
      </c>
      <c r="D960" s="66">
        <f t="shared" si="373"/>
        <v>5213.75</v>
      </c>
      <c r="E960" s="15">
        <f>VLOOKUP(A959,[1]Plan1!$BO$120:$BQ$240,3)</f>
        <v>5214.2700000000004</v>
      </c>
      <c r="F960" s="12">
        <f t="shared" si="374"/>
        <v>43634</v>
      </c>
      <c r="G960" s="13">
        <f t="shared" si="361"/>
        <v>9.9736274274730974E-5</v>
      </c>
      <c r="H960" s="12">
        <f t="shared" si="375"/>
        <v>43661</v>
      </c>
      <c r="I960" s="12">
        <f t="shared" si="362"/>
        <v>43661</v>
      </c>
      <c r="J960" s="1">
        <f t="shared" si="376"/>
        <v>19</v>
      </c>
      <c r="K960" s="1">
        <f t="shared" si="383"/>
        <v>4</v>
      </c>
      <c r="L960" s="9">
        <f t="shared" si="363"/>
        <v>1.0000209900000001</v>
      </c>
      <c r="M960" s="16">
        <f t="shared" si="377"/>
        <v>1.0013001699999999</v>
      </c>
      <c r="N960" s="16">
        <f t="shared" si="380"/>
        <v>1.0957496674049325</v>
      </c>
      <c r="O960" s="9">
        <f t="shared" si="381"/>
        <v>1.09577266</v>
      </c>
      <c r="P960" s="9">
        <f t="shared" si="364"/>
        <v>1095.7726600000001</v>
      </c>
      <c r="Q960" s="14">
        <f t="shared" si="365"/>
        <v>0</v>
      </c>
      <c r="R960" s="44">
        <f t="shared" si="366"/>
        <v>0</v>
      </c>
      <c r="S960" s="9">
        <f t="shared" si="367"/>
        <v>0</v>
      </c>
      <c r="T960" s="10">
        <f t="shared" si="378"/>
        <v>6.2959000000000001E-2</v>
      </c>
      <c r="U960" s="14">
        <f t="shared" si="382"/>
        <v>27</v>
      </c>
      <c r="V960" s="14">
        <v>252</v>
      </c>
      <c r="W960" s="16">
        <f t="shared" si="368"/>
        <v>1.0065632149999999</v>
      </c>
      <c r="X960" s="9">
        <f t="shared" si="369"/>
        <v>7.1917915499999996</v>
      </c>
      <c r="Y960" s="9">
        <v>0</v>
      </c>
      <c r="Z960" s="15">
        <f t="shared" si="370"/>
        <v>0</v>
      </c>
      <c r="AA960" s="6" t="s">
        <v>73</v>
      </c>
      <c r="AB960" s="12">
        <f t="shared" si="379"/>
        <v>43787</v>
      </c>
      <c r="AC960" s="6"/>
      <c r="AD960" s="1"/>
      <c r="AE960" s="12"/>
      <c r="AF960" s="7"/>
      <c r="AG960" s="1"/>
      <c r="AH960" s="1"/>
      <c r="AI960" s="1"/>
      <c r="AJ960" s="10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6"/>
      <c r="CM960" s="1"/>
      <c r="CN960" s="1"/>
      <c r="CO960" s="1"/>
      <c r="CP960" s="1"/>
      <c r="CQ960" s="1"/>
      <c r="CR960" s="1"/>
    </row>
    <row r="961" spans="1:96" x14ac:dyDescent="0.2">
      <c r="A961" s="159">
        <f t="shared" si="371"/>
        <v>43640</v>
      </c>
      <c r="B961" s="9">
        <f t="shared" si="360"/>
        <v>1102.9644515500001</v>
      </c>
      <c r="C961" s="9">
        <f t="shared" si="372"/>
        <v>1000</v>
      </c>
      <c r="D961" s="66">
        <f t="shared" si="373"/>
        <v>5213.75</v>
      </c>
      <c r="E961" s="15">
        <f>VLOOKUP(A960,[1]Plan1!$BO$120:$BQ$240,3)</f>
        <v>5214.2700000000004</v>
      </c>
      <c r="F961" s="12">
        <f t="shared" si="374"/>
        <v>43634</v>
      </c>
      <c r="G961" s="13">
        <f t="shared" si="361"/>
        <v>9.9736274274730974E-5</v>
      </c>
      <c r="H961" s="12">
        <f t="shared" si="375"/>
        <v>43661</v>
      </c>
      <c r="I961" s="12">
        <f t="shared" si="362"/>
        <v>43661</v>
      </c>
      <c r="J961" s="1">
        <f t="shared" si="376"/>
        <v>19</v>
      </c>
      <c r="K961" s="1">
        <f t="shared" si="383"/>
        <v>4</v>
      </c>
      <c r="L961" s="9">
        <f t="shared" si="363"/>
        <v>1.0000209900000001</v>
      </c>
      <c r="M961" s="16">
        <f t="shared" si="377"/>
        <v>1.0013001699999999</v>
      </c>
      <c r="N961" s="16">
        <f t="shared" si="380"/>
        <v>1.0957496674049325</v>
      </c>
      <c r="O961" s="9">
        <f t="shared" si="381"/>
        <v>1.09577266</v>
      </c>
      <c r="P961" s="9">
        <f t="shared" si="364"/>
        <v>1095.7726600000001</v>
      </c>
      <c r="Q961" s="14">
        <f t="shared" si="365"/>
        <v>0</v>
      </c>
      <c r="R961" s="44">
        <f t="shared" si="366"/>
        <v>0</v>
      </c>
      <c r="S961" s="9">
        <f t="shared" si="367"/>
        <v>0</v>
      </c>
      <c r="T961" s="10">
        <f t="shared" si="378"/>
        <v>6.2959000000000001E-2</v>
      </c>
      <c r="U961" s="14">
        <f t="shared" si="382"/>
        <v>27</v>
      </c>
      <c r="V961" s="14">
        <v>252</v>
      </c>
      <c r="W961" s="16">
        <f t="shared" si="368"/>
        <v>1.0065632149999999</v>
      </c>
      <c r="X961" s="9">
        <f t="shared" si="369"/>
        <v>7.1917915499999996</v>
      </c>
      <c r="Y961" s="9">
        <v>0</v>
      </c>
      <c r="Z961" s="15">
        <f t="shared" si="370"/>
        <v>0</v>
      </c>
      <c r="AA961" s="6" t="s">
        <v>73</v>
      </c>
      <c r="AB961" s="12">
        <f t="shared" si="379"/>
        <v>43787</v>
      </c>
      <c r="AC961" s="6"/>
      <c r="AD961" s="1"/>
      <c r="AE961" s="12"/>
      <c r="AF961" s="7"/>
      <c r="AG961" s="1"/>
      <c r="AH961" s="1"/>
      <c r="AI961" s="1"/>
      <c r="AJ961" s="10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6"/>
      <c r="CM961" s="1"/>
      <c r="CN961" s="1"/>
      <c r="CO961" s="1"/>
      <c r="CP961" s="1"/>
      <c r="CQ961" s="1"/>
      <c r="CR961" s="1"/>
    </row>
    <row r="962" spans="1:96" x14ac:dyDescent="0.2">
      <c r="A962" s="159">
        <f t="shared" si="371"/>
        <v>43641</v>
      </c>
      <c r="B962" s="9">
        <f t="shared" si="360"/>
        <v>1103.2375084099999</v>
      </c>
      <c r="C962" s="9">
        <f t="shared" si="372"/>
        <v>1000</v>
      </c>
      <c r="D962" s="66">
        <f t="shared" si="373"/>
        <v>5213.75</v>
      </c>
      <c r="E962" s="15">
        <f>VLOOKUP(A961,[1]Plan1!$BO$120:$BQ$240,3)</f>
        <v>5214.2700000000004</v>
      </c>
      <c r="F962" s="12">
        <f t="shared" si="374"/>
        <v>43634</v>
      </c>
      <c r="G962" s="13">
        <f t="shared" si="361"/>
        <v>9.9736274274730974E-5</v>
      </c>
      <c r="H962" s="12">
        <f t="shared" si="375"/>
        <v>43661</v>
      </c>
      <c r="I962" s="12">
        <f t="shared" si="362"/>
        <v>43661</v>
      </c>
      <c r="J962" s="1">
        <f t="shared" si="376"/>
        <v>19</v>
      </c>
      <c r="K962" s="1">
        <f t="shared" si="383"/>
        <v>5</v>
      </c>
      <c r="L962" s="9">
        <f t="shared" si="363"/>
        <v>1.00002624</v>
      </c>
      <c r="M962" s="16">
        <f t="shared" si="377"/>
        <v>1.0013001699999999</v>
      </c>
      <c r="N962" s="16">
        <f t="shared" si="380"/>
        <v>1.0957496674049325</v>
      </c>
      <c r="O962" s="9">
        <f t="shared" si="381"/>
        <v>1.0957784100000001</v>
      </c>
      <c r="P962" s="9">
        <f t="shared" si="364"/>
        <v>1095.7784099999999</v>
      </c>
      <c r="Q962" s="14">
        <f t="shared" si="365"/>
        <v>0</v>
      </c>
      <c r="R962" s="44">
        <f t="shared" si="366"/>
        <v>0</v>
      </c>
      <c r="S962" s="9">
        <f t="shared" si="367"/>
        <v>0</v>
      </c>
      <c r="T962" s="10">
        <f t="shared" si="378"/>
        <v>6.2959000000000001E-2</v>
      </c>
      <c r="U962" s="14">
        <f t="shared" si="382"/>
        <v>28</v>
      </c>
      <c r="V962" s="14">
        <v>252</v>
      </c>
      <c r="W962" s="16">
        <f t="shared" si="368"/>
        <v>1.006807123</v>
      </c>
      <c r="X962" s="9">
        <f t="shared" si="369"/>
        <v>7.4590984100000002</v>
      </c>
      <c r="Y962" s="9">
        <v>0</v>
      </c>
      <c r="Z962" s="15">
        <f t="shared" si="370"/>
        <v>0</v>
      </c>
      <c r="AA962" s="6" t="s">
        <v>73</v>
      </c>
      <c r="AB962" s="12">
        <f t="shared" si="379"/>
        <v>43787</v>
      </c>
      <c r="AC962" s="6"/>
      <c r="AD962" s="1"/>
      <c r="AE962" s="12"/>
      <c r="AF962" s="7"/>
      <c r="AG962" s="1"/>
      <c r="AH962" s="1"/>
      <c r="AI962" s="1"/>
      <c r="AJ962" s="10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6"/>
      <c r="CM962" s="1"/>
      <c r="CN962" s="1"/>
      <c r="CO962" s="1"/>
      <c r="CP962" s="1"/>
      <c r="CQ962" s="1"/>
      <c r="CR962" s="1"/>
    </row>
    <row r="963" spans="1:96" x14ac:dyDescent="0.2">
      <c r="A963" s="159">
        <f t="shared" si="371"/>
        <v>43642</v>
      </c>
      <c r="B963" s="9">
        <f t="shared" si="360"/>
        <v>1103.5106417</v>
      </c>
      <c r="C963" s="9">
        <f t="shared" si="372"/>
        <v>1000</v>
      </c>
      <c r="D963" s="66">
        <f t="shared" si="373"/>
        <v>5213.75</v>
      </c>
      <c r="E963" s="15">
        <f>VLOOKUP(A962,[1]Plan1!$BO$120:$BQ$240,3)</f>
        <v>5214.2700000000004</v>
      </c>
      <c r="F963" s="12">
        <f t="shared" si="374"/>
        <v>43634</v>
      </c>
      <c r="G963" s="13">
        <f t="shared" si="361"/>
        <v>9.9736274274730974E-5</v>
      </c>
      <c r="H963" s="12">
        <f t="shared" si="375"/>
        <v>43661</v>
      </c>
      <c r="I963" s="12">
        <f t="shared" si="362"/>
        <v>43661</v>
      </c>
      <c r="J963" s="1">
        <f t="shared" si="376"/>
        <v>19</v>
      </c>
      <c r="K963" s="1">
        <f t="shared" si="383"/>
        <v>6</v>
      </c>
      <c r="L963" s="9">
        <f t="shared" si="363"/>
        <v>1.00003149</v>
      </c>
      <c r="M963" s="16">
        <f t="shared" si="377"/>
        <v>1.0013001699999999</v>
      </c>
      <c r="N963" s="16">
        <f t="shared" si="380"/>
        <v>1.0957496674049325</v>
      </c>
      <c r="O963" s="9">
        <f t="shared" si="381"/>
        <v>1.0957841699999999</v>
      </c>
      <c r="P963" s="9">
        <f t="shared" si="364"/>
        <v>1095.7841699999999</v>
      </c>
      <c r="Q963" s="14">
        <f t="shared" si="365"/>
        <v>0</v>
      </c>
      <c r="R963" s="44">
        <f t="shared" si="366"/>
        <v>0</v>
      </c>
      <c r="S963" s="9">
        <f t="shared" si="367"/>
        <v>0</v>
      </c>
      <c r="T963" s="10">
        <f t="shared" si="378"/>
        <v>6.2959000000000001E-2</v>
      </c>
      <c r="U963" s="14">
        <f t="shared" si="382"/>
        <v>29</v>
      </c>
      <c r="V963" s="14">
        <v>252</v>
      </c>
      <c r="W963" s="16">
        <f t="shared" si="368"/>
        <v>1.007051089</v>
      </c>
      <c r="X963" s="9">
        <f t="shared" si="369"/>
        <v>7.7264717000000003</v>
      </c>
      <c r="Y963" s="9">
        <v>0</v>
      </c>
      <c r="Z963" s="15">
        <f t="shared" si="370"/>
        <v>0</v>
      </c>
      <c r="AA963" s="6" t="s">
        <v>73</v>
      </c>
      <c r="AB963" s="12">
        <f t="shared" si="379"/>
        <v>43787</v>
      </c>
      <c r="AC963" s="6"/>
      <c r="AD963" s="1"/>
      <c r="AE963" s="12"/>
      <c r="AF963" s="7"/>
      <c r="AG963" s="1"/>
      <c r="AH963" s="1"/>
      <c r="AI963" s="1"/>
      <c r="AJ963" s="10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6"/>
      <c r="CM963" s="1"/>
      <c r="CN963" s="1"/>
      <c r="CO963" s="1"/>
      <c r="CP963" s="1"/>
      <c r="CQ963" s="1"/>
      <c r="CR963" s="1"/>
    </row>
    <row r="964" spans="1:96" x14ac:dyDescent="0.2">
      <c r="A964" s="159">
        <f t="shared" si="371"/>
        <v>43643</v>
      </c>
      <c r="B964" s="9">
        <f t="shared" si="360"/>
        <v>1103.7838334799999</v>
      </c>
      <c r="C964" s="9">
        <f t="shared" si="372"/>
        <v>1000</v>
      </c>
      <c r="D964" s="66">
        <f t="shared" si="373"/>
        <v>5213.75</v>
      </c>
      <c r="E964" s="15">
        <f>VLOOKUP(A963,[1]Plan1!$BO$120:$BQ$240,3)</f>
        <v>5214.2700000000004</v>
      </c>
      <c r="F964" s="12">
        <f t="shared" si="374"/>
        <v>43634</v>
      </c>
      <c r="G964" s="13">
        <f t="shared" si="361"/>
        <v>9.9736274274730974E-5</v>
      </c>
      <c r="H964" s="12">
        <f t="shared" si="375"/>
        <v>43661</v>
      </c>
      <c r="I964" s="12">
        <f t="shared" si="362"/>
        <v>43661</v>
      </c>
      <c r="J964" s="1">
        <f t="shared" si="376"/>
        <v>19</v>
      </c>
      <c r="K964" s="1">
        <f t="shared" si="383"/>
        <v>7</v>
      </c>
      <c r="L964" s="9">
        <f t="shared" si="363"/>
        <v>1.0000367400000001</v>
      </c>
      <c r="M964" s="16">
        <f t="shared" si="377"/>
        <v>1.0013001699999999</v>
      </c>
      <c r="N964" s="16">
        <f t="shared" si="380"/>
        <v>1.0957496674049325</v>
      </c>
      <c r="O964" s="9">
        <f t="shared" si="381"/>
        <v>1.0957899200000001</v>
      </c>
      <c r="P964" s="9">
        <f t="shared" si="364"/>
        <v>1095.7899199999999</v>
      </c>
      <c r="Q964" s="14">
        <f t="shared" si="365"/>
        <v>0</v>
      </c>
      <c r="R964" s="44">
        <f t="shared" si="366"/>
        <v>0</v>
      </c>
      <c r="S964" s="9">
        <f t="shared" si="367"/>
        <v>0</v>
      </c>
      <c r="T964" s="10">
        <f t="shared" si="378"/>
        <v>6.2959000000000001E-2</v>
      </c>
      <c r="U964" s="14">
        <f t="shared" si="382"/>
        <v>30</v>
      </c>
      <c r="V964" s="14">
        <v>252</v>
      </c>
      <c r="W964" s="16">
        <f t="shared" si="368"/>
        <v>1.007295115</v>
      </c>
      <c r="X964" s="9">
        <f t="shared" si="369"/>
        <v>7.9939134799999998</v>
      </c>
      <c r="Y964" s="9">
        <v>0</v>
      </c>
      <c r="Z964" s="15">
        <f t="shared" si="370"/>
        <v>0</v>
      </c>
      <c r="AA964" s="6" t="s">
        <v>73</v>
      </c>
      <c r="AB964" s="12">
        <f t="shared" si="379"/>
        <v>43787</v>
      </c>
      <c r="AC964" s="6"/>
      <c r="AD964" s="1"/>
      <c r="AE964" s="12"/>
      <c r="AF964" s="7"/>
      <c r="AG964" s="1"/>
      <c r="AH964" s="1"/>
      <c r="AI964" s="1"/>
      <c r="AJ964" s="10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6"/>
      <c r="CM964" s="1"/>
      <c r="CN964" s="1"/>
      <c r="CO964" s="1"/>
      <c r="CP964" s="1"/>
      <c r="CQ964" s="1"/>
      <c r="CR964" s="1"/>
    </row>
    <row r="965" spans="1:96" x14ac:dyDescent="0.2">
      <c r="A965" s="159">
        <f t="shared" si="371"/>
        <v>43644</v>
      </c>
      <c r="B965" s="9">
        <f t="shared" si="360"/>
        <v>1104.05709271</v>
      </c>
      <c r="C965" s="9">
        <f t="shared" si="372"/>
        <v>1000</v>
      </c>
      <c r="D965" s="66">
        <f t="shared" si="373"/>
        <v>5213.75</v>
      </c>
      <c r="E965" s="15">
        <f>VLOOKUP(A964,[1]Plan1!$BO$120:$BQ$240,3)</f>
        <v>5214.2700000000004</v>
      </c>
      <c r="F965" s="12">
        <f t="shared" si="374"/>
        <v>43634</v>
      </c>
      <c r="G965" s="13">
        <f t="shared" si="361"/>
        <v>9.9736274274730974E-5</v>
      </c>
      <c r="H965" s="12">
        <f t="shared" si="375"/>
        <v>43661</v>
      </c>
      <c r="I965" s="12">
        <f t="shared" si="362"/>
        <v>43661</v>
      </c>
      <c r="J965" s="1">
        <f t="shared" si="376"/>
        <v>19</v>
      </c>
      <c r="K965" s="1">
        <f t="shared" si="383"/>
        <v>8</v>
      </c>
      <c r="L965" s="9">
        <f t="shared" si="363"/>
        <v>1.0000419899999999</v>
      </c>
      <c r="M965" s="16">
        <f t="shared" si="377"/>
        <v>1.0013001699999999</v>
      </c>
      <c r="N965" s="16">
        <f t="shared" si="380"/>
        <v>1.0957496674049325</v>
      </c>
      <c r="O965" s="9">
        <f t="shared" si="381"/>
        <v>1.09579567</v>
      </c>
      <c r="P965" s="9">
        <f t="shared" si="364"/>
        <v>1095.79567</v>
      </c>
      <c r="Q965" s="14">
        <f t="shared" si="365"/>
        <v>0</v>
      </c>
      <c r="R965" s="44">
        <f t="shared" si="366"/>
        <v>0</v>
      </c>
      <c r="S965" s="9">
        <f t="shared" si="367"/>
        <v>0</v>
      </c>
      <c r="T965" s="10">
        <f t="shared" si="378"/>
        <v>6.2959000000000001E-2</v>
      </c>
      <c r="U965" s="14">
        <f t="shared" si="382"/>
        <v>31</v>
      </c>
      <c r="V965" s="14">
        <v>252</v>
      </c>
      <c r="W965" s="16">
        <f t="shared" si="368"/>
        <v>1.0075392000000001</v>
      </c>
      <c r="X965" s="9">
        <f t="shared" si="369"/>
        <v>8.2614227099999997</v>
      </c>
      <c r="Y965" s="9">
        <v>0</v>
      </c>
      <c r="Z965" s="15">
        <f t="shared" si="370"/>
        <v>0</v>
      </c>
      <c r="AA965" s="6" t="s">
        <v>73</v>
      </c>
      <c r="AB965" s="12">
        <f t="shared" si="379"/>
        <v>43787</v>
      </c>
      <c r="AC965" s="6"/>
      <c r="AD965" s="1"/>
      <c r="AE965" s="12"/>
      <c r="AF965" s="7"/>
      <c r="AG965" s="1"/>
      <c r="AH965" s="1"/>
      <c r="AI965" s="1"/>
      <c r="AJ965" s="10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6"/>
      <c r="CM965" s="1"/>
      <c r="CN965" s="1"/>
      <c r="CO965" s="1"/>
      <c r="CP965" s="1"/>
      <c r="CQ965" s="1"/>
      <c r="CR965" s="1"/>
    </row>
    <row r="966" spans="1:96" x14ac:dyDescent="0.2">
      <c r="A966" s="159">
        <f t="shared" si="371"/>
        <v>43645</v>
      </c>
      <c r="B966" s="9">
        <f t="shared" si="360"/>
        <v>1104.33042948</v>
      </c>
      <c r="C966" s="9">
        <f t="shared" si="372"/>
        <v>1000</v>
      </c>
      <c r="D966" s="66">
        <f t="shared" si="373"/>
        <v>5213.75</v>
      </c>
      <c r="E966" s="15">
        <f>VLOOKUP(A965,[1]Plan1!$BO$120:$BQ$240,3)</f>
        <v>5214.2700000000004</v>
      </c>
      <c r="F966" s="12">
        <f t="shared" si="374"/>
        <v>43634</v>
      </c>
      <c r="G966" s="13">
        <f t="shared" si="361"/>
        <v>9.9736274274730974E-5</v>
      </c>
      <c r="H966" s="12">
        <f t="shared" si="375"/>
        <v>43661</v>
      </c>
      <c r="I966" s="12">
        <f t="shared" si="362"/>
        <v>43661</v>
      </c>
      <c r="J966" s="1">
        <f t="shared" si="376"/>
        <v>19</v>
      </c>
      <c r="K966" s="1">
        <f t="shared" si="383"/>
        <v>9</v>
      </c>
      <c r="L966" s="9">
        <f t="shared" si="363"/>
        <v>1.00004724</v>
      </c>
      <c r="M966" s="16">
        <f t="shared" si="377"/>
        <v>1.0013001699999999</v>
      </c>
      <c r="N966" s="16">
        <f t="shared" si="380"/>
        <v>1.0957496674049325</v>
      </c>
      <c r="O966" s="9">
        <f t="shared" si="381"/>
        <v>1.0958014300000001</v>
      </c>
      <c r="P966" s="9">
        <f t="shared" si="364"/>
        <v>1095.80143</v>
      </c>
      <c r="Q966" s="14">
        <f t="shared" si="365"/>
        <v>0</v>
      </c>
      <c r="R966" s="44">
        <f t="shared" si="366"/>
        <v>0</v>
      </c>
      <c r="S966" s="9">
        <f t="shared" si="367"/>
        <v>0</v>
      </c>
      <c r="T966" s="10">
        <f t="shared" si="378"/>
        <v>6.2959000000000001E-2</v>
      </c>
      <c r="U966" s="14">
        <f t="shared" si="382"/>
        <v>32</v>
      </c>
      <c r="V966" s="14">
        <v>252</v>
      </c>
      <c r="W966" s="16">
        <f t="shared" si="368"/>
        <v>1.0077833439999999</v>
      </c>
      <c r="X966" s="9">
        <f t="shared" si="369"/>
        <v>8.5289994799999995</v>
      </c>
      <c r="Y966" s="9">
        <v>0</v>
      </c>
      <c r="Z966" s="15">
        <f t="shared" si="370"/>
        <v>0</v>
      </c>
      <c r="AA966" s="6" t="s">
        <v>73</v>
      </c>
      <c r="AB966" s="12">
        <f t="shared" si="379"/>
        <v>43787</v>
      </c>
      <c r="AC966" s="6"/>
      <c r="AD966" s="1"/>
      <c r="AE966" s="12"/>
      <c r="AF966" s="7"/>
      <c r="AG966" s="1"/>
      <c r="AH966" s="1"/>
      <c r="AI966" s="1"/>
      <c r="AJ966" s="10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6"/>
      <c r="CM966" s="1"/>
      <c r="CN966" s="1"/>
      <c r="CO966" s="1"/>
      <c r="CP966" s="1"/>
      <c r="CQ966" s="1"/>
      <c r="CR966" s="1"/>
    </row>
    <row r="967" spans="1:96" x14ac:dyDescent="0.2">
      <c r="A967" s="159">
        <f t="shared" si="371"/>
        <v>43646</v>
      </c>
      <c r="B967" s="9">
        <f t="shared" si="360"/>
        <v>1104.33042948</v>
      </c>
      <c r="C967" s="9">
        <f t="shared" si="372"/>
        <v>1000</v>
      </c>
      <c r="D967" s="66">
        <f t="shared" si="373"/>
        <v>5213.75</v>
      </c>
      <c r="E967" s="15">
        <f>VLOOKUP(A966,[1]Plan1!$BO$120:$BQ$240,3)</f>
        <v>5214.2700000000004</v>
      </c>
      <c r="F967" s="12">
        <f t="shared" si="374"/>
        <v>43634</v>
      </c>
      <c r="G967" s="13">
        <f t="shared" si="361"/>
        <v>9.9736274274730974E-5</v>
      </c>
      <c r="H967" s="12">
        <f t="shared" si="375"/>
        <v>43661</v>
      </c>
      <c r="I967" s="12">
        <f t="shared" si="362"/>
        <v>43661</v>
      </c>
      <c r="J967" s="1">
        <f t="shared" si="376"/>
        <v>19</v>
      </c>
      <c r="K967" s="1">
        <f t="shared" si="383"/>
        <v>9</v>
      </c>
      <c r="L967" s="9">
        <f t="shared" si="363"/>
        <v>1.00004724</v>
      </c>
      <c r="M967" s="16">
        <f t="shared" si="377"/>
        <v>1.0013001699999999</v>
      </c>
      <c r="N967" s="16">
        <f t="shared" si="380"/>
        <v>1.0957496674049325</v>
      </c>
      <c r="O967" s="9">
        <f t="shared" si="381"/>
        <v>1.0958014300000001</v>
      </c>
      <c r="P967" s="9">
        <f t="shared" si="364"/>
        <v>1095.80143</v>
      </c>
      <c r="Q967" s="14">
        <f t="shared" si="365"/>
        <v>0</v>
      </c>
      <c r="R967" s="44">
        <f t="shared" si="366"/>
        <v>0</v>
      </c>
      <c r="S967" s="9">
        <f t="shared" si="367"/>
        <v>0</v>
      </c>
      <c r="T967" s="10">
        <f t="shared" si="378"/>
        <v>6.2959000000000001E-2</v>
      </c>
      <c r="U967" s="14">
        <f t="shared" si="382"/>
        <v>32</v>
      </c>
      <c r="V967" s="14">
        <v>252</v>
      </c>
      <c r="W967" s="16">
        <f t="shared" si="368"/>
        <v>1.0077833439999999</v>
      </c>
      <c r="X967" s="9">
        <f t="shared" si="369"/>
        <v>8.5289994799999995</v>
      </c>
      <c r="Y967" s="9">
        <v>0</v>
      </c>
      <c r="Z967" s="15">
        <f t="shared" si="370"/>
        <v>0</v>
      </c>
      <c r="AA967" s="6" t="s">
        <v>73</v>
      </c>
      <c r="AB967" s="12">
        <f t="shared" si="379"/>
        <v>43787</v>
      </c>
      <c r="AC967" s="6"/>
      <c r="AD967" s="1"/>
      <c r="AE967" s="12"/>
      <c r="AF967" s="7"/>
      <c r="AG967" s="1"/>
      <c r="AH967" s="1"/>
      <c r="AI967" s="1"/>
      <c r="AJ967" s="10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6"/>
      <c r="CM967" s="1"/>
      <c r="CN967" s="1"/>
      <c r="CO967" s="1"/>
      <c r="CP967" s="1"/>
      <c r="CQ967" s="1"/>
      <c r="CR967" s="1"/>
    </row>
    <row r="968" spans="1:96" x14ac:dyDescent="0.2">
      <c r="A968" s="159">
        <f t="shared" si="371"/>
        <v>43647</v>
      </c>
      <c r="B968" s="9">
        <f t="shared" si="360"/>
        <v>1104.33042948</v>
      </c>
      <c r="C968" s="9">
        <f t="shared" si="372"/>
        <v>1000</v>
      </c>
      <c r="D968" s="66">
        <f t="shared" si="373"/>
        <v>5213.75</v>
      </c>
      <c r="E968" s="15">
        <f>VLOOKUP(A967,[1]Plan1!$BO$120:$BQ$240,3)</f>
        <v>5214.2700000000004</v>
      </c>
      <c r="F968" s="12">
        <f t="shared" si="374"/>
        <v>43634</v>
      </c>
      <c r="G968" s="13">
        <f t="shared" si="361"/>
        <v>9.9736274274730974E-5</v>
      </c>
      <c r="H968" s="12">
        <f t="shared" si="375"/>
        <v>43661</v>
      </c>
      <c r="I968" s="12">
        <f t="shared" si="362"/>
        <v>43661</v>
      </c>
      <c r="J968" s="1">
        <f t="shared" si="376"/>
        <v>19</v>
      </c>
      <c r="K968" s="1">
        <f t="shared" si="383"/>
        <v>9</v>
      </c>
      <c r="L968" s="9">
        <f t="shared" si="363"/>
        <v>1.00004724</v>
      </c>
      <c r="M968" s="16">
        <f t="shared" si="377"/>
        <v>1.0013001699999999</v>
      </c>
      <c r="N968" s="16">
        <f t="shared" si="380"/>
        <v>1.0957496674049325</v>
      </c>
      <c r="O968" s="9">
        <f t="shared" si="381"/>
        <v>1.0958014300000001</v>
      </c>
      <c r="P968" s="9">
        <f t="shared" si="364"/>
        <v>1095.80143</v>
      </c>
      <c r="Q968" s="14">
        <f t="shared" si="365"/>
        <v>0</v>
      </c>
      <c r="R968" s="44">
        <f t="shared" si="366"/>
        <v>0</v>
      </c>
      <c r="S968" s="9">
        <f t="shared" si="367"/>
        <v>0</v>
      </c>
      <c r="T968" s="10">
        <f t="shared" si="378"/>
        <v>6.2959000000000001E-2</v>
      </c>
      <c r="U968" s="14">
        <f t="shared" si="382"/>
        <v>32</v>
      </c>
      <c r="V968" s="14">
        <v>252</v>
      </c>
      <c r="W968" s="16">
        <f t="shared" si="368"/>
        <v>1.0077833439999999</v>
      </c>
      <c r="X968" s="9">
        <f t="shared" si="369"/>
        <v>8.5289994799999995</v>
      </c>
      <c r="Y968" s="9">
        <v>0</v>
      </c>
      <c r="Z968" s="15">
        <f t="shared" si="370"/>
        <v>0</v>
      </c>
      <c r="AA968" s="6" t="s">
        <v>73</v>
      </c>
      <c r="AB968" s="12">
        <f t="shared" si="379"/>
        <v>43787</v>
      </c>
      <c r="AC968" s="6"/>
      <c r="AD968" s="1"/>
      <c r="AE968" s="12"/>
      <c r="AF968" s="7"/>
      <c r="AG968" s="1"/>
      <c r="AH968" s="1"/>
      <c r="AI968" s="1"/>
      <c r="AJ968" s="10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6"/>
      <c r="CM968" s="1"/>
      <c r="CN968" s="1"/>
      <c r="CO968" s="1"/>
      <c r="CP968" s="1"/>
      <c r="CQ968" s="1"/>
      <c r="CR968" s="1"/>
    </row>
    <row r="969" spans="1:96" x14ac:dyDescent="0.2">
      <c r="A969" s="159">
        <f t="shared" si="371"/>
        <v>43648</v>
      </c>
      <c r="B969" s="9">
        <f t="shared" si="360"/>
        <v>1104.60382364</v>
      </c>
      <c r="C969" s="9">
        <f t="shared" si="372"/>
        <v>1000</v>
      </c>
      <c r="D969" s="66">
        <f t="shared" si="373"/>
        <v>5213.75</v>
      </c>
      <c r="E969" s="15">
        <f>VLOOKUP(A968,[1]Plan1!$BO$120:$BQ$240,3)</f>
        <v>5214.2700000000004</v>
      </c>
      <c r="F969" s="12">
        <f t="shared" si="374"/>
        <v>43634</v>
      </c>
      <c r="G969" s="13">
        <f t="shared" si="361"/>
        <v>9.9736274274730974E-5</v>
      </c>
      <c r="H969" s="12">
        <f t="shared" si="375"/>
        <v>43661</v>
      </c>
      <c r="I969" s="12">
        <f t="shared" si="362"/>
        <v>43661</v>
      </c>
      <c r="J969" s="1">
        <f t="shared" si="376"/>
        <v>19</v>
      </c>
      <c r="K969" s="1">
        <f t="shared" si="383"/>
        <v>10</v>
      </c>
      <c r="L969" s="9">
        <f t="shared" si="363"/>
        <v>1.0000524900000001</v>
      </c>
      <c r="M969" s="16">
        <f t="shared" si="377"/>
        <v>1.0013001699999999</v>
      </c>
      <c r="N969" s="16">
        <f t="shared" si="380"/>
        <v>1.0957496674049325</v>
      </c>
      <c r="O969" s="9">
        <f t="shared" si="381"/>
        <v>1.09580718</v>
      </c>
      <c r="P969" s="9">
        <f t="shared" si="364"/>
        <v>1095.80718</v>
      </c>
      <c r="Q969" s="14">
        <f t="shared" si="365"/>
        <v>0</v>
      </c>
      <c r="R969" s="44">
        <f t="shared" si="366"/>
        <v>0</v>
      </c>
      <c r="S969" s="9">
        <f t="shared" si="367"/>
        <v>0</v>
      </c>
      <c r="T969" s="10">
        <f t="shared" si="378"/>
        <v>6.2959000000000001E-2</v>
      </c>
      <c r="U969" s="14">
        <f t="shared" si="382"/>
        <v>33</v>
      </c>
      <c r="V969" s="14">
        <v>252</v>
      </c>
      <c r="W969" s="16">
        <f t="shared" si="368"/>
        <v>1.008027547</v>
      </c>
      <c r="X969" s="9">
        <f t="shared" si="369"/>
        <v>8.7966436399999992</v>
      </c>
      <c r="Y969" s="9">
        <v>0</v>
      </c>
      <c r="Z969" s="15">
        <f t="shared" si="370"/>
        <v>0</v>
      </c>
      <c r="AA969" s="6" t="s">
        <v>73</v>
      </c>
      <c r="AB969" s="12">
        <f t="shared" si="379"/>
        <v>43787</v>
      </c>
      <c r="AC969" s="6"/>
      <c r="AD969" s="1"/>
      <c r="AE969" s="12"/>
      <c r="AF969" s="7"/>
      <c r="AG969" s="1"/>
      <c r="AH969" s="1"/>
      <c r="AI969" s="1"/>
      <c r="AJ969" s="10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6"/>
      <c r="CM969" s="1"/>
      <c r="CN969" s="1"/>
      <c r="CO969" s="1"/>
      <c r="CP969" s="1"/>
      <c r="CQ969" s="1"/>
      <c r="CR969" s="1"/>
    </row>
    <row r="970" spans="1:96" x14ac:dyDescent="0.2">
      <c r="A970" s="159">
        <f t="shared" si="371"/>
        <v>43649</v>
      </c>
      <c r="B970" s="9">
        <f t="shared" ref="B970:B1033" si="384">(P970+X970)</f>
        <v>1104.8772852500001</v>
      </c>
      <c r="C970" s="9">
        <f t="shared" si="372"/>
        <v>1000</v>
      </c>
      <c r="D970" s="66">
        <f t="shared" si="373"/>
        <v>5213.75</v>
      </c>
      <c r="E970" s="15">
        <f>VLOOKUP(A969,[1]Plan1!$BO$120:$BQ$240,3)</f>
        <v>5214.2700000000004</v>
      </c>
      <c r="F970" s="12">
        <f t="shared" si="374"/>
        <v>43634</v>
      </c>
      <c r="G970" s="13">
        <f t="shared" ref="G970:G1033" si="385">(E970/D970)-1</f>
        <v>9.9736274274730974E-5</v>
      </c>
      <c r="H970" s="12">
        <f t="shared" si="375"/>
        <v>43661</v>
      </c>
      <c r="I970" s="12">
        <f t="shared" ref="I970:I1033" si="386">IF(A970&gt;I969,H970,I969)</f>
        <v>43661</v>
      </c>
      <c r="J970" s="1">
        <f t="shared" si="376"/>
        <v>19</v>
      </c>
      <c r="K970" s="1">
        <f t="shared" si="383"/>
        <v>11</v>
      </c>
      <c r="L970" s="9">
        <f t="shared" ref="L970:L1033" si="387">TRUNC((E970/D970)^TRUNC((K970/J970),9),8)</f>
        <v>1.0000577399999999</v>
      </c>
      <c r="M970" s="16">
        <f t="shared" si="377"/>
        <v>1.0013001699999999</v>
      </c>
      <c r="N970" s="16">
        <f t="shared" si="380"/>
        <v>1.0957496674049325</v>
      </c>
      <c r="O970" s="9">
        <f t="shared" si="381"/>
        <v>1.0958129299999999</v>
      </c>
      <c r="P970" s="9">
        <f t="shared" ref="P970:P1033" si="388">TRUNC(C970*O970,8)</f>
        <v>1095.8129300000001</v>
      </c>
      <c r="Q970" s="14">
        <f t="shared" ref="Q970:Q1033" si="389">IF(VLOOKUP(A970,AE$10:AL$114,8)=VLOOKUP(A969,AE$10:AL$114,8),0,VLOOKUP(A970,AE$10:AL$114,8))</f>
        <v>0</v>
      </c>
      <c r="R970" s="44">
        <f t="shared" ref="R970:R1033" si="390">IF(Q970&gt;0,VLOOKUP($A970,$AE$10:$AJ$114,6),0)</f>
        <v>0</v>
      </c>
      <c r="S970" s="9">
        <f t="shared" ref="S970:S1033" si="391">IF(R970&gt;0,TRUNC(R970*P970,8),0)</f>
        <v>0</v>
      </c>
      <c r="T970" s="10">
        <f t="shared" si="378"/>
        <v>6.2959000000000001E-2</v>
      </c>
      <c r="U970" s="14">
        <f t="shared" si="382"/>
        <v>34</v>
      </c>
      <c r="V970" s="14">
        <v>252</v>
      </c>
      <c r="W970" s="16">
        <f t="shared" ref="W970:W1033" si="392">ROUND((1+T970)^TRUNC((U970/V970),9),9)</f>
        <v>1.008271809</v>
      </c>
      <c r="X970" s="9">
        <f t="shared" ref="X970:X1033" si="393">TRUNC((P970*(W970-1)),8)</f>
        <v>9.0643552500000002</v>
      </c>
      <c r="Y970" s="9">
        <v>0</v>
      </c>
      <c r="Z970" s="15">
        <f t="shared" ref="Z970:Z1033" si="394">IF(S970&gt;0,S970+X970,0)</f>
        <v>0</v>
      </c>
      <c r="AA970" s="6" t="s">
        <v>73</v>
      </c>
      <c r="AB970" s="12">
        <f t="shared" si="379"/>
        <v>43787</v>
      </c>
      <c r="AC970" s="6"/>
      <c r="AD970" s="1"/>
      <c r="AE970" s="12"/>
      <c r="AF970" s="7"/>
      <c r="AG970" s="1"/>
      <c r="AH970" s="1"/>
      <c r="AI970" s="1"/>
      <c r="AJ970" s="10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6"/>
      <c r="CM970" s="1"/>
      <c r="CN970" s="1"/>
      <c r="CO970" s="1"/>
      <c r="CP970" s="1"/>
      <c r="CQ970" s="1"/>
      <c r="CR970" s="1"/>
    </row>
    <row r="971" spans="1:96" x14ac:dyDescent="0.2">
      <c r="A971" s="159">
        <f t="shared" ref="A971:A1034" si="395">(A970+1)</f>
        <v>43650</v>
      </c>
      <c r="B971" s="9">
        <f t="shared" si="384"/>
        <v>1105.1508154300002</v>
      </c>
      <c r="C971" s="9">
        <f t="shared" ref="C971:C1034" si="396">TRUNC(IF(Q970&gt;0,VLOOKUP(A970,$AE$12:$AF$114,2),C970),8)</f>
        <v>1000</v>
      </c>
      <c r="D971" s="66">
        <f t="shared" ref="D971:D1034" si="397">IF(E971=E970,D970,E970)</f>
        <v>5213.75</v>
      </c>
      <c r="E971" s="15">
        <f>VLOOKUP(A970,[1]Plan1!$BO$120:$BQ$240,3)</f>
        <v>5214.2700000000004</v>
      </c>
      <c r="F971" s="12">
        <f t="shared" ref="F971:F1034" si="398">IF(D971=D970,F970,A971)</f>
        <v>43634</v>
      </c>
      <c r="G971" s="13">
        <f t="shared" si="385"/>
        <v>9.9736274274730974E-5</v>
      </c>
      <c r="H971" s="12">
        <f t="shared" ref="H971:H1034" si="399">IF(DAY(A971)=15,VLOOKUP(A971,AI$118:AN$450,4),H970)</f>
        <v>43661</v>
      </c>
      <c r="I971" s="12">
        <f t="shared" si="386"/>
        <v>43661</v>
      </c>
      <c r="J971" s="1">
        <f t="shared" ref="J971:J1034" si="400">IF(I971=I970,J970,NETWORKDAYS(I970,I971,$AE$118:$AE$502)-1)</f>
        <v>19</v>
      </c>
      <c r="K971" s="1">
        <f t="shared" si="383"/>
        <v>12</v>
      </c>
      <c r="L971" s="9">
        <f t="shared" si="387"/>
        <v>1.00006299</v>
      </c>
      <c r="M971" s="16">
        <f t="shared" ref="M971:M1034" si="401">IF(I971&gt;I970,L970,M970)</f>
        <v>1.0013001699999999</v>
      </c>
      <c r="N971" s="16">
        <f t="shared" si="380"/>
        <v>1.0957496674049325</v>
      </c>
      <c r="O971" s="9">
        <f t="shared" si="381"/>
        <v>1.09581868</v>
      </c>
      <c r="P971" s="9">
        <f t="shared" si="388"/>
        <v>1095.8186800000001</v>
      </c>
      <c r="Q971" s="14">
        <f t="shared" si="389"/>
        <v>0</v>
      </c>
      <c r="R971" s="44">
        <f t="shared" si="390"/>
        <v>0</v>
      </c>
      <c r="S971" s="9">
        <f t="shared" si="391"/>
        <v>0</v>
      </c>
      <c r="T971" s="10">
        <f t="shared" ref="T971:T1034" si="402">(T970)</f>
        <v>6.2959000000000001E-2</v>
      </c>
      <c r="U971" s="14">
        <f t="shared" si="382"/>
        <v>35</v>
      </c>
      <c r="V971" s="14">
        <v>252</v>
      </c>
      <c r="W971" s="16">
        <f t="shared" si="392"/>
        <v>1.0085161309999999</v>
      </c>
      <c r="X971" s="9">
        <f t="shared" si="393"/>
        <v>9.3321354299999992</v>
      </c>
      <c r="Y971" s="9">
        <v>0</v>
      </c>
      <c r="Z971" s="15">
        <f t="shared" si="394"/>
        <v>0</v>
      </c>
      <c r="AA971" s="6" t="s">
        <v>73</v>
      </c>
      <c r="AB971" s="12">
        <f t="shared" ref="AB971:AB1034" si="403">IF(Q970&gt;0,VLOOKUP(A970,$AE$10:$AM$114,9),AB970)</f>
        <v>43787</v>
      </c>
      <c r="AC971" s="6"/>
      <c r="AD971" s="1"/>
      <c r="AE971" s="12"/>
      <c r="AF971" s="7"/>
      <c r="AG971" s="1"/>
      <c r="AH971" s="1"/>
      <c r="AI971" s="1"/>
      <c r="AJ971" s="10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6"/>
      <c r="CM971" s="1"/>
      <c r="CN971" s="1"/>
      <c r="CO971" s="1"/>
      <c r="CP971" s="1"/>
      <c r="CQ971" s="1"/>
      <c r="CR971" s="1"/>
    </row>
    <row r="972" spans="1:96" x14ac:dyDescent="0.2">
      <c r="A972" s="159">
        <f t="shared" si="395"/>
        <v>43651</v>
      </c>
      <c r="B972" s="9">
        <f t="shared" si="384"/>
        <v>1105.42441306</v>
      </c>
      <c r="C972" s="9">
        <f t="shared" si="396"/>
        <v>1000</v>
      </c>
      <c r="D972" s="66">
        <f t="shared" si="397"/>
        <v>5213.75</v>
      </c>
      <c r="E972" s="15">
        <f>VLOOKUP(A971,[1]Plan1!$BO$120:$BQ$240,3)</f>
        <v>5214.2700000000004</v>
      </c>
      <c r="F972" s="12">
        <f t="shared" si="398"/>
        <v>43634</v>
      </c>
      <c r="G972" s="13">
        <f t="shared" si="385"/>
        <v>9.9736274274730974E-5</v>
      </c>
      <c r="H972" s="12">
        <f t="shared" si="399"/>
        <v>43661</v>
      </c>
      <c r="I972" s="12">
        <f t="shared" si="386"/>
        <v>43661</v>
      </c>
      <c r="J972" s="1">
        <f t="shared" si="400"/>
        <v>19</v>
      </c>
      <c r="K972" s="1">
        <f t="shared" si="383"/>
        <v>13</v>
      </c>
      <c r="L972" s="9">
        <f t="shared" si="387"/>
        <v>1.0000682299999999</v>
      </c>
      <c r="M972" s="16">
        <f t="shared" si="401"/>
        <v>1.0013001699999999</v>
      </c>
      <c r="N972" s="16">
        <f t="shared" si="380"/>
        <v>1.0957496674049325</v>
      </c>
      <c r="O972" s="9">
        <f t="shared" si="381"/>
        <v>1.09582443</v>
      </c>
      <c r="P972" s="9">
        <f t="shared" si="388"/>
        <v>1095.8244299999999</v>
      </c>
      <c r="Q972" s="14">
        <f t="shared" si="389"/>
        <v>0</v>
      </c>
      <c r="R972" s="44">
        <f t="shared" si="390"/>
        <v>0</v>
      </c>
      <c r="S972" s="9">
        <f t="shared" si="391"/>
        <v>0</v>
      </c>
      <c r="T972" s="10">
        <f t="shared" si="402"/>
        <v>6.2959000000000001E-2</v>
      </c>
      <c r="U972" s="14">
        <f t="shared" si="382"/>
        <v>36</v>
      </c>
      <c r="V972" s="14">
        <v>252</v>
      </c>
      <c r="W972" s="16">
        <f t="shared" si="392"/>
        <v>1.0087605120000001</v>
      </c>
      <c r="X972" s="9">
        <f t="shared" si="393"/>
        <v>9.5999830599999996</v>
      </c>
      <c r="Y972" s="9">
        <v>0</v>
      </c>
      <c r="Z972" s="15">
        <f t="shared" si="394"/>
        <v>0</v>
      </c>
      <c r="AA972" s="6" t="s">
        <v>73</v>
      </c>
      <c r="AB972" s="12">
        <f t="shared" si="403"/>
        <v>43787</v>
      </c>
      <c r="AC972" s="6"/>
      <c r="AD972" s="1"/>
      <c r="AE972" s="12"/>
      <c r="AF972" s="7"/>
      <c r="AG972" s="1"/>
      <c r="AH972" s="1"/>
      <c r="AI972" s="1"/>
      <c r="AJ972" s="10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6"/>
      <c r="CM972" s="1"/>
      <c r="CN972" s="1"/>
      <c r="CO972" s="1"/>
      <c r="CP972" s="1"/>
      <c r="CQ972" s="1"/>
      <c r="CR972" s="1"/>
    </row>
    <row r="973" spans="1:96" x14ac:dyDescent="0.2">
      <c r="A973" s="159">
        <f t="shared" si="395"/>
        <v>43652</v>
      </c>
      <c r="B973" s="9">
        <f t="shared" si="384"/>
        <v>1105.6980781699999</v>
      </c>
      <c r="C973" s="9">
        <f t="shared" si="396"/>
        <v>1000</v>
      </c>
      <c r="D973" s="66">
        <f t="shared" si="397"/>
        <v>5213.75</v>
      </c>
      <c r="E973" s="15">
        <f>VLOOKUP(A972,[1]Plan1!$BO$120:$BQ$240,3)</f>
        <v>5214.2700000000004</v>
      </c>
      <c r="F973" s="12">
        <f t="shared" si="398"/>
        <v>43634</v>
      </c>
      <c r="G973" s="13">
        <f t="shared" si="385"/>
        <v>9.9736274274730974E-5</v>
      </c>
      <c r="H973" s="12">
        <f t="shared" si="399"/>
        <v>43661</v>
      </c>
      <c r="I973" s="12">
        <f t="shared" si="386"/>
        <v>43661</v>
      </c>
      <c r="J973" s="1">
        <f t="shared" si="400"/>
        <v>19</v>
      </c>
      <c r="K973" s="1">
        <f t="shared" si="383"/>
        <v>14</v>
      </c>
      <c r="L973" s="9">
        <f t="shared" si="387"/>
        <v>1.00007348</v>
      </c>
      <c r="M973" s="16">
        <f t="shared" si="401"/>
        <v>1.0013001699999999</v>
      </c>
      <c r="N973" s="16">
        <f t="shared" si="380"/>
        <v>1.0957496674049325</v>
      </c>
      <c r="O973" s="9">
        <f t="shared" si="381"/>
        <v>1.0958301800000001</v>
      </c>
      <c r="P973" s="9">
        <f t="shared" si="388"/>
        <v>1095.8301799999999</v>
      </c>
      <c r="Q973" s="14">
        <f t="shared" si="389"/>
        <v>0</v>
      </c>
      <c r="R973" s="44">
        <f t="shared" si="390"/>
        <v>0</v>
      </c>
      <c r="S973" s="9">
        <f t="shared" si="391"/>
        <v>0</v>
      </c>
      <c r="T973" s="10">
        <f t="shared" si="402"/>
        <v>6.2959000000000001E-2</v>
      </c>
      <c r="U973" s="14">
        <f t="shared" si="382"/>
        <v>37</v>
      </c>
      <c r="V973" s="14">
        <v>252</v>
      </c>
      <c r="W973" s="16">
        <f t="shared" si="392"/>
        <v>1.009004952</v>
      </c>
      <c r="X973" s="9">
        <f t="shared" si="393"/>
        <v>9.8678981700000001</v>
      </c>
      <c r="Y973" s="9">
        <v>0</v>
      </c>
      <c r="Z973" s="15">
        <f t="shared" si="394"/>
        <v>0</v>
      </c>
      <c r="AA973" s="6" t="s">
        <v>73</v>
      </c>
      <c r="AB973" s="12">
        <f t="shared" si="403"/>
        <v>43787</v>
      </c>
      <c r="AC973" s="6"/>
      <c r="AD973" s="1"/>
      <c r="AE973" s="12"/>
      <c r="AF973" s="7"/>
      <c r="AG973" s="1"/>
      <c r="AH973" s="1"/>
      <c r="AI973" s="1"/>
      <c r="AJ973" s="10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6"/>
      <c r="CM973" s="1"/>
      <c r="CN973" s="1"/>
      <c r="CO973" s="1"/>
      <c r="CP973" s="1"/>
      <c r="CQ973" s="1"/>
      <c r="CR973" s="1"/>
    </row>
    <row r="974" spans="1:96" x14ac:dyDescent="0.2">
      <c r="A974" s="159">
        <f t="shared" si="395"/>
        <v>43653</v>
      </c>
      <c r="B974" s="9">
        <f t="shared" si="384"/>
        <v>1105.6980781699999</v>
      </c>
      <c r="C974" s="9">
        <f t="shared" si="396"/>
        <v>1000</v>
      </c>
      <c r="D974" s="66">
        <f t="shared" si="397"/>
        <v>5213.75</v>
      </c>
      <c r="E974" s="15">
        <f>VLOOKUP(A973,[1]Plan1!$BO$120:$BQ$240,3)</f>
        <v>5214.2700000000004</v>
      </c>
      <c r="F974" s="12">
        <f t="shared" si="398"/>
        <v>43634</v>
      </c>
      <c r="G974" s="13">
        <f t="shared" si="385"/>
        <v>9.9736274274730974E-5</v>
      </c>
      <c r="H974" s="12">
        <f t="shared" si="399"/>
        <v>43661</v>
      </c>
      <c r="I974" s="12">
        <f t="shared" si="386"/>
        <v>43661</v>
      </c>
      <c r="J974" s="1">
        <f t="shared" si="400"/>
        <v>19</v>
      </c>
      <c r="K974" s="1">
        <f t="shared" si="383"/>
        <v>14</v>
      </c>
      <c r="L974" s="9">
        <f t="shared" si="387"/>
        <v>1.00007348</v>
      </c>
      <c r="M974" s="16">
        <f t="shared" si="401"/>
        <v>1.0013001699999999</v>
      </c>
      <c r="N974" s="16">
        <f t="shared" si="380"/>
        <v>1.0957496674049325</v>
      </c>
      <c r="O974" s="9">
        <f t="shared" si="381"/>
        <v>1.0958301800000001</v>
      </c>
      <c r="P974" s="9">
        <f t="shared" si="388"/>
        <v>1095.8301799999999</v>
      </c>
      <c r="Q974" s="14">
        <f t="shared" si="389"/>
        <v>0</v>
      </c>
      <c r="R974" s="44">
        <f t="shared" si="390"/>
        <v>0</v>
      </c>
      <c r="S974" s="9">
        <f t="shared" si="391"/>
        <v>0</v>
      </c>
      <c r="T974" s="10">
        <f t="shared" si="402"/>
        <v>6.2959000000000001E-2</v>
      </c>
      <c r="U974" s="14">
        <f t="shared" si="382"/>
        <v>37</v>
      </c>
      <c r="V974" s="14">
        <v>252</v>
      </c>
      <c r="W974" s="16">
        <f t="shared" si="392"/>
        <v>1.009004952</v>
      </c>
      <c r="X974" s="9">
        <f t="shared" si="393"/>
        <v>9.8678981700000001</v>
      </c>
      <c r="Y974" s="9">
        <v>0</v>
      </c>
      <c r="Z974" s="15">
        <f t="shared" si="394"/>
        <v>0</v>
      </c>
      <c r="AA974" s="6" t="s">
        <v>73</v>
      </c>
      <c r="AB974" s="12">
        <f t="shared" si="403"/>
        <v>43787</v>
      </c>
      <c r="AC974" s="6"/>
      <c r="AD974" s="1"/>
      <c r="AE974" s="12"/>
      <c r="AF974" s="7"/>
      <c r="AG974" s="1"/>
      <c r="AH974" s="1"/>
      <c r="AI974" s="1"/>
      <c r="AJ974" s="10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6"/>
      <c r="CM974" s="1"/>
      <c r="CN974" s="1"/>
      <c r="CO974" s="1"/>
      <c r="CP974" s="1"/>
      <c r="CQ974" s="1"/>
      <c r="CR974" s="1"/>
    </row>
    <row r="975" spans="1:96" x14ac:dyDescent="0.2">
      <c r="A975" s="159">
        <f t="shared" si="395"/>
        <v>43654</v>
      </c>
      <c r="B975" s="9">
        <f t="shared" si="384"/>
        <v>1105.6980781699999</v>
      </c>
      <c r="C975" s="9">
        <f t="shared" si="396"/>
        <v>1000</v>
      </c>
      <c r="D975" s="66">
        <f t="shared" si="397"/>
        <v>5213.75</v>
      </c>
      <c r="E975" s="15">
        <f>VLOOKUP(A974,[1]Plan1!$BO$120:$BQ$240,3)</f>
        <v>5214.2700000000004</v>
      </c>
      <c r="F975" s="12">
        <f t="shared" si="398"/>
        <v>43634</v>
      </c>
      <c r="G975" s="13">
        <f t="shared" si="385"/>
        <v>9.9736274274730974E-5</v>
      </c>
      <c r="H975" s="12">
        <f t="shared" si="399"/>
        <v>43661</v>
      </c>
      <c r="I975" s="12">
        <f t="shared" si="386"/>
        <v>43661</v>
      </c>
      <c r="J975" s="1">
        <f t="shared" si="400"/>
        <v>19</v>
      </c>
      <c r="K975" s="1">
        <f t="shared" si="383"/>
        <v>14</v>
      </c>
      <c r="L975" s="9">
        <f t="shared" si="387"/>
        <v>1.00007348</v>
      </c>
      <c r="M975" s="16">
        <f t="shared" si="401"/>
        <v>1.0013001699999999</v>
      </c>
      <c r="N975" s="16">
        <f t="shared" si="380"/>
        <v>1.0957496674049325</v>
      </c>
      <c r="O975" s="9">
        <f t="shared" si="381"/>
        <v>1.0958301800000001</v>
      </c>
      <c r="P975" s="9">
        <f t="shared" si="388"/>
        <v>1095.8301799999999</v>
      </c>
      <c r="Q975" s="14">
        <f t="shared" si="389"/>
        <v>0</v>
      </c>
      <c r="R975" s="44">
        <f t="shared" si="390"/>
        <v>0</v>
      </c>
      <c r="S975" s="9">
        <f t="shared" si="391"/>
        <v>0</v>
      </c>
      <c r="T975" s="10">
        <f t="shared" si="402"/>
        <v>6.2959000000000001E-2</v>
      </c>
      <c r="U975" s="14">
        <f t="shared" si="382"/>
        <v>37</v>
      </c>
      <c r="V975" s="14">
        <v>252</v>
      </c>
      <c r="W975" s="16">
        <f t="shared" si="392"/>
        <v>1.009004952</v>
      </c>
      <c r="X975" s="9">
        <f t="shared" si="393"/>
        <v>9.8678981700000001</v>
      </c>
      <c r="Y975" s="9">
        <v>0</v>
      </c>
      <c r="Z975" s="15">
        <f t="shared" si="394"/>
        <v>0</v>
      </c>
      <c r="AA975" s="6" t="s">
        <v>73</v>
      </c>
      <c r="AB975" s="12">
        <f t="shared" si="403"/>
        <v>43787</v>
      </c>
      <c r="AC975" s="6"/>
      <c r="AD975" s="1"/>
      <c r="AE975" s="12"/>
      <c r="AF975" s="7"/>
      <c r="AG975" s="1"/>
      <c r="AH975" s="1"/>
      <c r="AI975" s="1"/>
      <c r="AJ975" s="10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6"/>
      <c r="CM975" s="1"/>
      <c r="CN975" s="1"/>
      <c r="CO975" s="1"/>
      <c r="CP975" s="1"/>
      <c r="CQ975" s="1"/>
      <c r="CR975" s="1"/>
    </row>
    <row r="976" spans="1:96" x14ac:dyDescent="0.2">
      <c r="A976" s="159">
        <f t="shared" si="395"/>
        <v>43655</v>
      </c>
      <c r="B976" s="9">
        <f t="shared" si="384"/>
        <v>1105.97181073</v>
      </c>
      <c r="C976" s="9">
        <f t="shared" si="396"/>
        <v>1000</v>
      </c>
      <c r="D976" s="66">
        <f t="shared" si="397"/>
        <v>5213.75</v>
      </c>
      <c r="E976" s="15">
        <f>VLOOKUP(A975,[1]Plan1!$BO$120:$BQ$240,3)</f>
        <v>5214.2700000000004</v>
      </c>
      <c r="F976" s="12">
        <f t="shared" si="398"/>
        <v>43634</v>
      </c>
      <c r="G976" s="13">
        <f t="shared" si="385"/>
        <v>9.9736274274730974E-5</v>
      </c>
      <c r="H976" s="12">
        <f t="shared" si="399"/>
        <v>43661</v>
      </c>
      <c r="I976" s="12">
        <f t="shared" si="386"/>
        <v>43661</v>
      </c>
      <c r="J976" s="1">
        <f t="shared" si="400"/>
        <v>19</v>
      </c>
      <c r="K976" s="1">
        <f t="shared" si="383"/>
        <v>15</v>
      </c>
      <c r="L976" s="9">
        <f t="shared" si="387"/>
        <v>1.00007873</v>
      </c>
      <c r="M976" s="16">
        <f t="shared" si="401"/>
        <v>1.0013001699999999</v>
      </c>
      <c r="N976" s="16">
        <f t="shared" si="380"/>
        <v>1.0957496674049325</v>
      </c>
      <c r="O976" s="9">
        <f t="shared" si="381"/>
        <v>1.09583593</v>
      </c>
      <c r="P976" s="9">
        <f t="shared" si="388"/>
        <v>1095.83593</v>
      </c>
      <c r="Q976" s="14">
        <f t="shared" si="389"/>
        <v>0</v>
      </c>
      <c r="R976" s="44">
        <f t="shared" si="390"/>
        <v>0</v>
      </c>
      <c r="S976" s="9">
        <f t="shared" si="391"/>
        <v>0</v>
      </c>
      <c r="T976" s="10">
        <f t="shared" si="402"/>
        <v>6.2959000000000001E-2</v>
      </c>
      <c r="U976" s="14">
        <f t="shared" si="382"/>
        <v>38</v>
      </c>
      <c r="V976" s="14">
        <v>252</v>
      </c>
      <c r="W976" s="16">
        <f t="shared" si="392"/>
        <v>1.0092494510000001</v>
      </c>
      <c r="X976" s="9">
        <f t="shared" si="393"/>
        <v>10.13588073</v>
      </c>
      <c r="Y976" s="9">
        <v>0</v>
      </c>
      <c r="Z976" s="15">
        <f t="shared" si="394"/>
        <v>0</v>
      </c>
      <c r="AA976" s="6" t="s">
        <v>73</v>
      </c>
      <c r="AB976" s="12">
        <f t="shared" si="403"/>
        <v>43787</v>
      </c>
      <c r="AC976" s="6"/>
      <c r="AD976" s="1"/>
      <c r="AE976" s="12"/>
      <c r="AF976" s="7"/>
      <c r="AG976" s="1"/>
      <c r="AH976" s="1"/>
      <c r="AI976" s="1"/>
      <c r="AJ976" s="10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6"/>
      <c r="CM976" s="1"/>
      <c r="CN976" s="1"/>
      <c r="CO976" s="1"/>
      <c r="CP976" s="1"/>
      <c r="CQ976" s="1"/>
      <c r="CR976" s="1"/>
    </row>
    <row r="977" spans="1:96" x14ac:dyDescent="0.2">
      <c r="A977" s="159">
        <f t="shared" si="395"/>
        <v>43656</v>
      </c>
      <c r="B977" s="9">
        <f t="shared" si="384"/>
        <v>1106.24561077</v>
      </c>
      <c r="C977" s="9">
        <f t="shared" si="396"/>
        <v>1000</v>
      </c>
      <c r="D977" s="66">
        <f t="shared" si="397"/>
        <v>5213.75</v>
      </c>
      <c r="E977" s="15">
        <f>VLOOKUP(A976,[1]Plan1!$BO$120:$BQ$240,3)</f>
        <v>5214.2700000000004</v>
      </c>
      <c r="F977" s="12">
        <f t="shared" si="398"/>
        <v>43634</v>
      </c>
      <c r="G977" s="13">
        <f t="shared" si="385"/>
        <v>9.9736274274730974E-5</v>
      </c>
      <c r="H977" s="12">
        <f t="shared" si="399"/>
        <v>43661</v>
      </c>
      <c r="I977" s="12">
        <f t="shared" si="386"/>
        <v>43661</v>
      </c>
      <c r="J977" s="1">
        <f t="shared" si="400"/>
        <v>19</v>
      </c>
      <c r="K977" s="1">
        <f t="shared" si="383"/>
        <v>16</v>
      </c>
      <c r="L977" s="9">
        <f t="shared" si="387"/>
        <v>1.0000839800000001</v>
      </c>
      <c r="M977" s="16">
        <f t="shared" si="401"/>
        <v>1.0013001699999999</v>
      </c>
      <c r="N977" s="16">
        <f t="shared" si="380"/>
        <v>1.0957496674049325</v>
      </c>
      <c r="O977" s="9">
        <f t="shared" si="381"/>
        <v>1.0958416799999999</v>
      </c>
      <c r="P977" s="9">
        <f t="shared" si="388"/>
        <v>1095.84168</v>
      </c>
      <c r="Q977" s="14">
        <f t="shared" si="389"/>
        <v>0</v>
      </c>
      <c r="R977" s="44">
        <f t="shared" si="390"/>
        <v>0</v>
      </c>
      <c r="S977" s="9">
        <f t="shared" si="391"/>
        <v>0</v>
      </c>
      <c r="T977" s="10">
        <f t="shared" si="402"/>
        <v>6.2959000000000001E-2</v>
      </c>
      <c r="U977" s="14">
        <f t="shared" si="382"/>
        <v>39</v>
      </c>
      <c r="V977" s="14">
        <v>252</v>
      </c>
      <c r="W977" s="16">
        <f t="shared" si="392"/>
        <v>1.009494009</v>
      </c>
      <c r="X977" s="9">
        <f t="shared" si="393"/>
        <v>10.403930770000001</v>
      </c>
      <c r="Y977" s="9">
        <v>0</v>
      </c>
      <c r="Z977" s="15">
        <f t="shared" si="394"/>
        <v>0</v>
      </c>
      <c r="AA977" s="6" t="s">
        <v>73</v>
      </c>
      <c r="AB977" s="12">
        <f t="shared" si="403"/>
        <v>43787</v>
      </c>
      <c r="AC977" s="6"/>
      <c r="AD977" s="1"/>
      <c r="AE977" s="12"/>
      <c r="AF977" s="7"/>
      <c r="AG977" s="1"/>
      <c r="AH977" s="1"/>
      <c r="AI977" s="1"/>
      <c r="AJ977" s="10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6"/>
      <c r="CM977" s="1"/>
      <c r="CN977" s="1"/>
      <c r="CO977" s="1"/>
      <c r="CP977" s="1"/>
      <c r="CQ977" s="1"/>
      <c r="CR977" s="1"/>
    </row>
    <row r="978" spans="1:96" x14ac:dyDescent="0.2">
      <c r="A978" s="159">
        <f t="shared" si="395"/>
        <v>43657</v>
      </c>
      <c r="B978" s="9">
        <f t="shared" si="384"/>
        <v>1106.5194894599999</v>
      </c>
      <c r="C978" s="9">
        <f t="shared" si="396"/>
        <v>1000</v>
      </c>
      <c r="D978" s="66">
        <f t="shared" si="397"/>
        <v>5213.75</v>
      </c>
      <c r="E978" s="15">
        <f>VLOOKUP(A977,[1]Plan1!$BO$120:$BQ$240,3)</f>
        <v>5214.2700000000004</v>
      </c>
      <c r="F978" s="12">
        <f t="shared" si="398"/>
        <v>43634</v>
      </c>
      <c r="G978" s="13">
        <f t="shared" si="385"/>
        <v>9.9736274274730974E-5</v>
      </c>
      <c r="H978" s="12">
        <f t="shared" si="399"/>
        <v>43661</v>
      </c>
      <c r="I978" s="12">
        <f t="shared" si="386"/>
        <v>43661</v>
      </c>
      <c r="J978" s="1">
        <f t="shared" si="400"/>
        <v>19</v>
      </c>
      <c r="K978" s="1">
        <f t="shared" si="383"/>
        <v>17</v>
      </c>
      <c r="L978" s="9">
        <f t="shared" si="387"/>
        <v>1.0000892299999999</v>
      </c>
      <c r="M978" s="16">
        <f t="shared" si="401"/>
        <v>1.0013001699999999</v>
      </c>
      <c r="N978" s="16">
        <f t="shared" si="380"/>
        <v>1.0957496674049325</v>
      </c>
      <c r="O978" s="9">
        <f t="shared" si="381"/>
        <v>1.09584744</v>
      </c>
      <c r="P978" s="9">
        <f t="shared" si="388"/>
        <v>1095.84744</v>
      </c>
      <c r="Q978" s="14">
        <f t="shared" si="389"/>
        <v>0</v>
      </c>
      <c r="R978" s="44">
        <f t="shared" si="390"/>
        <v>0</v>
      </c>
      <c r="S978" s="9">
        <f t="shared" si="391"/>
        <v>0</v>
      </c>
      <c r="T978" s="10">
        <f t="shared" si="402"/>
        <v>6.2959000000000001E-2</v>
      </c>
      <c r="U978" s="14">
        <f t="shared" si="382"/>
        <v>40</v>
      </c>
      <c r="V978" s="14">
        <v>252</v>
      </c>
      <c r="W978" s="16">
        <f t="shared" si="392"/>
        <v>1.0097386269999999</v>
      </c>
      <c r="X978" s="9">
        <f t="shared" si="393"/>
        <v>10.67204946</v>
      </c>
      <c r="Y978" s="9">
        <v>0</v>
      </c>
      <c r="Z978" s="15">
        <f t="shared" si="394"/>
        <v>0</v>
      </c>
      <c r="AA978" s="6" t="s">
        <v>73</v>
      </c>
      <c r="AB978" s="12">
        <f t="shared" si="403"/>
        <v>43787</v>
      </c>
      <c r="AC978" s="6"/>
      <c r="AD978" s="1"/>
      <c r="AE978" s="12"/>
      <c r="AF978" s="7"/>
      <c r="AG978" s="1"/>
      <c r="AH978" s="1"/>
      <c r="AI978" s="1"/>
      <c r="AJ978" s="10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6"/>
      <c r="CM978" s="1"/>
      <c r="CN978" s="1"/>
      <c r="CO978" s="1"/>
      <c r="CP978" s="1"/>
      <c r="CQ978" s="1"/>
      <c r="CR978" s="1"/>
    </row>
    <row r="979" spans="1:96" x14ac:dyDescent="0.2">
      <c r="A979" s="159">
        <f t="shared" si="395"/>
        <v>43658</v>
      </c>
      <c r="B979" s="9">
        <f t="shared" si="384"/>
        <v>1106.7934255300001</v>
      </c>
      <c r="C979" s="9">
        <f t="shared" si="396"/>
        <v>1000</v>
      </c>
      <c r="D979" s="66">
        <f t="shared" si="397"/>
        <v>5213.75</v>
      </c>
      <c r="E979" s="15">
        <f>VLOOKUP(A978,[1]Plan1!$BO$120:$BQ$240,3)</f>
        <v>5214.2700000000004</v>
      </c>
      <c r="F979" s="12">
        <f t="shared" si="398"/>
        <v>43634</v>
      </c>
      <c r="G979" s="13">
        <f t="shared" si="385"/>
        <v>9.9736274274730974E-5</v>
      </c>
      <c r="H979" s="12">
        <f t="shared" si="399"/>
        <v>43661</v>
      </c>
      <c r="I979" s="12">
        <f t="shared" si="386"/>
        <v>43661</v>
      </c>
      <c r="J979" s="1">
        <f t="shared" si="400"/>
        <v>19</v>
      </c>
      <c r="K979" s="1">
        <f t="shared" si="383"/>
        <v>18</v>
      </c>
      <c r="L979" s="9">
        <f t="shared" si="387"/>
        <v>1.00009448</v>
      </c>
      <c r="M979" s="16">
        <f t="shared" si="401"/>
        <v>1.0013001699999999</v>
      </c>
      <c r="N979" s="16">
        <f t="shared" si="380"/>
        <v>1.0957496674049325</v>
      </c>
      <c r="O979" s="9">
        <f t="shared" si="381"/>
        <v>1.0958531899999999</v>
      </c>
      <c r="P979" s="9">
        <f t="shared" si="388"/>
        <v>1095.85319</v>
      </c>
      <c r="Q979" s="14">
        <f t="shared" si="389"/>
        <v>0</v>
      </c>
      <c r="R979" s="44">
        <f t="shared" si="390"/>
        <v>0</v>
      </c>
      <c r="S979" s="9">
        <f t="shared" si="391"/>
        <v>0</v>
      </c>
      <c r="T979" s="10">
        <f t="shared" si="402"/>
        <v>6.2959000000000001E-2</v>
      </c>
      <c r="U979" s="14">
        <f t="shared" si="382"/>
        <v>41</v>
      </c>
      <c r="V979" s="14">
        <v>252</v>
      </c>
      <c r="W979" s="16">
        <f t="shared" si="392"/>
        <v>1.0099833039999999</v>
      </c>
      <c r="X979" s="9">
        <f t="shared" si="393"/>
        <v>10.940235530000001</v>
      </c>
      <c r="Y979" s="9">
        <v>0</v>
      </c>
      <c r="Z979" s="15">
        <f t="shared" si="394"/>
        <v>0</v>
      </c>
      <c r="AA979" s="6" t="s">
        <v>73</v>
      </c>
      <c r="AB979" s="12">
        <f t="shared" si="403"/>
        <v>43787</v>
      </c>
      <c r="AC979" s="6"/>
      <c r="AD979" s="1"/>
      <c r="AE979" s="12"/>
      <c r="AF979" s="7"/>
      <c r="AG979" s="1"/>
      <c r="AH979" s="1"/>
      <c r="AI979" s="1"/>
      <c r="AJ979" s="10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6"/>
      <c r="CM979" s="1"/>
      <c r="CN979" s="1"/>
      <c r="CO979" s="1"/>
      <c r="CP979" s="1"/>
      <c r="CQ979" s="1"/>
      <c r="CR979" s="1"/>
    </row>
    <row r="980" spans="1:96" x14ac:dyDescent="0.2">
      <c r="A980" s="159">
        <f t="shared" si="395"/>
        <v>43659</v>
      </c>
      <c r="B980" s="9">
        <f t="shared" si="384"/>
        <v>1107.0674301600002</v>
      </c>
      <c r="C980" s="9">
        <f t="shared" si="396"/>
        <v>1000</v>
      </c>
      <c r="D980" s="66">
        <f t="shared" si="397"/>
        <v>5213.75</v>
      </c>
      <c r="E980" s="15">
        <f>VLOOKUP(A979,[1]Plan1!$BO$120:$BQ$240,3)</f>
        <v>5214.2700000000004</v>
      </c>
      <c r="F980" s="12">
        <f t="shared" si="398"/>
        <v>43634</v>
      </c>
      <c r="G980" s="13">
        <f t="shared" si="385"/>
        <v>9.9736274274730974E-5</v>
      </c>
      <c r="H980" s="12">
        <f t="shared" si="399"/>
        <v>43661</v>
      </c>
      <c r="I980" s="12">
        <f t="shared" si="386"/>
        <v>43661</v>
      </c>
      <c r="J980" s="1">
        <f t="shared" si="400"/>
        <v>19</v>
      </c>
      <c r="K980" s="1">
        <f t="shared" si="383"/>
        <v>19</v>
      </c>
      <c r="L980" s="9">
        <f t="shared" si="387"/>
        <v>1.0000997300000001</v>
      </c>
      <c r="M980" s="16">
        <f t="shared" si="401"/>
        <v>1.0013001699999999</v>
      </c>
      <c r="N980" s="16">
        <f t="shared" si="380"/>
        <v>1.0957496674049325</v>
      </c>
      <c r="O980" s="9">
        <f t="shared" si="381"/>
        <v>1.0958589400000001</v>
      </c>
      <c r="P980" s="9">
        <f t="shared" si="388"/>
        <v>1095.8589400000001</v>
      </c>
      <c r="Q980" s="14">
        <f t="shared" si="389"/>
        <v>0</v>
      </c>
      <c r="R980" s="44">
        <f t="shared" si="390"/>
        <v>0</v>
      </c>
      <c r="S980" s="9">
        <f t="shared" si="391"/>
        <v>0</v>
      </c>
      <c r="T980" s="10">
        <f t="shared" si="402"/>
        <v>6.2959000000000001E-2</v>
      </c>
      <c r="U980" s="14">
        <f t="shared" si="382"/>
        <v>42</v>
      </c>
      <c r="V980" s="14">
        <v>252</v>
      </c>
      <c r="W980" s="16">
        <f t="shared" si="392"/>
        <v>1.010228041</v>
      </c>
      <c r="X980" s="9">
        <f t="shared" si="393"/>
        <v>11.20849016</v>
      </c>
      <c r="Y980" s="9">
        <v>0</v>
      </c>
      <c r="Z980" s="15">
        <f t="shared" si="394"/>
        <v>0</v>
      </c>
      <c r="AA980" s="6" t="s">
        <v>73</v>
      </c>
      <c r="AB980" s="12">
        <f t="shared" si="403"/>
        <v>43787</v>
      </c>
      <c r="AC980" s="6"/>
      <c r="AD980" s="1"/>
      <c r="AE980" s="12"/>
      <c r="AF980" s="7"/>
      <c r="AG980" s="1"/>
      <c r="AH980" s="1"/>
      <c r="AI980" s="1"/>
      <c r="AJ980" s="10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6"/>
      <c r="CM980" s="1"/>
      <c r="CN980" s="1"/>
      <c r="CO980" s="1"/>
      <c r="CP980" s="1"/>
      <c r="CQ980" s="1"/>
      <c r="CR980" s="1"/>
    </row>
    <row r="981" spans="1:96" x14ac:dyDescent="0.2">
      <c r="A981" s="159">
        <f t="shared" si="395"/>
        <v>43660</v>
      </c>
      <c r="B981" s="9">
        <f t="shared" si="384"/>
        <v>1107.0674301600002</v>
      </c>
      <c r="C981" s="9">
        <f t="shared" si="396"/>
        <v>1000</v>
      </c>
      <c r="D981" s="66">
        <f t="shared" si="397"/>
        <v>5213.75</v>
      </c>
      <c r="E981" s="15">
        <f>VLOOKUP(A980,[1]Plan1!$BO$120:$BQ$240,3)</f>
        <v>5214.2700000000004</v>
      </c>
      <c r="F981" s="12">
        <f t="shared" si="398"/>
        <v>43634</v>
      </c>
      <c r="G981" s="13">
        <f t="shared" si="385"/>
        <v>9.9736274274730974E-5</v>
      </c>
      <c r="H981" s="12">
        <f t="shared" si="399"/>
        <v>43661</v>
      </c>
      <c r="I981" s="12">
        <f t="shared" si="386"/>
        <v>43661</v>
      </c>
      <c r="J981" s="1">
        <f t="shared" si="400"/>
        <v>19</v>
      </c>
      <c r="K981" s="1">
        <f t="shared" si="383"/>
        <v>19</v>
      </c>
      <c r="L981" s="9">
        <f t="shared" si="387"/>
        <v>1.0000997300000001</v>
      </c>
      <c r="M981" s="16">
        <f t="shared" si="401"/>
        <v>1.0013001699999999</v>
      </c>
      <c r="N981" s="16">
        <f t="shared" si="380"/>
        <v>1.0957496674049325</v>
      </c>
      <c r="O981" s="9">
        <f t="shared" si="381"/>
        <v>1.0958589400000001</v>
      </c>
      <c r="P981" s="9">
        <f t="shared" si="388"/>
        <v>1095.8589400000001</v>
      </c>
      <c r="Q981" s="14">
        <f t="shared" si="389"/>
        <v>0</v>
      </c>
      <c r="R981" s="44">
        <f t="shared" si="390"/>
        <v>0</v>
      </c>
      <c r="S981" s="9">
        <f t="shared" si="391"/>
        <v>0</v>
      </c>
      <c r="T981" s="10">
        <f t="shared" si="402"/>
        <v>6.2959000000000001E-2</v>
      </c>
      <c r="U981" s="14">
        <f t="shared" si="382"/>
        <v>42</v>
      </c>
      <c r="V981" s="14">
        <v>252</v>
      </c>
      <c r="W981" s="16">
        <f t="shared" si="392"/>
        <v>1.010228041</v>
      </c>
      <c r="X981" s="9">
        <f t="shared" si="393"/>
        <v>11.20849016</v>
      </c>
      <c r="Y981" s="9">
        <v>0</v>
      </c>
      <c r="Z981" s="15">
        <f t="shared" si="394"/>
        <v>0</v>
      </c>
      <c r="AA981" s="6" t="s">
        <v>73</v>
      </c>
      <c r="AB981" s="12">
        <f t="shared" si="403"/>
        <v>43787</v>
      </c>
      <c r="AC981" s="6"/>
      <c r="AD981" s="1"/>
      <c r="AE981" s="12"/>
      <c r="AF981" s="7"/>
      <c r="AG981" s="1"/>
      <c r="AH981" s="1"/>
      <c r="AI981" s="1"/>
      <c r="AJ981" s="10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6"/>
      <c r="CM981" s="1"/>
      <c r="CN981" s="1"/>
      <c r="CO981" s="1"/>
      <c r="CP981" s="1"/>
      <c r="CQ981" s="1"/>
      <c r="CR981" s="1"/>
    </row>
    <row r="982" spans="1:96" x14ac:dyDescent="0.2">
      <c r="A982" s="159">
        <f t="shared" si="395"/>
        <v>43661</v>
      </c>
      <c r="B982" s="9">
        <f t="shared" si="384"/>
        <v>1107.0674301600002</v>
      </c>
      <c r="C982" s="9">
        <f t="shared" si="396"/>
        <v>1000</v>
      </c>
      <c r="D982" s="66">
        <f t="shared" si="397"/>
        <v>5213.75</v>
      </c>
      <c r="E982" s="15">
        <f>VLOOKUP(A981,[1]Plan1!$BO$120:$BQ$240,3)</f>
        <v>5214.2700000000004</v>
      </c>
      <c r="F982" s="12">
        <f t="shared" si="398"/>
        <v>43634</v>
      </c>
      <c r="G982" s="13">
        <f t="shared" si="385"/>
        <v>9.9736274274730974E-5</v>
      </c>
      <c r="H982" s="12">
        <f t="shared" si="399"/>
        <v>43692</v>
      </c>
      <c r="I982" s="12">
        <f t="shared" si="386"/>
        <v>43661</v>
      </c>
      <c r="J982" s="1">
        <f t="shared" si="400"/>
        <v>19</v>
      </c>
      <c r="K982" s="1">
        <f t="shared" si="383"/>
        <v>19</v>
      </c>
      <c r="L982" s="9">
        <f t="shared" si="387"/>
        <v>1.0000997300000001</v>
      </c>
      <c r="M982" s="16">
        <f t="shared" si="401"/>
        <v>1.0013001699999999</v>
      </c>
      <c r="N982" s="16">
        <f t="shared" si="380"/>
        <v>1.0957496674049325</v>
      </c>
      <c r="O982" s="9">
        <f t="shared" si="381"/>
        <v>1.0958589400000001</v>
      </c>
      <c r="P982" s="9">
        <f t="shared" si="388"/>
        <v>1095.8589400000001</v>
      </c>
      <c r="Q982" s="14">
        <f t="shared" si="389"/>
        <v>0</v>
      </c>
      <c r="R982" s="44">
        <f t="shared" si="390"/>
        <v>0</v>
      </c>
      <c r="S982" s="9">
        <f t="shared" si="391"/>
        <v>0</v>
      </c>
      <c r="T982" s="10">
        <f t="shared" si="402"/>
        <v>6.2959000000000001E-2</v>
      </c>
      <c r="U982" s="14">
        <f t="shared" si="382"/>
        <v>42</v>
      </c>
      <c r="V982" s="14">
        <v>252</v>
      </c>
      <c r="W982" s="16">
        <f t="shared" si="392"/>
        <v>1.010228041</v>
      </c>
      <c r="X982" s="9">
        <f t="shared" si="393"/>
        <v>11.20849016</v>
      </c>
      <c r="Y982" s="9">
        <v>0</v>
      </c>
      <c r="Z982" s="15">
        <f t="shared" si="394"/>
        <v>0</v>
      </c>
      <c r="AA982" s="6" t="s">
        <v>73</v>
      </c>
      <c r="AB982" s="12">
        <f t="shared" si="403"/>
        <v>43787</v>
      </c>
      <c r="AC982" s="6"/>
      <c r="AD982" s="1"/>
      <c r="AE982" s="12"/>
      <c r="AF982" s="7"/>
      <c r="AG982" s="1"/>
      <c r="AH982" s="1"/>
      <c r="AI982" s="1"/>
      <c r="AJ982" s="10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6"/>
      <c r="CM982" s="1"/>
      <c r="CN982" s="1"/>
      <c r="CO982" s="1"/>
      <c r="CP982" s="1"/>
      <c r="CQ982" s="1"/>
      <c r="CR982" s="1"/>
    </row>
    <row r="983" spans="1:96" x14ac:dyDescent="0.2">
      <c r="A983" s="159">
        <f t="shared" si="395"/>
        <v>43662</v>
      </c>
      <c r="B983" s="9">
        <f t="shared" si="384"/>
        <v>1107.42709833</v>
      </c>
      <c r="C983" s="9">
        <f t="shared" si="396"/>
        <v>1000</v>
      </c>
      <c r="D983" s="66">
        <f t="shared" si="397"/>
        <v>5214.2700000000004</v>
      </c>
      <c r="E983" s="15">
        <f>VLOOKUP(A982,[1]Plan1!$BO$120:$BQ$240,3)</f>
        <v>5224.18</v>
      </c>
      <c r="F983" s="12">
        <f t="shared" si="398"/>
        <v>43662</v>
      </c>
      <c r="G983" s="13">
        <f t="shared" si="385"/>
        <v>1.9005536729015393E-3</v>
      </c>
      <c r="H983" s="12">
        <f t="shared" si="399"/>
        <v>43692</v>
      </c>
      <c r="I983" s="12">
        <f t="shared" si="386"/>
        <v>43692</v>
      </c>
      <c r="J983" s="1">
        <f t="shared" si="400"/>
        <v>23</v>
      </c>
      <c r="K983" s="1">
        <f t="shared" si="383"/>
        <v>1</v>
      </c>
      <c r="L983" s="9">
        <f t="shared" si="387"/>
        <v>1.0000825499999999</v>
      </c>
      <c r="M983" s="16">
        <f t="shared" si="401"/>
        <v>1.0000997300000001</v>
      </c>
      <c r="N983" s="16">
        <f t="shared" si="380"/>
        <v>1.095858946519263</v>
      </c>
      <c r="O983" s="9">
        <f t="shared" si="381"/>
        <v>1.0959494000000001</v>
      </c>
      <c r="P983" s="9">
        <f t="shared" si="388"/>
        <v>1095.9494</v>
      </c>
      <c r="Q983" s="14">
        <f t="shared" si="389"/>
        <v>0</v>
      </c>
      <c r="R983" s="44">
        <f t="shared" si="390"/>
        <v>0</v>
      </c>
      <c r="S983" s="9">
        <f t="shared" si="391"/>
        <v>0</v>
      </c>
      <c r="T983" s="10">
        <f t="shared" si="402"/>
        <v>6.2959000000000001E-2</v>
      </c>
      <c r="U983" s="14">
        <f t="shared" si="382"/>
        <v>43</v>
      </c>
      <c r="V983" s="14">
        <v>252</v>
      </c>
      <c r="W983" s="16">
        <f t="shared" si="392"/>
        <v>1.0104728359999999</v>
      </c>
      <c r="X983" s="9">
        <f t="shared" si="393"/>
        <v>11.477698330000001</v>
      </c>
      <c r="Y983" s="9">
        <v>0</v>
      </c>
      <c r="Z983" s="15">
        <f t="shared" si="394"/>
        <v>0</v>
      </c>
      <c r="AA983" s="6" t="s">
        <v>73</v>
      </c>
      <c r="AB983" s="12">
        <f t="shared" si="403"/>
        <v>43787</v>
      </c>
      <c r="AC983" s="6"/>
      <c r="AD983" s="1"/>
      <c r="AE983" s="12"/>
      <c r="AF983" s="7"/>
      <c r="AG983" s="1"/>
      <c r="AH983" s="1"/>
      <c r="AI983" s="1"/>
      <c r="AJ983" s="10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6"/>
      <c r="CM983" s="1"/>
      <c r="CN983" s="1"/>
      <c r="CO983" s="1"/>
      <c r="CP983" s="1"/>
      <c r="CQ983" s="1"/>
      <c r="CR983" s="1"/>
    </row>
    <row r="984" spans="1:96" x14ac:dyDescent="0.2">
      <c r="A984" s="159">
        <f t="shared" si="395"/>
        <v>43663</v>
      </c>
      <c r="B984" s="9">
        <f t="shared" si="384"/>
        <v>1107.78690686</v>
      </c>
      <c r="C984" s="9">
        <f t="shared" si="396"/>
        <v>1000</v>
      </c>
      <c r="D984" s="66">
        <f t="shared" si="397"/>
        <v>5214.2700000000004</v>
      </c>
      <c r="E984" s="15">
        <f>VLOOKUP(A983,[1]Plan1!$BO$120:$BQ$240,3)</f>
        <v>5224.18</v>
      </c>
      <c r="F984" s="12">
        <f t="shared" si="398"/>
        <v>43662</v>
      </c>
      <c r="G984" s="13">
        <f t="shared" si="385"/>
        <v>1.9005536729015393E-3</v>
      </c>
      <c r="H984" s="12">
        <f t="shared" si="399"/>
        <v>43692</v>
      </c>
      <c r="I984" s="12">
        <f t="shared" si="386"/>
        <v>43692</v>
      </c>
      <c r="J984" s="1">
        <f t="shared" si="400"/>
        <v>23</v>
      </c>
      <c r="K984" s="1">
        <f t="shared" si="383"/>
        <v>2</v>
      </c>
      <c r="L984" s="9">
        <f t="shared" si="387"/>
        <v>1.0001651199999999</v>
      </c>
      <c r="M984" s="16">
        <f t="shared" si="401"/>
        <v>1.0000997300000001</v>
      </c>
      <c r="N984" s="16">
        <f t="shared" si="380"/>
        <v>1.095858946519263</v>
      </c>
      <c r="O984" s="9">
        <f t="shared" si="381"/>
        <v>1.0960398899999999</v>
      </c>
      <c r="P984" s="9">
        <f t="shared" si="388"/>
        <v>1096.03989</v>
      </c>
      <c r="Q984" s="14">
        <f t="shared" si="389"/>
        <v>0</v>
      </c>
      <c r="R984" s="44">
        <f t="shared" si="390"/>
        <v>0</v>
      </c>
      <c r="S984" s="9">
        <f t="shared" si="391"/>
        <v>0</v>
      </c>
      <c r="T984" s="10">
        <f t="shared" si="402"/>
        <v>6.2959000000000001E-2</v>
      </c>
      <c r="U984" s="14">
        <f t="shared" si="382"/>
        <v>44</v>
      </c>
      <c r="V984" s="14">
        <v>252</v>
      </c>
      <c r="W984" s="16">
        <f t="shared" si="392"/>
        <v>1.010717691</v>
      </c>
      <c r="X984" s="9">
        <f t="shared" si="393"/>
        <v>11.74701686</v>
      </c>
      <c r="Y984" s="9">
        <v>0</v>
      </c>
      <c r="Z984" s="15">
        <f t="shared" si="394"/>
        <v>0</v>
      </c>
      <c r="AA984" s="6" t="s">
        <v>73</v>
      </c>
      <c r="AB984" s="12">
        <f t="shared" si="403"/>
        <v>43787</v>
      </c>
      <c r="AC984" s="6"/>
      <c r="AD984" s="1"/>
      <c r="AE984" s="12"/>
      <c r="AF984" s="7"/>
      <c r="AG984" s="1"/>
      <c r="AH984" s="1"/>
      <c r="AI984" s="1"/>
      <c r="AJ984" s="10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6"/>
      <c r="CM984" s="1"/>
      <c r="CN984" s="1"/>
      <c r="CO984" s="1"/>
      <c r="CP984" s="1"/>
      <c r="CQ984" s="1"/>
      <c r="CR984" s="1"/>
    </row>
    <row r="985" spans="1:96" x14ac:dyDescent="0.2">
      <c r="A985" s="159">
        <f t="shared" si="395"/>
        <v>43664</v>
      </c>
      <c r="B985" s="9">
        <f t="shared" si="384"/>
        <v>1108.14681427</v>
      </c>
      <c r="C985" s="9">
        <f t="shared" si="396"/>
        <v>1000</v>
      </c>
      <c r="D985" s="66">
        <f t="shared" si="397"/>
        <v>5214.2700000000004</v>
      </c>
      <c r="E985" s="15">
        <f>VLOOKUP(A984,[1]Plan1!$BO$120:$BQ$240,3)</f>
        <v>5224.18</v>
      </c>
      <c r="F985" s="12">
        <f t="shared" si="398"/>
        <v>43662</v>
      </c>
      <c r="G985" s="13">
        <f t="shared" si="385"/>
        <v>1.9005536729015393E-3</v>
      </c>
      <c r="H985" s="12">
        <f t="shared" si="399"/>
        <v>43692</v>
      </c>
      <c r="I985" s="12">
        <f t="shared" si="386"/>
        <v>43692</v>
      </c>
      <c r="J985" s="1">
        <f t="shared" si="400"/>
        <v>23</v>
      </c>
      <c r="K985" s="1">
        <f t="shared" si="383"/>
        <v>3</v>
      </c>
      <c r="L985" s="9">
        <f t="shared" si="387"/>
        <v>1.0002476899999999</v>
      </c>
      <c r="M985" s="16">
        <f t="shared" si="401"/>
        <v>1.0000997300000001</v>
      </c>
      <c r="N985" s="16">
        <f t="shared" si="380"/>
        <v>1.095858946519263</v>
      </c>
      <c r="O985" s="9">
        <f t="shared" si="381"/>
        <v>1.09613037</v>
      </c>
      <c r="P985" s="9">
        <f t="shared" si="388"/>
        <v>1096.1303700000001</v>
      </c>
      <c r="Q985" s="14">
        <f t="shared" si="389"/>
        <v>0</v>
      </c>
      <c r="R985" s="44">
        <f t="shared" si="390"/>
        <v>0</v>
      </c>
      <c r="S985" s="9">
        <f t="shared" si="391"/>
        <v>0</v>
      </c>
      <c r="T985" s="10">
        <f t="shared" si="402"/>
        <v>6.2959000000000001E-2</v>
      </c>
      <c r="U985" s="14">
        <f t="shared" si="382"/>
        <v>45</v>
      </c>
      <c r="V985" s="14">
        <v>252</v>
      </c>
      <c r="W985" s="16">
        <f t="shared" si="392"/>
        <v>1.010962605</v>
      </c>
      <c r="X985" s="9">
        <f t="shared" si="393"/>
        <v>12.016444269999999</v>
      </c>
      <c r="Y985" s="9">
        <v>0</v>
      </c>
      <c r="Z985" s="15">
        <f t="shared" si="394"/>
        <v>0</v>
      </c>
      <c r="AA985" s="6" t="s">
        <v>73</v>
      </c>
      <c r="AB985" s="12">
        <f t="shared" si="403"/>
        <v>43787</v>
      </c>
      <c r="AC985" s="6"/>
      <c r="AD985" s="1"/>
      <c r="AE985" s="12"/>
      <c r="AF985" s="7"/>
      <c r="AG985" s="1"/>
      <c r="AH985" s="1"/>
      <c r="AI985" s="1"/>
      <c r="AJ985" s="10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6"/>
      <c r="CM985" s="1"/>
      <c r="CN985" s="1"/>
      <c r="CO985" s="1"/>
      <c r="CP985" s="1"/>
      <c r="CQ985" s="1"/>
      <c r="CR985" s="1"/>
    </row>
    <row r="986" spans="1:96" x14ac:dyDescent="0.2">
      <c r="A986" s="159">
        <f t="shared" si="395"/>
        <v>43665</v>
      </c>
      <c r="B986" s="9">
        <f t="shared" si="384"/>
        <v>1108.5068520000002</v>
      </c>
      <c r="C986" s="9">
        <f t="shared" si="396"/>
        <v>1000</v>
      </c>
      <c r="D986" s="66">
        <f t="shared" si="397"/>
        <v>5214.2700000000004</v>
      </c>
      <c r="E986" s="15">
        <f>VLOOKUP(A985,[1]Plan1!$BO$120:$BQ$240,3)</f>
        <v>5224.18</v>
      </c>
      <c r="F986" s="12">
        <f t="shared" si="398"/>
        <v>43662</v>
      </c>
      <c r="G986" s="13">
        <f t="shared" si="385"/>
        <v>1.9005536729015393E-3</v>
      </c>
      <c r="H986" s="12">
        <f t="shared" si="399"/>
        <v>43692</v>
      </c>
      <c r="I986" s="12">
        <f t="shared" si="386"/>
        <v>43692</v>
      </c>
      <c r="J986" s="1">
        <f t="shared" si="400"/>
        <v>23</v>
      </c>
      <c r="K986" s="1">
        <f t="shared" si="383"/>
        <v>4</v>
      </c>
      <c r="L986" s="9">
        <f t="shared" si="387"/>
        <v>1.0003302700000001</v>
      </c>
      <c r="M986" s="16">
        <f t="shared" si="401"/>
        <v>1.0000997300000001</v>
      </c>
      <c r="N986" s="16">
        <f t="shared" si="380"/>
        <v>1.095858946519263</v>
      </c>
      <c r="O986" s="9">
        <f t="shared" si="381"/>
        <v>1.09622087</v>
      </c>
      <c r="P986" s="9">
        <f t="shared" si="388"/>
        <v>1096.2208700000001</v>
      </c>
      <c r="Q986" s="14">
        <f t="shared" si="389"/>
        <v>0</v>
      </c>
      <c r="R986" s="44">
        <f t="shared" si="390"/>
        <v>0</v>
      </c>
      <c r="S986" s="9">
        <f t="shared" si="391"/>
        <v>0</v>
      </c>
      <c r="T986" s="10">
        <f t="shared" si="402"/>
        <v>6.2959000000000001E-2</v>
      </c>
      <c r="U986" s="14">
        <f t="shared" si="382"/>
        <v>46</v>
      </c>
      <c r="V986" s="14">
        <v>252</v>
      </c>
      <c r="W986" s="16">
        <f t="shared" si="392"/>
        <v>1.0112075789999999</v>
      </c>
      <c r="X986" s="9">
        <f t="shared" si="393"/>
        <v>12.285982000000001</v>
      </c>
      <c r="Y986" s="9">
        <v>0</v>
      </c>
      <c r="Z986" s="15">
        <f t="shared" si="394"/>
        <v>0</v>
      </c>
      <c r="AA986" s="6" t="s">
        <v>73</v>
      </c>
      <c r="AB986" s="12">
        <f t="shared" si="403"/>
        <v>43787</v>
      </c>
      <c r="AC986" s="6"/>
      <c r="AD986" s="1"/>
      <c r="AE986" s="12"/>
      <c r="AF986" s="7"/>
      <c r="AG986" s="1"/>
      <c r="AH986" s="1"/>
      <c r="AI986" s="1"/>
      <c r="AJ986" s="10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6"/>
      <c r="CM986" s="1"/>
      <c r="CN986" s="1"/>
      <c r="CO986" s="1"/>
      <c r="CP986" s="1"/>
      <c r="CQ986" s="1"/>
      <c r="CR986" s="1"/>
    </row>
    <row r="987" spans="1:96" x14ac:dyDescent="0.2">
      <c r="A987" s="159">
        <f t="shared" si="395"/>
        <v>43666</v>
      </c>
      <c r="B987" s="9">
        <f t="shared" si="384"/>
        <v>1108.86699875</v>
      </c>
      <c r="C987" s="9">
        <f t="shared" si="396"/>
        <v>1000</v>
      </c>
      <c r="D987" s="66">
        <f t="shared" si="397"/>
        <v>5214.2700000000004</v>
      </c>
      <c r="E987" s="15">
        <f>VLOOKUP(A986,[1]Plan1!$BO$120:$BQ$240,3)</f>
        <v>5224.18</v>
      </c>
      <c r="F987" s="12">
        <f t="shared" si="398"/>
        <v>43662</v>
      </c>
      <c r="G987" s="13">
        <f t="shared" si="385"/>
        <v>1.9005536729015393E-3</v>
      </c>
      <c r="H987" s="12">
        <f t="shared" si="399"/>
        <v>43692</v>
      </c>
      <c r="I987" s="12">
        <f t="shared" si="386"/>
        <v>43692</v>
      </c>
      <c r="J987" s="1">
        <f t="shared" si="400"/>
        <v>23</v>
      </c>
      <c r="K987" s="1">
        <f t="shared" si="383"/>
        <v>5</v>
      </c>
      <c r="L987" s="9">
        <f t="shared" si="387"/>
        <v>1.00041285</v>
      </c>
      <c r="M987" s="16">
        <f t="shared" si="401"/>
        <v>1.0000997300000001</v>
      </c>
      <c r="N987" s="16">
        <f t="shared" si="380"/>
        <v>1.095858946519263</v>
      </c>
      <c r="O987" s="9">
        <f t="shared" si="381"/>
        <v>1.09631137</v>
      </c>
      <c r="P987" s="9">
        <f t="shared" si="388"/>
        <v>1096.3113699999999</v>
      </c>
      <c r="Q987" s="14">
        <f t="shared" si="389"/>
        <v>0</v>
      </c>
      <c r="R987" s="44">
        <f t="shared" si="390"/>
        <v>0</v>
      </c>
      <c r="S987" s="9">
        <f t="shared" si="391"/>
        <v>0</v>
      </c>
      <c r="T987" s="10">
        <f t="shared" si="402"/>
        <v>6.2959000000000001E-2</v>
      </c>
      <c r="U987" s="14">
        <f t="shared" si="382"/>
        <v>47</v>
      </c>
      <c r="V987" s="14">
        <v>252</v>
      </c>
      <c r="W987" s="16">
        <f t="shared" si="392"/>
        <v>1.011452612</v>
      </c>
      <c r="X987" s="9">
        <f t="shared" si="393"/>
        <v>12.55562875</v>
      </c>
      <c r="Y987" s="9">
        <v>0</v>
      </c>
      <c r="Z987" s="15">
        <f t="shared" si="394"/>
        <v>0</v>
      </c>
      <c r="AA987" s="6" t="s">
        <v>73</v>
      </c>
      <c r="AB987" s="12">
        <f t="shared" si="403"/>
        <v>43787</v>
      </c>
      <c r="AC987" s="6"/>
      <c r="AD987" s="1"/>
      <c r="AE987" s="12"/>
      <c r="AF987" s="7"/>
      <c r="AG987" s="1"/>
      <c r="AH987" s="1"/>
      <c r="AI987" s="1"/>
      <c r="AJ987" s="10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6"/>
      <c r="CM987" s="1"/>
      <c r="CN987" s="1"/>
      <c r="CO987" s="1"/>
      <c r="CP987" s="1"/>
      <c r="CQ987" s="1"/>
      <c r="CR987" s="1"/>
    </row>
    <row r="988" spans="1:96" x14ac:dyDescent="0.2">
      <c r="A988" s="159">
        <f t="shared" si="395"/>
        <v>43667</v>
      </c>
      <c r="B988" s="9">
        <f t="shared" si="384"/>
        <v>1108.86699875</v>
      </c>
      <c r="C988" s="9">
        <f t="shared" si="396"/>
        <v>1000</v>
      </c>
      <c r="D988" s="66">
        <f t="shared" si="397"/>
        <v>5214.2700000000004</v>
      </c>
      <c r="E988" s="15">
        <f>VLOOKUP(A987,[1]Plan1!$BO$120:$BQ$240,3)</f>
        <v>5224.18</v>
      </c>
      <c r="F988" s="12">
        <f t="shared" si="398"/>
        <v>43662</v>
      </c>
      <c r="G988" s="13">
        <f t="shared" si="385"/>
        <v>1.9005536729015393E-3</v>
      </c>
      <c r="H988" s="12">
        <f t="shared" si="399"/>
        <v>43692</v>
      </c>
      <c r="I988" s="12">
        <f t="shared" si="386"/>
        <v>43692</v>
      </c>
      <c r="J988" s="1">
        <f t="shared" si="400"/>
        <v>23</v>
      </c>
      <c r="K988" s="1">
        <f t="shared" si="383"/>
        <v>5</v>
      </c>
      <c r="L988" s="9">
        <f t="shared" si="387"/>
        <v>1.00041285</v>
      </c>
      <c r="M988" s="16">
        <f t="shared" si="401"/>
        <v>1.0000997300000001</v>
      </c>
      <c r="N988" s="16">
        <f t="shared" si="380"/>
        <v>1.095858946519263</v>
      </c>
      <c r="O988" s="9">
        <f t="shared" si="381"/>
        <v>1.09631137</v>
      </c>
      <c r="P988" s="9">
        <f t="shared" si="388"/>
        <v>1096.3113699999999</v>
      </c>
      <c r="Q988" s="14">
        <f t="shared" si="389"/>
        <v>0</v>
      </c>
      <c r="R988" s="44">
        <f t="shared" si="390"/>
        <v>0</v>
      </c>
      <c r="S988" s="9">
        <f t="shared" si="391"/>
        <v>0</v>
      </c>
      <c r="T988" s="10">
        <f t="shared" si="402"/>
        <v>6.2959000000000001E-2</v>
      </c>
      <c r="U988" s="14">
        <f t="shared" si="382"/>
        <v>47</v>
      </c>
      <c r="V988" s="14">
        <v>252</v>
      </c>
      <c r="W988" s="16">
        <f t="shared" si="392"/>
        <v>1.011452612</v>
      </c>
      <c r="X988" s="9">
        <f t="shared" si="393"/>
        <v>12.55562875</v>
      </c>
      <c r="Y988" s="9">
        <v>0</v>
      </c>
      <c r="Z988" s="15">
        <f t="shared" si="394"/>
        <v>0</v>
      </c>
      <c r="AA988" s="6" t="s">
        <v>73</v>
      </c>
      <c r="AB988" s="12">
        <f t="shared" si="403"/>
        <v>43787</v>
      </c>
      <c r="AC988" s="6"/>
      <c r="AD988" s="1"/>
      <c r="AE988" s="12"/>
      <c r="AF988" s="7"/>
      <c r="AG988" s="1"/>
      <c r="AH988" s="1"/>
      <c r="AI988" s="1"/>
      <c r="AJ988" s="10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6"/>
      <c r="CM988" s="1"/>
      <c r="CN988" s="1"/>
      <c r="CO988" s="1"/>
      <c r="CP988" s="1"/>
      <c r="CQ988" s="1"/>
      <c r="CR988" s="1"/>
    </row>
    <row r="989" spans="1:96" x14ac:dyDescent="0.2">
      <c r="A989" s="159">
        <f t="shared" si="395"/>
        <v>43668</v>
      </c>
      <c r="B989" s="9">
        <f t="shared" si="384"/>
        <v>1108.86699875</v>
      </c>
      <c r="C989" s="9">
        <f t="shared" si="396"/>
        <v>1000</v>
      </c>
      <c r="D989" s="66">
        <f t="shared" si="397"/>
        <v>5214.2700000000004</v>
      </c>
      <c r="E989" s="15">
        <f>VLOOKUP(A988,[1]Plan1!$BO$120:$BQ$240,3)</f>
        <v>5224.18</v>
      </c>
      <c r="F989" s="12">
        <f t="shared" si="398"/>
        <v>43662</v>
      </c>
      <c r="G989" s="13">
        <f t="shared" si="385"/>
        <v>1.9005536729015393E-3</v>
      </c>
      <c r="H989" s="12">
        <f t="shared" si="399"/>
        <v>43692</v>
      </c>
      <c r="I989" s="12">
        <f t="shared" si="386"/>
        <v>43692</v>
      </c>
      <c r="J989" s="1">
        <f t="shared" si="400"/>
        <v>23</v>
      </c>
      <c r="K989" s="1">
        <f t="shared" si="383"/>
        <v>5</v>
      </c>
      <c r="L989" s="9">
        <f t="shared" si="387"/>
        <v>1.00041285</v>
      </c>
      <c r="M989" s="16">
        <f t="shared" si="401"/>
        <v>1.0000997300000001</v>
      </c>
      <c r="N989" s="16">
        <f t="shared" si="380"/>
        <v>1.095858946519263</v>
      </c>
      <c r="O989" s="9">
        <f t="shared" si="381"/>
        <v>1.09631137</v>
      </c>
      <c r="P989" s="9">
        <f t="shared" si="388"/>
        <v>1096.3113699999999</v>
      </c>
      <c r="Q989" s="14">
        <f t="shared" si="389"/>
        <v>0</v>
      </c>
      <c r="R989" s="44">
        <f t="shared" si="390"/>
        <v>0</v>
      </c>
      <c r="S989" s="9">
        <f t="shared" si="391"/>
        <v>0</v>
      </c>
      <c r="T989" s="10">
        <f t="shared" si="402"/>
        <v>6.2959000000000001E-2</v>
      </c>
      <c r="U989" s="14">
        <f t="shared" si="382"/>
        <v>47</v>
      </c>
      <c r="V989" s="14">
        <v>252</v>
      </c>
      <c r="W989" s="16">
        <f t="shared" si="392"/>
        <v>1.011452612</v>
      </c>
      <c r="X989" s="9">
        <f t="shared" si="393"/>
        <v>12.55562875</v>
      </c>
      <c r="Y989" s="9">
        <v>0</v>
      </c>
      <c r="Z989" s="15">
        <f t="shared" si="394"/>
        <v>0</v>
      </c>
      <c r="AA989" s="6" t="s">
        <v>73</v>
      </c>
      <c r="AB989" s="12">
        <f t="shared" si="403"/>
        <v>43787</v>
      </c>
      <c r="AC989" s="6"/>
      <c r="AD989" s="1"/>
      <c r="AE989" s="12"/>
      <c r="AF989" s="7"/>
      <c r="AG989" s="1"/>
      <c r="AH989" s="1"/>
      <c r="AI989" s="1"/>
      <c r="AJ989" s="10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6"/>
      <c r="CM989" s="1"/>
      <c r="CN989" s="1"/>
      <c r="CO989" s="1"/>
      <c r="CP989" s="1"/>
      <c r="CQ989" s="1"/>
      <c r="CR989" s="1"/>
    </row>
    <row r="990" spans="1:96" x14ac:dyDescent="0.2">
      <c r="A990" s="159">
        <f t="shared" si="395"/>
        <v>43669</v>
      </c>
      <c r="B990" s="9">
        <f t="shared" si="384"/>
        <v>1109.2272545399999</v>
      </c>
      <c r="C990" s="9">
        <f t="shared" si="396"/>
        <v>1000</v>
      </c>
      <c r="D990" s="66">
        <f t="shared" si="397"/>
        <v>5214.2700000000004</v>
      </c>
      <c r="E990" s="15">
        <f>VLOOKUP(A989,[1]Plan1!$BO$120:$BQ$240,3)</f>
        <v>5224.18</v>
      </c>
      <c r="F990" s="12">
        <f t="shared" si="398"/>
        <v>43662</v>
      </c>
      <c r="G990" s="13">
        <f t="shared" si="385"/>
        <v>1.9005536729015393E-3</v>
      </c>
      <c r="H990" s="12">
        <f t="shared" si="399"/>
        <v>43692</v>
      </c>
      <c r="I990" s="12">
        <f t="shared" si="386"/>
        <v>43692</v>
      </c>
      <c r="J990" s="1">
        <f t="shared" si="400"/>
        <v>23</v>
      </c>
      <c r="K990" s="1">
        <f t="shared" si="383"/>
        <v>6</v>
      </c>
      <c r="L990" s="9">
        <f t="shared" si="387"/>
        <v>1.0004954399999999</v>
      </c>
      <c r="M990" s="16">
        <f t="shared" si="401"/>
        <v>1.0000997300000001</v>
      </c>
      <c r="N990" s="16">
        <f t="shared" si="380"/>
        <v>1.095858946519263</v>
      </c>
      <c r="O990" s="9">
        <f t="shared" si="381"/>
        <v>1.09640187</v>
      </c>
      <c r="P990" s="9">
        <f t="shared" si="388"/>
        <v>1096.4018699999999</v>
      </c>
      <c r="Q990" s="14">
        <f t="shared" si="389"/>
        <v>0</v>
      </c>
      <c r="R990" s="44">
        <f t="shared" si="390"/>
        <v>0</v>
      </c>
      <c r="S990" s="9">
        <f t="shared" si="391"/>
        <v>0</v>
      </c>
      <c r="T990" s="10">
        <f t="shared" si="402"/>
        <v>6.2959000000000001E-2</v>
      </c>
      <c r="U990" s="14">
        <f t="shared" si="382"/>
        <v>48</v>
      </c>
      <c r="V990" s="14">
        <v>252</v>
      </c>
      <c r="W990" s="16">
        <f t="shared" si="392"/>
        <v>1.0116977039999999</v>
      </c>
      <c r="X990" s="9">
        <f t="shared" si="393"/>
        <v>12.82538454</v>
      </c>
      <c r="Y990" s="9">
        <v>0</v>
      </c>
      <c r="Z990" s="15">
        <f t="shared" si="394"/>
        <v>0</v>
      </c>
      <c r="AA990" s="6" t="s">
        <v>73</v>
      </c>
      <c r="AB990" s="12">
        <f t="shared" si="403"/>
        <v>43787</v>
      </c>
      <c r="AC990" s="6"/>
      <c r="AD990" s="1"/>
      <c r="AE990" s="12"/>
      <c r="AF990" s="7"/>
      <c r="AG990" s="1"/>
      <c r="AH990" s="1"/>
      <c r="AI990" s="1"/>
      <c r="AJ990" s="10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6"/>
      <c r="CM990" s="1"/>
      <c r="CN990" s="1"/>
      <c r="CO990" s="1"/>
      <c r="CP990" s="1"/>
      <c r="CQ990" s="1"/>
      <c r="CR990" s="1"/>
    </row>
    <row r="991" spans="1:96" x14ac:dyDescent="0.2">
      <c r="A991" s="159">
        <f t="shared" si="395"/>
        <v>43670</v>
      </c>
      <c r="B991" s="9">
        <f t="shared" si="384"/>
        <v>1109.58764071</v>
      </c>
      <c r="C991" s="9">
        <f t="shared" si="396"/>
        <v>1000</v>
      </c>
      <c r="D991" s="66">
        <f t="shared" si="397"/>
        <v>5214.2700000000004</v>
      </c>
      <c r="E991" s="15">
        <f>VLOOKUP(A990,[1]Plan1!$BO$120:$BQ$240,3)</f>
        <v>5224.18</v>
      </c>
      <c r="F991" s="12">
        <f t="shared" si="398"/>
        <v>43662</v>
      </c>
      <c r="G991" s="13">
        <f t="shared" si="385"/>
        <v>1.9005536729015393E-3</v>
      </c>
      <c r="H991" s="12">
        <f t="shared" si="399"/>
        <v>43692</v>
      </c>
      <c r="I991" s="12">
        <f t="shared" si="386"/>
        <v>43692</v>
      </c>
      <c r="J991" s="1">
        <f t="shared" si="400"/>
        <v>23</v>
      </c>
      <c r="K991" s="1">
        <f t="shared" si="383"/>
        <v>7</v>
      </c>
      <c r="L991" s="9">
        <f t="shared" si="387"/>
        <v>1.0005780399999999</v>
      </c>
      <c r="M991" s="16">
        <f t="shared" si="401"/>
        <v>1.0000997300000001</v>
      </c>
      <c r="N991" s="16">
        <f t="shared" ref="N991:N1054" si="404">IF(I991&gt;I990,N990*M991,N990)</f>
        <v>1.095858946519263</v>
      </c>
      <c r="O991" s="9">
        <f t="shared" ref="O991:O1054" si="405">TRUNC(TRUNC((L991*N991),15),8)</f>
        <v>1.0964923900000001</v>
      </c>
      <c r="P991" s="9">
        <f t="shared" si="388"/>
        <v>1096.4923899999999</v>
      </c>
      <c r="Q991" s="14">
        <f t="shared" si="389"/>
        <v>0</v>
      </c>
      <c r="R991" s="44">
        <f t="shared" si="390"/>
        <v>0</v>
      </c>
      <c r="S991" s="9">
        <f t="shared" si="391"/>
        <v>0</v>
      </c>
      <c r="T991" s="10">
        <f t="shared" si="402"/>
        <v>6.2959000000000001E-2</v>
      </c>
      <c r="U991" s="14">
        <f t="shared" si="382"/>
        <v>49</v>
      </c>
      <c r="V991" s="14">
        <v>252</v>
      </c>
      <c r="W991" s="16">
        <f t="shared" si="392"/>
        <v>1.0119428559999999</v>
      </c>
      <c r="X991" s="9">
        <f t="shared" si="393"/>
        <v>13.09525071</v>
      </c>
      <c r="Y991" s="9">
        <v>0</v>
      </c>
      <c r="Z991" s="15">
        <f t="shared" si="394"/>
        <v>0</v>
      </c>
      <c r="AA991" s="6" t="s">
        <v>73</v>
      </c>
      <c r="AB991" s="12">
        <f t="shared" si="403"/>
        <v>43787</v>
      </c>
      <c r="AC991" s="6"/>
      <c r="AD991" s="1"/>
      <c r="AE991" s="12"/>
      <c r="AF991" s="7"/>
      <c r="AG991" s="1"/>
      <c r="AH991" s="1"/>
      <c r="AI991" s="1"/>
      <c r="AJ991" s="10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6"/>
      <c r="CM991" s="1"/>
      <c r="CN991" s="1"/>
      <c r="CO991" s="1"/>
      <c r="CP991" s="1"/>
      <c r="CQ991" s="1"/>
      <c r="CR991" s="1"/>
    </row>
    <row r="992" spans="1:96" x14ac:dyDescent="0.2">
      <c r="A992" s="159">
        <f t="shared" si="395"/>
        <v>43671</v>
      </c>
      <c r="B992" s="9">
        <f t="shared" si="384"/>
        <v>1109.9481461</v>
      </c>
      <c r="C992" s="9">
        <f t="shared" si="396"/>
        <v>1000</v>
      </c>
      <c r="D992" s="66">
        <f t="shared" si="397"/>
        <v>5214.2700000000004</v>
      </c>
      <c r="E992" s="15">
        <f>VLOOKUP(A991,[1]Plan1!$BO$120:$BQ$240,3)</f>
        <v>5224.18</v>
      </c>
      <c r="F992" s="12">
        <f t="shared" si="398"/>
        <v>43662</v>
      </c>
      <c r="G992" s="13">
        <f t="shared" si="385"/>
        <v>1.9005536729015393E-3</v>
      </c>
      <c r="H992" s="12">
        <f t="shared" si="399"/>
        <v>43692</v>
      </c>
      <c r="I992" s="12">
        <f t="shared" si="386"/>
        <v>43692</v>
      </c>
      <c r="J992" s="1">
        <f t="shared" si="400"/>
        <v>23</v>
      </c>
      <c r="K992" s="1">
        <f t="shared" si="383"/>
        <v>8</v>
      </c>
      <c r="L992" s="9">
        <f t="shared" si="387"/>
        <v>1.0006606499999999</v>
      </c>
      <c r="M992" s="16">
        <f t="shared" si="401"/>
        <v>1.0000997300000001</v>
      </c>
      <c r="N992" s="16">
        <f t="shared" si="404"/>
        <v>1.095858946519263</v>
      </c>
      <c r="O992" s="9">
        <f t="shared" si="405"/>
        <v>1.0965829199999999</v>
      </c>
      <c r="P992" s="9">
        <f t="shared" si="388"/>
        <v>1096.5829200000001</v>
      </c>
      <c r="Q992" s="14">
        <f t="shared" si="389"/>
        <v>0</v>
      </c>
      <c r="R992" s="44">
        <f t="shared" si="390"/>
        <v>0</v>
      </c>
      <c r="S992" s="9">
        <f t="shared" si="391"/>
        <v>0</v>
      </c>
      <c r="T992" s="10">
        <f t="shared" si="402"/>
        <v>6.2959000000000001E-2</v>
      </c>
      <c r="U992" s="14">
        <f t="shared" si="382"/>
        <v>50</v>
      </c>
      <c r="V992" s="14">
        <v>252</v>
      </c>
      <c r="W992" s="16">
        <f t="shared" si="392"/>
        <v>1.0121880670000001</v>
      </c>
      <c r="X992" s="9">
        <f t="shared" si="393"/>
        <v>13.365226099999999</v>
      </c>
      <c r="Y992" s="9">
        <v>0</v>
      </c>
      <c r="Z992" s="15">
        <f t="shared" si="394"/>
        <v>0</v>
      </c>
      <c r="AA992" s="6" t="s">
        <v>73</v>
      </c>
      <c r="AB992" s="12">
        <f t="shared" si="403"/>
        <v>43787</v>
      </c>
      <c r="AC992" s="6"/>
      <c r="AD992" s="1"/>
      <c r="AE992" s="12"/>
      <c r="AF992" s="7"/>
      <c r="AG992" s="1"/>
      <c r="AH992" s="1"/>
      <c r="AI992" s="1"/>
      <c r="AJ992" s="10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6"/>
      <c r="CM992" s="1"/>
      <c r="CN992" s="1"/>
      <c r="CO992" s="1"/>
      <c r="CP992" s="1"/>
      <c r="CQ992" s="1"/>
      <c r="CR992" s="1"/>
    </row>
    <row r="993" spans="1:96" x14ac:dyDescent="0.2">
      <c r="A993" s="159">
        <f t="shared" si="395"/>
        <v>43672</v>
      </c>
      <c r="B993" s="9">
        <f t="shared" si="384"/>
        <v>1110.30876167</v>
      </c>
      <c r="C993" s="9">
        <f t="shared" si="396"/>
        <v>1000</v>
      </c>
      <c r="D993" s="66">
        <f t="shared" si="397"/>
        <v>5214.2700000000004</v>
      </c>
      <c r="E993" s="15">
        <f>VLOOKUP(A992,[1]Plan1!$BO$120:$BQ$240,3)</f>
        <v>5224.18</v>
      </c>
      <c r="F993" s="12">
        <f t="shared" si="398"/>
        <v>43662</v>
      </c>
      <c r="G993" s="13">
        <f t="shared" si="385"/>
        <v>1.9005536729015393E-3</v>
      </c>
      <c r="H993" s="12">
        <f t="shared" si="399"/>
        <v>43692</v>
      </c>
      <c r="I993" s="12">
        <f t="shared" si="386"/>
        <v>43692</v>
      </c>
      <c r="J993" s="1">
        <f t="shared" si="400"/>
        <v>23</v>
      </c>
      <c r="K993" s="1">
        <f t="shared" si="383"/>
        <v>9</v>
      </c>
      <c r="L993" s="9">
        <f t="shared" si="387"/>
        <v>1.0007432599999999</v>
      </c>
      <c r="M993" s="16">
        <f t="shared" si="401"/>
        <v>1.0000997300000001</v>
      </c>
      <c r="N993" s="16">
        <f t="shared" si="404"/>
        <v>1.095858946519263</v>
      </c>
      <c r="O993" s="9">
        <f t="shared" si="405"/>
        <v>1.0966734499999999</v>
      </c>
      <c r="P993" s="9">
        <f t="shared" si="388"/>
        <v>1096.67345</v>
      </c>
      <c r="Q993" s="14">
        <f t="shared" si="389"/>
        <v>0</v>
      </c>
      <c r="R993" s="44">
        <f t="shared" si="390"/>
        <v>0</v>
      </c>
      <c r="S993" s="9">
        <f t="shared" si="391"/>
        <v>0</v>
      </c>
      <c r="T993" s="10">
        <f t="shared" si="402"/>
        <v>6.2959000000000001E-2</v>
      </c>
      <c r="U993" s="14">
        <f t="shared" si="382"/>
        <v>51</v>
      </c>
      <c r="V993" s="14">
        <v>252</v>
      </c>
      <c r="W993" s="16">
        <f t="shared" si="392"/>
        <v>1.0124333379999999</v>
      </c>
      <c r="X993" s="9">
        <f t="shared" si="393"/>
        <v>13.63531167</v>
      </c>
      <c r="Y993" s="9">
        <v>0</v>
      </c>
      <c r="Z993" s="15">
        <f t="shared" si="394"/>
        <v>0</v>
      </c>
      <c r="AA993" s="6" t="s">
        <v>73</v>
      </c>
      <c r="AB993" s="12">
        <f t="shared" si="403"/>
        <v>43787</v>
      </c>
      <c r="AC993" s="6"/>
      <c r="AD993" s="1"/>
      <c r="AE993" s="12"/>
      <c r="AF993" s="7"/>
      <c r="AG993" s="1"/>
      <c r="AH993" s="1"/>
      <c r="AI993" s="1"/>
      <c r="AJ993" s="10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6"/>
      <c r="CM993" s="1"/>
      <c r="CN993" s="1"/>
      <c r="CO993" s="1"/>
      <c r="CP993" s="1"/>
      <c r="CQ993" s="1"/>
      <c r="CR993" s="1"/>
    </row>
    <row r="994" spans="1:96" x14ac:dyDescent="0.2">
      <c r="A994" s="159">
        <f t="shared" si="395"/>
        <v>43673</v>
      </c>
      <c r="B994" s="9">
        <f t="shared" si="384"/>
        <v>1110.6694964999999</v>
      </c>
      <c r="C994" s="9">
        <f t="shared" si="396"/>
        <v>1000</v>
      </c>
      <c r="D994" s="66">
        <f t="shared" si="397"/>
        <v>5214.2700000000004</v>
      </c>
      <c r="E994" s="15">
        <f>VLOOKUP(A993,[1]Plan1!$BO$120:$BQ$240,3)</f>
        <v>5224.18</v>
      </c>
      <c r="F994" s="12">
        <f t="shared" si="398"/>
        <v>43662</v>
      </c>
      <c r="G994" s="13">
        <f t="shared" si="385"/>
        <v>1.9005536729015393E-3</v>
      </c>
      <c r="H994" s="12">
        <f t="shared" si="399"/>
        <v>43692</v>
      </c>
      <c r="I994" s="12">
        <f t="shared" si="386"/>
        <v>43692</v>
      </c>
      <c r="J994" s="1">
        <f t="shared" si="400"/>
        <v>23</v>
      </c>
      <c r="K994" s="1">
        <f t="shared" si="383"/>
        <v>10</v>
      </c>
      <c r="L994" s="9">
        <f t="shared" si="387"/>
        <v>1.0008258800000001</v>
      </c>
      <c r="M994" s="16">
        <f t="shared" si="401"/>
        <v>1.0000997300000001</v>
      </c>
      <c r="N994" s="16">
        <f t="shared" si="404"/>
        <v>1.095858946519263</v>
      </c>
      <c r="O994" s="9">
        <f t="shared" si="405"/>
        <v>1.0967639899999999</v>
      </c>
      <c r="P994" s="9">
        <f t="shared" si="388"/>
        <v>1096.7639899999999</v>
      </c>
      <c r="Q994" s="14">
        <f t="shared" si="389"/>
        <v>0</v>
      </c>
      <c r="R994" s="44">
        <f t="shared" si="390"/>
        <v>0</v>
      </c>
      <c r="S994" s="9">
        <f t="shared" si="391"/>
        <v>0</v>
      </c>
      <c r="T994" s="10">
        <f t="shared" si="402"/>
        <v>6.2959000000000001E-2</v>
      </c>
      <c r="U994" s="14">
        <f t="shared" si="382"/>
        <v>52</v>
      </c>
      <c r="V994" s="14">
        <v>252</v>
      </c>
      <c r="W994" s="16">
        <f t="shared" si="392"/>
        <v>1.0126786679999999</v>
      </c>
      <c r="X994" s="9">
        <f t="shared" si="393"/>
        <v>13.9055065</v>
      </c>
      <c r="Y994" s="9">
        <v>0</v>
      </c>
      <c r="Z994" s="15">
        <f t="shared" si="394"/>
        <v>0</v>
      </c>
      <c r="AA994" s="6" t="s">
        <v>73</v>
      </c>
      <c r="AB994" s="12">
        <f t="shared" si="403"/>
        <v>43787</v>
      </c>
      <c r="AC994" s="6"/>
      <c r="AD994" s="1"/>
      <c r="AE994" s="12"/>
      <c r="AF994" s="7"/>
      <c r="AG994" s="1"/>
      <c r="AH994" s="1"/>
      <c r="AI994" s="1"/>
      <c r="AJ994" s="10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6"/>
      <c r="CM994" s="1"/>
      <c r="CN994" s="1"/>
      <c r="CO994" s="1"/>
      <c r="CP994" s="1"/>
      <c r="CQ994" s="1"/>
      <c r="CR994" s="1"/>
    </row>
    <row r="995" spans="1:96" x14ac:dyDescent="0.2">
      <c r="A995" s="159">
        <f t="shared" si="395"/>
        <v>43674</v>
      </c>
      <c r="B995" s="9">
        <f t="shared" si="384"/>
        <v>1110.6694964999999</v>
      </c>
      <c r="C995" s="9">
        <f t="shared" si="396"/>
        <v>1000</v>
      </c>
      <c r="D995" s="66">
        <f t="shared" si="397"/>
        <v>5214.2700000000004</v>
      </c>
      <c r="E995" s="15">
        <f>VLOOKUP(A994,[1]Plan1!$BO$120:$BQ$240,3)</f>
        <v>5224.18</v>
      </c>
      <c r="F995" s="12">
        <f t="shared" si="398"/>
        <v>43662</v>
      </c>
      <c r="G995" s="13">
        <f t="shared" si="385"/>
        <v>1.9005536729015393E-3</v>
      </c>
      <c r="H995" s="12">
        <f t="shared" si="399"/>
        <v>43692</v>
      </c>
      <c r="I995" s="12">
        <f t="shared" si="386"/>
        <v>43692</v>
      </c>
      <c r="J995" s="1">
        <f t="shared" si="400"/>
        <v>23</v>
      </c>
      <c r="K995" s="1">
        <f t="shared" si="383"/>
        <v>10</v>
      </c>
      <c r="L995" s="9">
        <f t="shared" si="387"/>
        <v>1.0008258800000001</v>
      </c>
      <c r="M995" s="16">
        <f t="shared" si="401"/>
        <v>1.0000997300000001</v>
      </c>
      <c r="N995" s="16">
        <f t="shared" si="404"/>
        <v>1.095858946519263</v>
      </c>
      <c r="O995" s="9">
        <f t="shared" si="405"/>
        <v>1.0967639899999999</v>
      </c>
      <c r="P995" s="9">
        <f t="shared" si="388"/>
        <v>1096.7639899999999</v>
      </c>
      <c r="Q995" s="14">
        <f t="shared" si="389"/>
        <v>0</v>
      </c>
      <c r="R995" s="44">
        <f t="shared" si="390"/>
        <v>0</v>
      </c>
      <c r="S995" s="9">
        <f t="shared" si="391"/>
        <v>0</v>
      </c>
      <c r="T995" s="10">
        <f t="shared" si="402"/>
        <v>6.2959000000000001E-2</v>
      </c>
      <c r="U995" s="14">
        <f t="shared" si="382"/>
        <v>52</v>
      </c>
      <c r="V995" s="14">
        <v>252</v>
      </c>
      <c r="W995" s="16">
        <f t="shared" si="392"/>
        <v>1.0126786679999999</v>
      </c>
      <c r="X995" s="9">
        <f t="shared" si="393"/>
        <v>13.9055065</v>
      </c>
      <c r="Y995" s="9">
        <v>0</v>
      </c>
      <c r="Z995" s="15">
        <f t="shared" si="394"/>
        <v>0</v>
      </c>
      <c r="AA995" s="6" t="s">
        <v>73</v>
      </c>
      <c r="AB995" s="12">
        <f t="shared" si="403"/>
        <v>43787</v>
      </c>
      <c r="AC995" s="6"/>
      <c r="AD995" s="1"/>
      <c r="AE995" s="12"/>
      <c r="AF995" s="7"/>
      <c r="AG995" s="1"/>
      <c r="AH995" s="1"/>
      <c r="AI995" s="1"/>
      <c r="AJ995" s="10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6"/>
      <c r="CM995" s="1"/>
      <c r="CN995" s="1"/>
      <c r="CO995" s="1"/>
      <c r="CP995" s="1"/>
      <c r="CQ995" s="1"/>
      <c r="CR995" s="1"/>
    </row>
    <row r="996" spans="1:96" x14ac:dyDescent="0.2">
      <c r="A996" s="159">
        <f t="shared" si="395"/>
        <v>43675</v>
      </c>
      <c r="B996" s="9">
        <f t="shared" si="384"/>
        <v>1110.6694964999999</v>
      </c>
      <c r="C996" s="9">
        <f t="shared" si="396"/>
        <v>1000</v>
      </c>
      <c r="D996" s="66">
        <f t="shared" si="397"/>
        <v>5214.2700000000004</v>
      </c>
      <c r="E996" s="15">
        <f>VLOOKUP(A995,[1]Plan1!$BO$120:$BQ$240,3)</f>
        <v>5224.18</v>
      </c>
      <c r="F996" s="12">
        <f t="shared" si="398"/>
        <v>43662</v>
      </c>
      <c r="G996" s="13">
        <f t="shared" si="385"/>
        <v>1.9005536729015393E-3</v>
      </c>
      <c r="H996" s="12">
        <f t="shared" si="399"/>
        <v>43692</v>
      </c>
      <c r="I996" s="12">
        <f t="shared" si="386"/>
        <v>43692</v>
      </c>
      <c r="J996" s="1">
        <f t="shared" si="400"/>
        <v>23</v>
      </c>
      <c r="K996" s="1">
        <f t="shared" si="383"/>
        <v>10</v>
      </c>
      <c r="L996" s="9">
        <f t="shared" si="387"/>
        <v>1.0008258800000001</v>
      </c>
      <c r="M996" s="16">
        <f t="shared" si="401"/>
        <v>1.0000997300000001</v>
      </c>
      <c r="N996" s="16">
        <f t="shared" si="404"/>
        <v>1.095858946519263</v>
      </c>
      <c r="O996" s="9">
        <f t="shared" si="405"/>
        <v>1.0967639899999999</v>
      </c>
      <c r="P996" s="9">
        <f t="shared" si="388"/>
        <v>1096.7639899999999</v>
      </c>
      <c r="Q996" s="14">
        <f t="shared" si="389"/>
        <v>0</v>
      </c>
      <c r="R996" s="44">
        <f t="shared" si="390"/>
        <v>0</v>
      </c>
      <c r="S996" s="9">
        <f t="shared" si="391"/>
        <v>0</v>
      </c>
      <c r="T996" s="10">
        <f t="shared" si="402"/>
        <v>6.2959000000000001E-2</v>
      </c>
      <c r="U996" s="14">
        <f t="shared" si="382"/>
        <v>52</v>
      </c>
      <c r="V996" s="14">
        <v>252</v>
      </c>
      <c r="W996" s="16">
        <f t="shared" si="392"/>
        <v>1.0126786679999999</v>
      </c>
      <c r="X996" s="9">
        <f t="shared" si="393"/>
        <v>13.9055065</v>
      </c>
      <c r="Y996" s="9">
        <v>0</v>
      </c>
      <c r="Z996" s="15">
        <f t="shared" si="394"/>
        <v>0</v>
      </c>
      <c r="AA996" s="6" t="s">
        <v>73</v>
      </c>
      <c r="AB996" s="12">
        <f t="shared" si="403"/>
        <v>43787</v>
      </c>
      <c r="AC996" s="6"/>
      <c r="AD996" s="1"/>
      <c r="AE996" s="12"/>
      <c r="AF996" s="7"/>
      <c r="AG996" s="1"/>
      <c r="AH996" s="1"/>
      <c r="AI996" s="1"/>
      <c r="AJ996" s="10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6"/>
      <c r="CM996" s="1"/>
      <c r="CN996" s="1"/>
      <c r="CO996" s="1"/>
      <c r="CP996" s="1"/>
      <c r="CQ996" s="1"/>
      <c r="CR996" s="1"/>
    </row>
    <row r="997" spans="1:96" x14ac:dyDescent="0.2">
      <c r="A997" s="159">
        <f t="shared" si="395"/>
        <v>43676</v>
      </c>
      <c r="B997" s="9">
        <f t="shared" si="384"/>
        <v>1111.0303505900001</v>
      </c>
      <c r="C997" s="9">
        <f t="shared" si="396"/>
        <v>1000</v>
      </c>
      <c r="D997" s="66">
        <f t="shared" si="397"/>
        <v>5214.2700000000004</v>
      </c>
      <c r="E997" s="15">
        <f>VLOOKUP(A996,[1]Plan1!$BO$120:$BQ$240,3)</f>
        <v>5224.18</v>
      </c>
      <c r="F997" s="12">
        <f t="shared" si="398"/>
        <v>43662</v>
      </c>
      <c r="G997" s="13">
        <f t="shared" si="385"/>
        <v>1.9005536729015393E-3</v>
      </c>
      <c r="H997" s="12">
        <f t="shared" si="399"/>
        <v>43692</v>
      </c>
      <c r="I997" s="12">
        <f t="shared" si="386"/>
        <v>43692</v>
      </c>
      <c r="J997" s="1">
        <f t="shared" si="400"/>
        <v>23</v>
      </c>
      <c r="K997" s="1">
        <f t="shared" si="383"/>
        <v>11</v>
      </c>
      <c r="L997" s="9">
        <f t="shared" si="387"/>
        <v>1.0009085099999999</v>
      </c>
      <c r="M997" s="16">
        <f t="shared" si="401"/>
        <v>1.0000997300000001</v>
      </c>
      <c r="N997" s="16">
        <f t="shared" si="404"/>
        <v>1.095858946519263</v>
      </c>
      <c r="O997" s="9">
        <f t="shared" si="405"/>
        <v>1.09685454</v>
      </c>
      <c r="P997" s="9">
        <f t="shared" si="388"/>
        <v>1096.85454</v>
      </c>
      <c r="Q997" s="14">
        <f t="shared" si="389"/>
        <v>0</v>
      </c>
      <c r="R997" s="44">
        <f t="shared" si="390"/>
        <v>0</v>
      </c>
      <c r="S997" s="9">
        <f t="shared" si="391"/>
        <v>0</v>
      </c>
      <c r="T997" s="10">
        <f t="shared" si="402"/>
        <v>6.2959000000000001E-2</v>
      </c>
      <c r="U997" s="14">
        <f t="shared" ref="U997:U1060" si="406">IF(Q996&gt;0,1,IF(K997=K996,U996,U996+1))</f>
        <v>53</v>
      </c>
      <c r="V997" s="14">
        <v>252</v>
      </c>
      <c r="W997" s="16">
        <f t="shared" si="392"/>
        <v>1.012924057</v>
      </c>
      <c r="X997" s="9">
        <f t="shared" si="393"/>
        <v>14.175810589999999</v>
      </c>
      <c r="Y997" s="9">
        <v>0</v>
      </c>
      <c r="Z997" s="15">
        <f t="shared" si="394"/>
        <v>0</v>
      </c>
      <c r="AA997" s="6" t="s">
        <v>73</v>
      </c>
      <c r="AB997" s="12">
        <f t="shared" si="403"/>
        <v>43787</v>
      </c>
      <c r="AC997" s="6"/>
      <c r="AD997" s="1"/>
      <c r="AE997" s="12"/>
      <c r="AF997" s="7"/>
      <c r="AG997" s="1"/>
      <c r="AH997" s="1"/>
      <c r="AI997" s="1"/>
      <c r="AJ997" s="10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6"/>
      <c r="CM997" s="1"/>
      <c r="CN997" s="1"/>
      <c r="CO997" s="1"/>
      <c r="CP997" s="1"/>
      <c r="CQ997" s="1"/>
      <c r="CR997" s="1"/>
    </row>
    <row r="998" spans="1:96" x14ac:dyDescent="0.2">
      <c r="A998" s="159">
        <f t="shared" si="395"/>
        <v>43677</v>
      </c>
      <c r="B998" s="9">
        <f t="shared" si="384"/>
        <v>1111.39131494</v>
      </c>
      <c r="C998" s="9">
        <f t="shared" si="396"/>
        <v>1000</v>
      </c>
      <c r="D998" s="66">
        <f t="shared" si="397"/>
        <v>5214.2700000000004</v>
      </c>
      <c r="E998" s="15">
        <f>VLOOKUP(A997,[1]Plan1!$BO$120:$BQ$240,3)</f>
        <v>5224.18</v>
      </c>
      <c r="F998" s="12">
        <f t="shared" si="398"/>
        <v>43662</v>
      </c>
      <c r="G998" s="13">
        <f t="shared" si="385"/>
        <v>1.9005536729015393E-3</v>
      </c>
      <c r="H998" s="12">
        <f t="shared" si="399"/>
        <v>43692</v>
      </c>
      <c r="I998" s="12">
        <f t="shared" si="386"/>
        <v>43692</v>
      </c>
      <c r="J998" s="1">
        <f t="shared" si="400"/>
        <v>23</v>
      </c>
      <c r="K998" s="1">
        <f t="shared" si="383"/>
        <v>12</v>
      </c>
      <c r="L998" s="9">
        <f t="shared" si="387"/>
        <v>1.00099114</v>
      </c>
      <c r="M998" s="16">
        <f t="shared" si="401"/>
        <v>1.0000997300000001</v>
      </c>
      <c r="N998" s="16">
        <f t="shared" si="404"/>
        <v>1.095858946519263</v>
      </c>
      <c r="O998" s="9">
        <f t="shared" si="405"/>
        <v>1.09694509</v>
      </c>
      <c r="P998" s="9">
        <f t="shared" si="388"/>
        <v>1096.9450899999999</v>
      </c>
      <c r="Q998" s="14">
        <f t="shared" si="389"/>
        <v>0</v>
      </c>
      <c r="R998" s="44">
        <f t="shared" si="390"/>
        <v>0</v>
      </c>
      <c r="S998" s="9">
        <f t="shared" si="391"/>
        <v>0</v>
      </c>
      <c r="T998" s="10">
        <f t="shared" si="402"/>
        <v>6.2959000000000001E-2</v>
      </c>
      <c r="U998" s="14">
        <f t="shared" si="406"/>
        <v>54</v>
      </c>
      <c r="V998" s="14">
        <v>252</v>
      </c>
      <c r="W998" s="16">
        <f t="shared" si="392"/>
        <v>1.0131695060000001</v>
      </c>
      <c r="X998" s="9">
        <f t="shared" si="393"/>
        <v>14.44622494</v>
      </c>
      <c r="Y998" s="9">
        <v>0</v>
      </c>
      <c r="Z998" s="15">
        <f t="shared" si="394"/>
        <v>0</v>
      </c>
      <c r="AA998" s="6" t="s">
        <v>73</v>
      </c>
      <c r="AB998" s="12">
        <f t="shared" si="403"/>
        <v>43787</v>
      </c>
      <c r="AC998" s="6"/>
      <c r="AD998" s="1"/>
      <c r="AE998" s="12"/>
      <c r="AF998" s="7"/>
      <c r="AG998" s="1"/>
      <c r="AH998" s="1"/>
      <c r="AI998" s="1"/>
      <c r="AJ998" s="10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6"/>
      <c r="CM998" s="1"/>
      <c r="CN998" s="1"/>
      <c r="CO998" s="1"/>
      <c r="CP998" s="1"/>
      <c r="CQ998" s="1"/>
      <c r="CR998" s="1"/>
    </row>
    <row r="999" spans="1:96" x14ac:dyDescent="0.2">
      <c r="A999" s="159">
        <f t="shared" si="395"/>
        <v>43678</v>
      </c>
      <c r="B999" s="9">
        <f t="shared" si="384"/>
        <v>1111.7523986000001</v>
      </c>
      <c r="C999" s="9">
        <f t="shared" si="396"/>
        <v>1000</v>
      </c>
      <c r="D999" s="66">
        <f t="shared" si="397"/>
        <v>5214.2700000000004</v>
      </c>
      <c r="E999" s="15">
        <f>VLOOKUP(A998,[1]Plan1!$BO$120:$BQ$240,3)</f>
        <v>5224.18</v>
      </c>
      <c r="F999" s="12">
        <f t="shared" si="398"/>
        <v>43662</v>
      </c>
      <c r="G999" s="13">
        <f t="shared" si="385"/>
        <v>1.9005536729015393E-3</v>
      </c>
      <c r="H999" s="12">
        <f t="shared" si="399"/>
        <v>43692</v>
      </c>
      <c r="I999" s="12">
        <f t="shared" si="386"/>
        <v>43692</v>
      </c>
      <c r="J999" s="1">
        <f t="shared" si="400"/>
        <v>23</v>
      </c>
      <c r="K999" s="1">
        <f t="shared" si="383"/>
        <v>13</v>
      </c>
      <c r="L999" s="9">
        <f t="shared" si="387"/>
        <v>1.00107378</v>
      </c>
      <c r="M999" s="16">
        <f t="shared" si="401"/>
        <v>1.0000997300000001</v>
      </c>
      <c r="N999" s="16">
        <f t="shared" si="404"/>
        <v>1.095858946519263</v>
      </c>
      <c r="O999" s="9">
        <f t="shared" si="405"/>
        <v>1.09703565</v>
      </c>
      <c r="P999" s="9">
        <f t="shared" si="388"/>
        <v>1097.03565</v>
      </c>
      <c r="Q999" s="14">
        <f t="shared" si="389"/>
        <v>0</v>
      </c>
      <c r="R999" s="44">
        <f t="shared" si="390"/>
        <v>0</v>
      </c>
      <c r="S999" s="9">
        <f t="shared" si="391"/>
        <v>0</v>
      </c>
      <c r="T999" s="10">
        <f t="shared" si="402"/>
        <v>6.2959000000000001E-2</v>
      </c>
      <c r="U999" s="14">
        <f t="shared" si="406"/>
        <v>55</v>
      </c>
      <c r="V999" s="14">
        <v>252</v>
      </c>
      <c r="W999" s="16">
        <f t="shared" si="392"/>
        <v>1.013415014</v>
      </c>
      <c r="X999" s="9">
        <f t="shared" si="393"/>
        <v>14.716748600000001</v>
      </c>
      <c r="Y999" s="9">
        <v>0</v>
      </c>
      <c r="Z999" s="15">
        <f t="shared" si="394"/>
        <v>0</v>
      </c>
      <c r="AA999" s="6" t="s">
        <v>73</v>
      </c>
      <c r="AB999" s="12">
        <f t="shared" si="403"/>
        <v>43787</v>
      </c>
      <c r="AC999" s="6"/>
      <c r="AD999" s="1"/>
      <c r="AE999" s="12"/>
      <c r="AF999" s="7"/>
      <c r="AG999" s="1"/>
      <c r="AH999" s="1"/>
      <c r="AI999" s="1"/>
      <c r="AJ999" s="10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6"/>
      <c r="CM999" s="1"/>
      <c r="CN999" s="1"/>
      <c r="CO999" s="1"/>
      <c r="CP999" s="1"/>
      <c r="CQ999" s="1"/>
      <c r="CR999" s="1"/>
    </row>
    <row r="1000" spans="1:96" x14ac:dyDescent="0.2">
      <c r="A1000" s="159">
        <f t="shared" si="395"/>
        <v>43679</v>
      </c>
      <c r="B1000" s="9">
        <f t="shared" si="384"/>
        <v>1112.1135925499998</v>
      </c>
      <c r="C1000" s="9">
        <f t="shared" si="396"/>
        <v>1000</v>
      </c>
      <c r="D1000" s="66">
        <f t="shared" si="397"/>
        <v>5214.2700000000004</v>
      </c>
      <c r="E1000" s="15">
        <f>VLOOKUP(A999,[1]Plan1!$BO$120:$BQ$240,3)</f>
        <v>5224.18</v>
      </c>
      <c r="F1000" s="12">
        <f t="shared" si="398"/>
        <v>43662</v>
      </c>
      <c r="G1000" s="13">
        <f t="shared" si="385"/>
        <v>1.9005536729015393E-3</v>
      </c>
      <c r="H1000" s="12">
        <f t="shared" si="399"/>
        <v>43692</v>
      </c>
      <c r="I1000" s="12">
        <f t="shared" si="386"/>
        <v>43692</v>
      </c>
      <c r="J1000" s="1">
        <f t="shared" si="400"/>
        <v>23</v>
      </c>
      <c r="K1000" s="1">
        <f t="shared" si="383"/>
        <v>14</v>
      </c>
      <c r="L1000" s="9">
        <f t="shared" si="387"/>
        <v>1.00115642</v>
      </c>
      <c r="M1000" s="16">
        <f t="shared" si="401"/>
        <v>1.0000997300000001</v>
      </c>
      <c r="N1000" s="16">
        <f t="shared" si="404"/>
        <v>1.095858946519263</v>
      </c>
      <c r="O1000" s="9">
        <f t="shared" si="405"/>
        <v>1.0971262100000001</v>
      </c>
      <c r="P1000" s="9">
        <f t="shared" si="388"/>
        <v>1097.1262099999999</v>
      </c>
      <c r="Q1000" s="14">
        <f t="shared" si="389"/>
        <v>0</v>
      </c>
      <c r="R1000" s="44">
        <f t="shared" si="390"/>
        <v>0</v>
      </c>
      <c r="S1000" s="9">
        <f t="shared" si="391"/>
        <v>0</v>
      </c>
      <c r="T1000" s="10">
        <f t="shared" si="402"/>
        <v>6.2959000000000001E-2</v>
      </c>
      <c r="U1000" s="14">
        <f t="shared" si="406"/>
        <v>56</v>
      </c>
      <c r="V1000" s="14">
        <v>252</v>
      </c>
      <c r="W1000" s="16">
        <f t="shared" si="392"/>
        <v>1.013660582</v>
      </c>
      <c r="X1000" s="9">
        <f t="shared" si="393"/>
        <v>14.98738255</v>
      </c>
      <c r="Y1000" s="9">
        <v>0</v>
      </c>
      <c r="Z1000" s="15">
        <f t="shared" si="394"/>
        <v>0</v>
      </c>
      <c r="AA1000" s="6" t="s">
        <v>73</v>
      </c>
      <c r="AB1000" s="12">
        <f t="shared" si="403"/>
        <v>43787</v>
      </c>
      <c r="AC1000" s="6"/>
      <c r="AD1000" s="1"/>
      <c r="AE1000" s="12"/>
      <c r="AF1000" s="7"/>
      <c r="AG1000" s="1"/>
      <c r="AH1000" s="1"/>
      <c r="AI1000" s="1"/>
      <c r="AJ1000" s="10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6"/>
      <c r="CM1000" s="1"/>
      <c r="CN1000" s="1"/>
      <c r="CO1000" s="1"/>
      <c r="CP1000" s="1"/>
      <c r="CQ1000" s="1"/>
      <c r="CR1000" s="1"/>
    </row>
    <row r="1001" spans="1:96" x14ac:dyDescent="0.2">
      <c r="A1001" s="159">
        <f t="shared" si="395"/>
        <v>43680</v>
      </c>
      <c r="B1001" s="9">
        <f t="shared" si="384"/>
        <v>1112.4749261299999</v>
      </c>
      <c r="C1001" s="9">
        <f t="shared" si="396"/>
        <v>1000</v>
      </c>
      <c r="D1001" s="66">
        <f t="shared" si="397"/>
        <v>5214.2700000000004</v>
      </c>
      <c r="E1001" s="15">
        <f>VLOOKUP(A1000,[1]Plan1!$BO$120:$BQ$240,3)</f>
        <v>5224.18</v>
      </c>
      <c r="F1001" s="12">
        <f t="shared" si="398"/>
        <v>43662</v>
      </c>
      <c r="G1001" s="13">
        <f t="shared" si="385"/>
        <v>1.9005536729015393E-3</v>
      </c>
      <c r="H1001" s="12">
        <f t="shared" si="399"/>
        <v>43692</v>
      </c>
      <c r="I1001" s="12">
        <f t="shared" si="386"/>
        <v>43692</v>
      </c>
      <c r="J1001" s="1">
        <f t="shared" si="400"/>
        <v>23</v>
      </c>
      <c r="K1001" s="1">
        <f t="shared" ref="K1001:K1064" si="407">(J1001-(NETWORKDAYS(A1001,I1001,AE$118:AE$502)-1))</f>
        <v>15</v>
      </c>
      <c r="L1001" s="9">
        <f t="shared" si="387"/>
        <v>1.0012390799999999</v>
      </c>
      <c r="M1001" s="16">
        <f t="shared" si="401"/>
        <v>1.0000997300000001</v>
      </c>
      <c r="N1001" s="16">
        <f t="shared" si="404"/>
        <v>1.095858946519263</v>
      </c>
      <c r="O1001" s="9">
        <f t="shared" si="405"/>
        <v>1.0972168</v>
      </c>
      <c r="P1001" s="9">
        <f t="shared" si="388"/>
        <v>1097.2167999999999</v>
      </c>
      <c r="Q1001" s="14">
        <f t="shared" si="389"/>
        <v>0</v>
      </c>
      <c r="R1001" s="44">
        <f t="shared" si="390"/>
        <v>0</v>
      </c>
      <c r="S1001" s="9">
        <f t="shared" si="391"/>
        <v>0</v>
      </c>
      <c r="T1001" s="10">
        <f t="shared" si="402"/>
        <v>6.2959000000000001E-2</v>
      </c>
      <c r="U1001" s="14">
        <f t="shared" si="406"/>
        <v>57</v>
      </c>
      <c r="V1001" s="14">
        <v>252</v>
      </c>
      <c r="W1001" s="16">
        <f t="shared" si="392"/>
        <v>1.0139062089999999</v>
      </c>
      <c r="X1001" s="9">
        <f t="shared" si="393"/>
        <v>15.258126130000001</v>
      </c>
      <c r="Y1001" s="9">
        <v>0</v>
      </c>
      <c r="Z1001" s="15">
        <f t="shared" si="394"/>
        <v>0</v>
      </c>
      <c r="AA1001" s="6" t="s">
        <v>73</v>
      </c>
      <c r="AB1001" s="12">
        <f t="shared" si="403"/>
        <v>43787</v>
      </c>
      <c r="AC1001" s="6"/>
      <c r="AD1001" s="1"/>
      <c r="AE1001" s="12"/>
      <c r="AF1001" s="7"/>
      <c r="AG1001" s="1"/>
      <c r="AH1001" s="1"/>
      <c r="AI1001" s="1"/>
      <c r="AJ1001" s="10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6"/>
      <c r="CM1001" s="1"/>
      <c r="CN1001" s="1"/>
      <c r="CO1001" s="1"/>
      <c r="CP1001" s="1"/>
      <c r="CQ1001" s="1"/>
      <c r="CR1001" s="1"/>
    </row>
    <row r="1002" spans="1:96" x14ac:dyDescent="0.2">
      <c r="A1002" s="159">
        <f t="shared" si="395"/>
        <v>43681</v>
      </c>
      <c r="B1002" s="9">
        <f t="shared" si="384"/>
        <v>1112.4749261299999</v>
      </c>
      <c r="C1002" s="9">
        <f t="shared" si="396"/>
        <v>1000</v>
      </c>
      <c r="D1002" s="66">
        <f t="shared" si="397"/>
        <v>5214.2700000000004</v>
      </c>
      <c r="E1002" s="15">
        <f>VLOOKUP(A1001,[1]Plan1!$BO$120:$BQ$240,3)</f>
        <v>5224.18</v>
      </c>
      <c r="F1002" s="12">
        <f t="shared" si="398"/>
        <v>43662</v>
      </c>
      <c r="G1002" s="13">
        <f t="shared" si="385"/>
        <v>1.9005536729015393E-3</v>
      </c>
      <c r="H1002" s="12">
        <f t="shared" si="399"/>
        <v>43692</v>
      </c>
      <c r="I1002" s="12">
        <f t="shared" si="386"/>
        <v>43692</v>
      </c>
      <c r="J1002" s="1">
        <f t="shared" si="400"/>
        <v>23</v>
      </c>
      <c r="K1002" s="1">
        <f t="shared" si="407"/>
        <v>15</v>
      </c>
      <c r="L1002" s="9">
        <f t="shared" si="387"/>
        <v>1.0012390799999999</v>
      </c>
      <c r="M1002" s="16">
        <f t="shared" si="401"/>
        <v>1.0000997300000001</v>
      </c>
      <c r="N1002" s="16">
        <f t="shared" si="404"/>
        <v>1.095858946519263</v>
      </c>
      <c r="O1002" s="9">
        <f t="shared" si="405"/>
        <v>1.0972168</v>
      </c>
      <c r="P1002" s="9">
        <f t="shared" si="388"/>
        <v>1097.2167999999999</v>
      </c>
      <c r="Q1002" s="14">
        <f t="shared" si="389"/>
        <v>0</v>
      </c>
      <c r="R1002" s="44">
        <f t="shared" si="390"/>
        <v>0</v>
      </c>
      <c r="S1002" s="9">
        <f t="shared" si="391"/>
        <v>0</v>
      </c>
      <c r="T1002" s="10">
        <f t="shared" si="402"/>
        <v>6.2959000000000001E-2</v>
      </c>
      <c r="U1002" s="14">
        <f t="shared" si="406"/>
        <v>57</v>
      </c>
      <c r="V1002" s="14">
        <v>252</v>
      </c>
      <c r="W1002" s="16">
        <f t="shared" si="392"/>
        <v>1.0139062089999999</v>
      </c>
      <c r="X1002" s="9">
        <f t="shared" si="393"/>
        <v>15.258126130000001</v>
      </c>
      <c r="Y1002" s="9">
        <v>0</v>
      </c>
      <c r="Z1002" s="15">
        <f t="shared" si="394"/>
        <v>0</v>
      </c>
      <c r="AA1002" s="6" t="s">
        <v>73</v>
      </c>
      <c r="AB1002" s="12">
        <f t="shared" si="403"/>
        <v>43787</v>
      </c>
      <c r="AC1002" s="6"/>
      <c r="AD1002" s="1"/>
      <c r="AE1002" s="12"/>
      <c r="AF1002" s="7"/>
      <c r="AG1002" s="1"/>
      <c r="AH1002" s="1"/>
      <c r="AI1002" s="1"/>
      <c r="AJ1002" s="10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6"/>
      <c r="CM1002" s="1"/>
      <c r="CN1002" s="1"/>
      <c r="CO1002" s="1"/>
      <c r="CP1002" s="1"/>
      <c r="CQ1002" s="1"/>
      <c r="CR1002" s="1"/>
    </row>
    <row r="1003" spans="1:96" x14ac:dyDescent="0.2">
      <c r="A1003" s="159">
        <f t="shared" si="395"/>
        <v>43682</v>
      </c>
      <c r="B1003" s="9">
        <f t="shared" si="384"/>
        <v>1112.4749261299999</v>
      </c>
      <c r="C1003" s="9">
        <f t="shared" si="396"/>
        <v>1000</v>
      </c>
      <c r="D1003" s="66">
        <f t="shared" si="397"/>
        <v>5214.2700000000004</v>
      </c>
      <c r="E1003" s="15">
        <f>VLOOKUP(A1002,[1]Plan1!$BO$120:$BQ$240,3)</f>
        <v>5224.18</v>
      </c>
      <c r="F1003" s="12">
        <f t="shared" si="398"/>
        <v>43662</v>
      </c>
      <c r="G1003" s="13">
        <f t="shared" si="385"/>
        <v>1.9005536729015393E-3</v>
      </c>
      <c r="H1003" s="12">
        <f t="shared" si="399"/>
        <v>43692</v>
      </c>
      <c r="I1003" s="12">
        <f t="shared" si="386"/>
        <v>43692</v>
      </c>
      <c r="J1003" s="1">
        <f t="shared" si="400"/>
        <v>23</v>
      </c>
      <c r="K1003" s="1">
        <f t="shared" si="407"/>
        <v>15</v>
      </c>
      <c r="L1003" s="9">
        <f t="shared" si="387"/>
        <v>1.0012390799999999</v>
      </c>
      <c r="M1003" s="16">
        <f t="shared" si="401"/>
        <v>1.0000997300000001</v>
      </c>
      <c r="N1003" s="16">
        <f t="shared" si="404"/>
        <v>1.095858946519263</v>
      </c>
      <c r="O1003" s="9">
        <f t="shared" si="405"/>
        <v>1.0972168</v>
      </c>
      <c r="P1003" s="9">
        <f t="shared" si="388"/>
        <v>1097.2167999999999</v>
      </c>
      <c r="Q1003" s="14">
        <f t="shared" si="389"/>
        <v>0</v>
      </c>
      <c r="R1003" s="44">
        <f t="shared" si="390"/>
        <v>0</v>
      </c>
      <c r="S1003" s="9">
        <f t="shared" si="391"/>
        <v>0</v>
      </c>
      <c r="T1003" s="10">
        <f t="shared" si="402"/>
        <v>6.2959000000000001E-2</v>
      </c>
      <c r="U1003" s="14">
        <f t="shared" si="406"/>
        <v>57</v>
      </c>
      <c r="V1003" s="14">
        <v>252</v>
      </c>
      <c r="W1003" s="16">
        <f t="shared" si="392"/>
        <v>1.0139062089999999</v>
      </c>
      <c r="X1003" s="9">
        <f t="shared" si="393"/>
        <v>15.258126130000001</v>
      </c>
      <c r="Y1003" s="9">
        <v>0</v>
      </c>
      <c r="Z1003" s="15">
        <f t="shared" si="394"/>
        <v>0</v>
      </c>
      <c r="AA1003" s="6" t="s">
        <v>73</v>
      </c>
      <c r="AB1003" s="12">
        <f t="shared" si="403"/>
        <v>43787</v>
      </c>
      <c r="AC1003" s="6"/>
      <c r="AD1003" s="1"/>
      <c r="AE1003" s="12"/>
      <c r="AF1003" s="7"/>
      <c r="AG1003" s="1"/>
      <c r="AH1003" s="1"/>
      <c r="AI1003" s="1"/>
      <c r="AJ1003" s="10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6"/>
      <c r="CM1003" s="1"/>
      <c r="CN1003" s="1"/>
      <c r="CO1003" s="1"/>
      <c r="CP1003" s="1"/>
      <c r="CQ1003" s="1"/>
      <c r="CR1003" s="1"/>
    </row>
    <row r="1004" spans="1:96" x14ac:dyDescent="0.2">
      <c r="A1004" s="159">
        <f t="shared" si="395"/>
        <v>43683</v>
      </c>
      <c r="B1004" s="9">
        <f t="shared" si="384"/>
        <v>1112.8363599199999</v>
      </c>
      <c r="C1004" s="9">
        <f t="shared" si="396"/>
        <v>1000</v>
      </c>
      <c r="D1004" s="66">
        <f t="shared" si="397"/>
        <v>5214.2700000000004</v>
      </c>
      <c r="E1004" s="15">
        <f>VLOOKUP(A1003,[1]Plan1!$BO$120:$BQ$240,3)</f>
        <v>5224.18</v>
      </c>
      <c r="F1004" s="12">
        <f t="shared" si="398"/>
        <v>43662</v>
      </c>
      <c r="G1004" s="13">
        <f t="shared" si="385"/>
        <v>1.9005536729015393E-3</v>
      </c>
      <c r="H1004" s="12">
        <f t="shared" si="399"/>
        <v>43692</v>
      </c>
      <c r="I1004" s="12">
        <f t="shared" si="386"/>
        <v>43692</v>
      </c>
      <c r="J1004" s="1">
        <f t="shared" si="400"/>
        <v>23</v>
      </c>
      <c r="K1004" s="1">
        <f t="shared" si="407"/>
        <v>16</v>
      </c>
      <c r="L1004" s="9">
        <f t="shared" si="387"/>
        <v>1.0013217400000001</v>
      </c>
      <c r="M1004" s="16">
        <f t="shared" si="401"/>
        <v>1.0000997300000001</v>
      </c>
      <c r="N1004" s="16">
        <f t="shared" si="404"/>
        <v>1.095858946519263</v>
      </c>
      <c r="O1004" s="9">
        <f t="shared" si="405"/>
        <v>1.0973073799999999</v>
      </c>
      <c r="P1004" s="9">
        <f t="shared" si="388"/>
        <v>1097.30738</v>
      </c>
      <c r="Q1004" s="14">
        <f t="shared" si="389"/>
        <v>0</v>
      </c>
      <c r="R1004" s="44">
        <f t="shared" si="390"/>
        <v>0</v>
      </c>
      <c r="S1004" s="9">
        <f t="shared" si="391"/>
        <v>0</v>
      </c>
      <c r="T1004" s="10">
        <f t="shared" si="402"/>
        <v>6.2959000000000001E-2</v>
      </c>
      <c r="U1004" s="14">
        <f t="shared" si="406"/>
        <v>58</v>
      </c>
      <c r="V1004" s="14">
        <v>252</v>
      </c>
      <c r="W1004" s="16">
        <f t="shared" si="392"/>
        <v>1.014151896</v>
      </c>
      <c r="X1004" s="9">
        <f t="shared" si="393"/>
        <v>15.528979919999999</v>
      </c>
      <c r="Y1004" s="9">
        <v>0</v>
      </c>
      <c r="Z1004" s="15">
        <f t="shared" si="394"/>
        <v>0</v>
      </c>
      <c r="AA1004" s="6" t="s">
        <v>73</v>
      </c>
      <c r="AB1004" s="12">
        <f t="shared" si="403"/>
        <v>43787</v>
      </c>
      <c r="AC1004" s="6"/>
      <c r="AD1004" s="1"/>
      <c r="AE1004" s="12"/>
      <c r="AF1004" s="7"/>
      <c r="AG1004" s="1"/>
      <c r="AH1004" s="1"/>
      <c r="AI1004" s="1"/>
      <c r="AJ1004" s="10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6"/>
      <c r="CM1004" s="1"/>
      <c r="CN1004" s="1"/>
      <c r="CO1004" s="1"/>
      <c r="CP1004" s="1"/>
      <c r="CQ1004" s="1"/>
      <c r="CR1004" s="1"/>
    </row>
    <row r="1005" spans="1:96" x14ac:dyDescent="0.2">
      <c r="A1005" s="159">
        <f t="shared" si="395"/>
        <v>43684</v>
      </c>
      <c r="B1005" s="9">
        <f t="shared" si="384"/>
        <v>1113.1979142</v>
      </c>
      <c r="C1005" s="9">
        <f t="shared" si="396"/>
        <v>1000</v>
      </c>
      <c r="D1005" s="66">
        <f t="shared" si="397"/>
        <v>5214.2700000000004</v>
      </c>
      <c r="E1005" s="15">
        <f>VLOOKUP(A1004,[1]Plan1!$BO$120:$BQ$240,3)</f>
        <v>5224.18</v>
      </c>
      <c r="F1005" s="12">
        <f t="shared" si="398"/>
        <v>43662</v>
      </c>
      <c r="G1005" s="13">
        <f t="shared" si="385"/>
        <v>1.9005536729015393E-3</v>
      </c>
      <c r="H1005" s="12">
        <f t="shared" si="399"/>
        <v>43692</v>
      </c>
      <c r="I1005" s="12">
        <f t="shared" si="386"/>
        <v>43692</v>
      </c>
      <c r="J1005" s="1">
        <f t="shared" si="400"/>
        <v>23</v>
      </c>
      <c r="K1005" s="1">
        <f t="shared" si="407"/>
        <v>17</v>
      </c>
      <c r="L1005" s="9">
        <f t="shared" si="387"/>
        <v>1.0014044</v>
      </c>
      <c r="M1005" s="16">
        <f t="shared" si="401"/>
        <v>1.0000997300000001</v>
      </c>
      <c r="N1005" s="16">
        <f t="shared" si="404"/>
        <v>1.095858946519263</v>
      </c>
      <c r="O1005" s="9">
        <f t="shared" si="405"/>
        <v>1.0973979700000001</v>
      </c>
      <c r="P1005" s="9">
        <f t="shared" si="388"/>
        <v>1097.39797</v>
      </c>
      <c r="Q1005" s="14">
        <f t="shared" si="389"/>
        <v>0</v>
      </c>
      <c r="R1005" s="44">
        <f t="shared" si="390"/>
        <v>0</v>
      </c>
      <c r="S1005" s="9">
        <f t="shared" si="391"/>
        <v>0</v>
      </c>
      <c r="T1005" s="10">
        <f t="shared" si="402"/>
        <v>6.2959000000000001E-2</v>
      </c>
      <c r="U1005" s="14">
        <f t="shared" si="406"/>
        <v>59</v>
      </c>
      <c r="V1005" s="14">
        <v>252</v>
      </c>
      <c r="W1005" s="16">
        <f t="shared" si="392"/>
        <v>1.0143976429999999</v>
      </c>
      <c r="X1005" s="9">
        <f t="shared" si="393"/>
        <v>15.799944200000001</v>
      </c>
      <c r="Y1005" s="9">
        <v>0</v>
      </c>
      <c r="Z1005" s="15">
        <f t="shared" si="394"/>
        <v>0</v>
      </c>
      <c r="AA1005" s="6" t="s">
        <v>73</v>
      </c>
      <c r="AB1005" s="12">
        <f t="shared" si="403"/>
        <v>43787</v>
      </c>
      <c r="AC1005" s="6"/>
      <c r="AD1005" s="1"/>
      <c r="AE1005" s="12"/>
      <c r="AF1005" s="7"/>
      <c r="AG1005" s="1"/>
      <c r="AH1005" s="1"/>
      <c r="AI1005" s="1"/>
      <c r="AJ1005" s="10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6"/>
      <c r="CM1005" s="1"/>
      <c r="CN1005" s="1"/>
      <c r="CO1005" s="1"/>
      <c r="CP1005" s="1"/>
      <c r="CQ1005" s="1"/>
      <c r="CR1005" s="1"/>
    </row>
    <row r="1006" spans="1:96" x14ac:dyDescent="0.2">
      <c r="A1006" s="159">
        <f t="shared" si="395"/>
        <v>43685</v>
      </c>
      <c r="B1006" s="9">
        <f t="shared" si="384"/>
        <v>1113.5595879</v>
      </c>
      <c r="C1006" s="9">
        <f t="shared" si="396"/>
        <v>1000</v>
      </c>
      <c r="D1006" s="66">
        <f t="shared" si="397"/>
        <v>5214.2700000000004</v>
      </c>
      <c r="E1006" s="15">
        <f>VLOOKUP(A1005,[1]Plan1!$BO$120:$BQ$240,3)</f>
        <v>5224.18</v>
      </c>
      <c r="F1006" s="12">
        <f t="shared" si="398"/>
        <v>43662</v>
      </c>
      <c r="G1006" s="13">
        <f t="shared" si="385"/>
        <v>1.9005536729015393E-3</v>
      </c>
      <c r="H1006" s="12">
        <f t="shared" si="399"/>
        <v>43692</v>
      </c>
      <c r="I1006" s="12">
        <f t="shared" si="386"/>
        <v>43692</v>
      </c>
      <c r="J1006" s="1">
        <f t="shared" si="400"/>
        <v>23</v>
      </c>
      <c r="K1006" s="1">
        <f t="shared" si="407"/>
        <v>18</v>
      </c>
      <c r="L1006" s="9">
        <f t="shared" si="387"/>
        <v>1.00148708</v>
      </c>
      <c r="M1006" s="16">
        <f t="shared" si="401"/>
        <v>1.0000997300000001</v>
      </c>
      <c r="N1006" s="16">
        <f t="shared" si="404"/>
        <v>1.095858946519263</v>
      </c>
      <c r="O1006" s="9">
        <f t="shared" si="405"/>
        <v>1.0974885700000001</v>
      </c>
      <c r="P1006" s="9">
        <f t="shared" si="388"/>
        <v>1097.48857</v>
      </c>
      <c r="Q1006" s="14">
        <f t="shared" si="389"/>
        <v>0</v>
      </c>
      <c r="R1006" s="44">
        <f t="shared" si="390"/>
        <v>0</v>
      </c>
      <c r="S1006" s="9">
        <f t="shared" si="391"/>
        <v>0</v>
      </c>
      <c r="T1006" s="10">
        <f t="shared" si="402"/>
        <v>6.2959000000000001E-2</v>
      </c>
      <c r="U1006" s="14">
        <f t="shared" si="406"/>
        <v>60</v>
      </c>
      <c r="V1006" s="14">
        <v>252</v>
      </c>
      <c r="W1006" s="16">
        <f t="shared" si="392"/>
        <v>1.014643449</v>
      </c>
      <c r="X1006" s="9">
        <f t="shared" si="393"/>
        <v>16.071017900000001</v>
      </c>
      <c r="Y1006" s="9">
        <v>0</v>
      </c>
      <c r="Z1006" s="15">
        <f t="shared" si="394"/>
        <v>0</v>
      </c>
      <c r="AA1006" s="6" t="s">
        <v>73</v>
      </c>
      <c r="AB1006" s="12">
        <f t="shared" si="403"/>
        <v>43787</v>
      </c>
      <c r="AC1006" s="6"/>
      <c r="AD1006" s="1"/>
      <c r="AE1006" s="12"/>
      <c r="AF1006" s="7"/>
      <c r="AG1006" s="1"/>
      <c r="AH1006" s="1"/>
      <c r="AI1006" s="1"/>
      <c r="AJ1006" s="10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6"/>
      <c r="CM1006" s="1"/>
      <c r="CN1006" s="1"/>
      <c r="CO1006" s="1"/>
      <c r="CP1006" s="1"/>
      <c r="CQ1006" s="1"/>
      <c r="CR1006" s="1"/>
    </row>
    <row r="1007" spans="1:96" x14ac:dyDescent="0.2">
      <c r="A1007" s="159">
        <f t="shared" si="395"/>
        <v>43686</v>
      </c>
      <c r="B1007" s="9">
        <f t="shared" si="384"/>
        <v>1113.92138105</v>
      </c>
      <c r="C1007" s="9">
        <f t="shared" si="396"/>
        <v>1000</v>
      </c>
      <c r="D1007" s="66">
        <f t="shared" si="397"/>
        <v>5214.2700000000004</v>
      </c>
      <c r="E1007" s="15">
        <f>VLOOKUP(A1006,[1]Plan1!$BO$120:$BQ$240,3)</f>
        <v>5224.18</v>
      </c>
      <c r="F1007" s="12">
        <f t="shared" si="398"/>
        <v>43662</v>
      </c>
      <c r="G1007" s="13">
        <f t="shared" si="385"/>
        <v>1.9005536729015393E-3</v>
      </c>
      <c r="H1007" s="12">
        <f t="shared" si="399"/>
        <v>43692</v>
      </c>
      <c r="I1007" s="12">
        <f t="shared" si="386"/>
        <v>43692</v>
      </c>
      <c r="J1007" s="1">
        <f t="shared" si="400"/>
        <v>23</v>
      </c>
      <c r="K1007" s="1">
        <f t="shared" si="407"/>
        <v>19</v>
      </c>
      <c r="L1007" s="9">
        <f t="shared" si="387"/>
        <v>1.00156976</v>
      </c>
      <c r="M1007" s="16">
        <f t="shared" si="401"/>
        <v>1.0000997300000001</v>
      </c>
      <c r="N1007" s="16">
        <f t="shared" si="404"/>
        <v>1.095858946519263</v>
      </c>
      <c r="O1007" s="9">
        <f t="shared" si="405"/>
        <v>1.0975791800000001</v>
      </c>
      <c r="P1007" s="9">
        <f t="shared" si="388"/>
        <v>1097.57918</v>
      </c>
      <c r="Q1007" s="14">
        <f t="shared" si="389"/>
        <v>0</v>
      </c>
      <c r="R1007" s="44">
        <f t="shared" si="390"/>
        <v>0</v>
      </c>
      <c r="S1007" s="9">
        <f t="shared" si="391"/>
        <v>0</v>
      </c>
      <c r="T1007" s="10">
        <f t="shared" si="402"/>
        <v>6.2959000000000001E-2</v>
      </c>
      <c r="U1007" s="14">
        <f t="shared" si="406"/>
        <v>61</v>
      </c>
      <c r="V1007" s="14">
        <v>252</v>
      </c>
      <c r="W1007" s="16">
        <f t="shared" si="392"/>
        <v>1.0148893139999999</v>
      </c>
      <c r="X1007" s="9">
        <f t="shared" si="393"/>
        <v>16.34220105</v>
      </c>
      <c r="Y1007" s="9">
        <v>0</v>
      </c>
      <c r="Z1007" s="15">
        <f t="shared" si="394"/>
        <v>0</v>
      </c>
      <c r="AA1007" s="6" t="s">
        <v>73</v>
      </c>
      <c r="AB1007" s="12">
        <f t="shared" si="403"/>
        <v>43787</v>
      </c>
      <c r="AC1007" s="6"/>
      <c r="AD1007" s="1"/>
      <c r="AE1007" s="12"/>
      <c r="AF1007" s="7"/>
      <c r="AG1007" s="1"/>
      <c r="AH1007" s="1"/>
      <c r="AI1007" s="1"/>
      <c r="AJ1007" s="10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6"/>
      <c r="CM1007" s="1"/>
      <c r="CN1007" s="1"/>
      <c r="CO1007" s="1"/>
      <c r="CP1007" s="1"/>
      <c r="CQ1007" s="1"/>
      <c r="CR1007" s="1"/>
    </row>
    <row r="1008" spans="1:96" x14ac:dyDescent="0.2">
      <c r="A1008" s="159">
        <f t="shared" si="395"/>
        <v>43687</v>
      </c>
      <c r="B1008" s="9">
        <f t="shared" si="384"/>
        <v>1114.28328461</v>
      </c>
      <c r="C1008" s="9">
        <f t="shared" si="396"/>
        <v>1000</v>
      </c>
      <c r="D1008" s="66">
        <f t="shared" si="397"/>
        <v>5214.2700000000004</v>
      </c>
      <c r="E1008" s="15">
        <f>VLOOKUP(A1007,[1]Plan1!$BO$120:$BQ$240,3)</f>
        <v>5224.18</v>
      </c>
      <c r="F1008" s="12">
        <f t="shared" si="398"/>
        <v>43662</v>
      </c>
      <c r="G1008" s="13">
        <f t="shared" si="385"/>
        <v>1.9005536729015393E-3</v>
      </c>
      <c r="H1008" s="12">
        <f t="shared" si="399"/>
        <v>43692</v>
      </c>
      <c r="I1008" s="12">
        <f t="shared" si="386"/>
        <v>43692</v>
      </c>
      <c r="J1008" s="1">
        <f t="shared" si="400"/>
        <v>23</v>
      </c>
      <c r="K1008" s="1">
        <f t="shared" si="407"/>
        <v>20</v>
      </c>
      <c r="L1008" s="9">
        <f t="shared" si="387"/>
        <v>1.0016524499999999</v>
      </c>
      <c r="M1008" s="16">
        <f t="shared" si="401"/>
        <v>1.0000997300000001</v>
      </c>
      <c r="N1008" s="16">
        <f t="shared" si="404"/>
        <v>1.095858946519263</v>
      </c>
      <c r="O1008" s="9">
        <f t="shared" si="405"/>
        <v>1.0976697900000001</v>
      </c>
      <c r="P1008" s="9">
        <f t="shared" si="388"/>
        <v>1097.6697899999999</v>
      </c>
      <c r="Q1008" s="14">
        <f t="shared" si="389"/>
        <v>0</v>
      </c>
      <c r="R1008" s="44">
        <f t="shared" si="390"/>
        <v>0</v>
      </c>
      <c r="S1008" s="9">
        <f t="shared" si="391"/>
        <v>0</v>
      </c>
      <c r="T1008" s="10">
        <f t="shared" si="402"/>
        <v>6.2959000000000001E-2</v>
      </c>
      <c r="U1008" s="14">
        <f t="shared" si="406"/>
        <v>62</v>
      </c>
      <c r="V1008" s="14">
        <v>252</v>
      </c>
      <c r="W1008" s="16">
        <f t="shared" si="392"/>
        <v>1.0151352389999999</v>
      </c>
      <c r="X1008" s="9">
        <f t="shared" si="393"/>
        <v>16.61349461</v>
      </c>
      <c r="Y1008" s="9">
        <v>0</v>
      </c>
      <c r="Z1008" s="15">
        <f t="shared" si="394"/>
        <v>0</v>
      </c>
      <c r="AA1008" s="6" t="s">
        <v>73</v>
      </c>
      <c r="AB1008" s="12">
        <f t="shared" si="403"/>
        <v>43787</v>
      </c>
      <c r="AC1008" s="6"/>
      <c r="AD1008" s="1"/>
      <c r="AE1008" s="12"/>
      <c r="AF1008" s="7"/>
      <c r="AG1008" s="1"/>
      <c r="AH1008" s="1"/>
      <c r="AI1008" s="1"/>
      <c r="AJ1008" s="10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6"/>
      <c r="CM1008" s="1"/>
      <c r="CN1008" s="1"/>
      <c r="CO1008" s="1"/>
      <c r="CP1008" s="1"/>
      <c r="CQ1008" s="1"/>
      <c r="CR1008" s="1"/>
    </row>
    <row r="1009" spans="1:96" x14ac:dyDescent="0.2">
      <c r="A1009" s="159">
        <f t="shared" si="395"/>
        <v>43688</v>
      </c>
      <c r="B1009" s="9">
        <f t="shared" si="384"/>
        <v>1114.28328461</v>
      </c>
      <c r="C1009" s="9">
        <f t="shared" si="396"/>
        <v>1000</v>
      </c>
      <c r="D1009" s="66">
        <f t="shared" si="397"/>
        <v>5214.2700000000004</v>
      </c>
      <c r="E1009" s="15">
        <f>VLOOKUP(A1008,[1]Plan1!$BO$120:$BQ$240,3)</f>
        <v>5224.18</v>
      </c>
      <c r="F1009" s="12">
        <f t="shared" si="398"/>
        <v>43662</v>
      </c>
      <c r="G1009" s="13">
        <f t="shared" si="385"/>
        <v>1.9005536729015393E-3</v>
      </c>
      <c r="H1009" s="12">
        <f t="shared" si="399"/>
        <v>43692</v>
      </c>
      <c r="I1009" s="12">
        <f t="shared" si="386"/>
        <v>43692</v>
      </c>
      <c r="J1009" s="1">
        <f t="shared" si="400"/>
        <v>23</v>
      </c>
      <c r="K1009" s="1">
        <f t="shared" si="407"/>
        <v>20</v>
      </c>
      <c r="L1009" s="9">
        <f t="shared" si="387"/>
        <v>1.0016524499999999</v>
      </c>
      <c r="M1009" s="16">
        <f t="shared" si="401"/>
        <v>1.0000997300000001</v>
      </c>
      <c r="N1009" s="16">
        <f t="shared" si="404"/>
        <v>1.095858946519263</v>
      </c>
      <c r="O1009" s="9">
        <f t="shared" si="405"/>
        <v>1.0976697900000001</v>
      </c>
      <c r="P1009" s="9">
        <f t="shared" si="388"/>
        <v>1097.6697899999999</v>
      </c>
      <c r="Q1009" s="14">
        <f t="shared" si="389"/>
        <v>0</v>
      </c>
      <c r="R1009" s="44">
        <f t="shared" si="390"/>
        <v>0</v>
      </c>
      <c r="S1009" s="9">
        <f t="shared" si="391"/>
        <v>0</v>
      </c>
      <c r="T1009" s="10">
        <f t="shared" si="402"/>
        <v>6.2959000000000001E-2</v>
      </c>
      <c r="U1009" s="14">
        <f t="shared" si="406"/>
        <v>62</v>
      </c>
      <c r="V1009" s="14">
        <v>252</v>
      </c>
      <c r="W1009" s="16">
        <f t="shared" si="392"/>
        <v>1.0151352389999999</v>
      </c>
      <c r="X1009" s="9">
        <f t="shared" si="393"/>
        <v>16.61349461</v>
      </c>
      <c r="Y1009" s="9">
        <v>0</v>
      </c>
      <c r="Z1009" s="15">
        <f t="shared" si="394"/>
        <v>0</v>
      </c>
      <c r="AA1009" s="6" t="s">
        <v>73</v>
      </c>
      <c r="AB1009" s="12">
        <f t="shared" si="403"/>
        <v>43787</v>
      </c>
      <c r="AC1009" s="6"/>
      <c r="AD1009" s="1"/>
      <c r="AE1009" s="12"/>
      <c r="AF1009" s="7"/>
      <c r="AG1009" s="1"/>
      <c r="AH1009" s="1"/>
      <c r="AI1009" s="1"/>
      <c r="AJ1009" s="10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6"/>
      <c r="CM1009" s="1"/>
      <c r="CN1009" s="1"/>
      <c r="CO1009" s="1"/>
      <c r="CP1009" s="1"/>
      <c r="CQ1009" s="1"/>
      <c r="CR1009" s="1"/>
    </row>
    <row r="1010" spans="1:96" x14ac:dyDescent="0.2">
      <c r="A1010" s="159">
        <f t="shared" si="395"/>
        <v>43689</v>
      </c>
      <c r="B1010" s="9">
        <f t="shared" si="384"/>
        <v>1114.28328461</v>
      </c>
      <c r="C1010" s="9">
        <f t="shared" si="396"/>
        <v>1000</v>
      </c>
      <c r="D1010" s="66">
        <f t="shared" si="397"/>
        <v>5214.2700000000004</v>
      </c>
      <c r="E1010" s="15">
        <f>VLOOKUP(A1009,[1]Plan1!$BO$120:$BQ$240,3)</f>
        <v>5224.18</v>
      </c>
      <c r="F1010" s="12">
        <f t="shared" si="398"/>
        <v>43662</v>
      </c>
      <c r="G1010" s="13">
        <f t="shared" si="385"/>
        <v>1.9005536729015393E-3</v>
      </c>
      <c r="H1010" s="12">
        <f t="shared" si="399"/>
        <v>43692</v>
      </c>
      <c r="I1010" s="12">
        <f t="shared" si="386"/>
        <v>43692</v>
      </c>
      <c r="J1010" s="1">
        <f t="shared" si="400"/>
        <v>23</v>
      </c>
      <c r="K1010" s="1">
        <f t="shared" si="407"/>
        <v>20</v>
      </c>
      <c r="L1010" s="9">
        <f t="shared" si="387"/>
        <v>1.0016524499999999</v>
      </c>
      <c r="M1010" s="16">
        <f t="shared" si="401"/>
        <v>1.0000997300000001</v>
      </c>
      <c r="N1010" s="16">
        <f t="shared" si="404"/>
        <v>1.095858946519263</v>
      </c>
      <c r="O1010" s="9">
        <f t="shared" si="405"/>
        <v>1.0976697900000001</v>
      </c>
      <c r="P1010" s="9">
        <f t="shared" si="388"/>
        <v>1097.6697899999999</v>
      </c>
      <c r="Q1010" s="14">
        <f t="shared" si="389"/>
        <v>0</v>
      </c>
      <c r="R1010" s="44">
        <f t="shared" si="390"/>
        <v>0</v>
      </c>
      <c r="S1010" s="9">
        <f t="shared" si="391"/>
        <v>0</v>
      </c>
      <c r="T1010" s="10">
        <f t="shared" si="402"/>
        <v>6.2959000000000001E-2</v>
      </c>
      <c r="U1010" s="14">
        <f t="shared" si="406"/>
        <v>62</v>
      </c>
      <c r="V1010" s="14">
        <v>252</v>
      </c>
      <c r="W1010" s="16">
        <f t="shared" si="392"/>
        <v>1.0151352389999999</v>
      </c>
      <c r="X1010" s="9">
        <f t="shared" si="393"/>
        <v>16.61349461</v>
      </c>
      <c r="Y1010" s="9">
        <v>0</v>
      </c>
      <c r="Z1010" s="15">
        <f t="shared" si="394"/>
        <v>0</v>
      </c>
      <c r="AA1010" s="6" t="s">
        <v>73</v>
      </c>
      <c r="AB1010" s="12">
        <f t="shared" si="403"/>
        <v>43787</v>
      </c>
      <c r="AC1010" s="6"/>
      <c r="AD1010" s="1"/>
      <c r="AE1010" s="12"/>
      <c r="AF1010" s="7"/>
      <c r="AG1010" s="1"/>
      <c r="AH1010" s="1"/>
      <c r="AI1010" s="1"/>
      <c r="AJ1010" s="10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6"/>
      <c r="CM1010" s="1"/>
      <c r="CN1010" s="1"/>
      <c r="CO1010" s="1"/>
      <c r="CP1010" s="1"/>
      <c r="CQ1010" s="1"/>
      <c r="CR1010" s="1"/>
    </row>
    <row r="1011" spans="1:96" x14ac:dyDescent="0.2">
      <c r="A1011" s="159">
        <f t="shared" si="395"/>
        <v>43690</v>
      </c>
      <c r="B1011" s="9">
        <f t="shared" si="384"/>
        <v>1114.64530876</v>
      </c>
      <c r="C1011" s="9">
        <f t="shared" si="396"/>
        <v>1000</v>
      </c>
      <c r="D1011" s="66">
        <f t="shared" si="397"/>
        <v>5214.2700000000004</v>
      </c>
      <c r="E1011" s="15">
        <f>VLOOKUP(A1010,[1]Plan1!$BO$120:$BQ$240,3)</f>
        <v>5224.18</v>
      </c>
      <c r="F1011" s="12">
        <f t="shared" si="398"/>
        <v>43662</v>
      </c>
      <c r="G1011" s="13">
        <f t="shared" si="385"/>
        <v>1.9005536729015393E-3</v>
      </c>
      <c r="H1011" s="12">
        <f t="shared" si="399"/>
        <v>43692</v>
      </c>
      <c r="I1011" s="12">
        <f t="shared" si="386"/>
        <v>43692</v>
      </c>
      <c r="J1011" s="1">
        <f t="shared" si="400"/>
        <v>23</v>
      </c>
      <c r="K1011" s="1">
        <f t="shared" si="407"/>
        <v>21</v>
      </c>
      <c r="L1011" s="9">
        <f t="shared" si="387"/>
        <v>1.0017351400000001</v>
      </c>
      <c r="M1011" s="16">
        <f t="shared" si="401"/>
        <v>1.0000997300000001</v>
      </c>
      <c r="N1011" s="16">
        <f t="shared" si="404"/>
        <v>1.095858946519263</v>
      </c>
      <c r="O1011" s="9">
        <f t="shared" si="405"/>
        <v>1.09776041</v>
      </c>
      <c r="P1011" s="9">
        <f t="shared" si="388"/>
        <v>1097.7604100000001</v>
      </c>
      <c r="Q1011" s="14">
        <f t="shared" si="389"/>
        <v>0</v>
      </c>
      <c r="R1011" s="44">
        <f t="shared" si="390"/>
        <v>0</v>
      </c>
      <c r="S1011" s="9">
        <f t="shared" si="391"/>
        <v>0</v>
      </c>
      <c r="T1011" s="10">
        <f t="shared" si="402"/>
        <v>6.2959000000000001E-2</v>
      </c>
      <c r="U1011" s="14">
        <f t="shared" si="406"/>
        <v>63</v>
      </c>
      <c r="V1011" s="14">
        <v>252</v>
      </c>
      <c r="W1011" s="16">
        <f t="shared" si="392"/>
        <v>1.015381224</v>
      </c>
      <c r="X1011" s="9">
        <f t="shared" si="393"/>
        <v>16.884898759999999</v>
      </c>
      <c r="Y1011" s="9">
        <v>0</v>
      </c>
      <c r="Z1011" s="15">
        <f t="shared" si="394"/>
        <v>0</v>
      </c>
      <c r="AA1011" s="6" t="s">
        <v>73</v>
      </c>
      <c r="AB1011" s="12">
        <f t="shared" si="403"/>
        <v>43787</v>
      </c>
      <c r="AC1011" s="6"/>
      <c r="AD1011" s="1"/>
      <c r="AE1011" s="12"/>
      <c r="AF1011" s="7"/>
      <c r="AG1011" s="1"/>
      <c r="AH1011" s="1"/>
      <c r="AI1011" s="1"/>
      <c r="AJ1011" s="10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6"/>
      <c r="CM1011" s="1"/>
      <c r="CN1011" s="1"/>
      <c r="CO1011" s="1"/>
      <c r="CP1011" s="1"/>
      <c r="CQ1011" s="1"/>
      <c r="CR1011" s="1"/>
    </row>
    <row r="1012" spans="1:96" x14ac:dyDescent="0.2">
      <c r="A1012" s="159">
        <f t="shared" si="395"/>
        <v>43691</v>
      </c>
      <c r="B1012" s="9">
        <f t="shared" si="384"/>
        <v>1115.0074524199999</v>
      </c>
      <c r="C1012" s="9">
        <f t="shared" si="396"/>
        <v>1000</v>
      </c>
      <c r="D1012" s="66">
        <f t="shared" si="397"/>
        <v>5214.2700000000004</v>
      </c>
      <c r="E1012" s="15">
        <f>VLOOKUP(A1011,[1]Plan1!$BO$120:$BQ$240,3)</f>
        <v>5224.18</v>
      </c>
      <c r="F1012" s="12">
        <f t="shared" si="398"/>
        <v>43662</v>
      </c>
      <c r="G1012" s="13">
        <f t="shared" si="385"/>
        <v>1.9005536729015393E-3</v>
      </c>
      <c r="H1012" s="12">
        <f t="shared" si="399"/>
        <v>43692</v>
      </c>
      <c r="I1012" s="12">
        <f t="shared" si="386"/>
        <v>43692</v>
      </c>
      <c r="J1012" s="1">
        <f t="shared" si="400"/>
        <v>23</v>
      </c>
      <c r="K1012" s="1">
        <f t="shared" si="407"/>
        <v>22</v>
      </c>
      <c r="L1012" s="9">
        <f t="shared" si="387"/>
        <v>1.00181784</v>
      </c>
      <c r="M1012" s="16">
        <f t="shared" si="401"/>
        <v>1.0000997300000001</v>
      </c>
      <c r="N1012" s="16">
        <f t="shared" si="404"/>
        <v>1.095858946519263</v>
      </c>
      <c r="O1012" s="9">
        <f t="shared" si="405"/>
        <v>1.0978510399999999</v>
      </c>
      <c r="P1012" s="9">
        <f t="shared" si="388"/>
        <v>1097.85104</v>
      </c>
      <c r="Q1012" s="14">
        <f t="shared" si="389"/>
        <v>0</v>
      </c>
      <c r="R1012" s="44">
        <f t="shared" si="390"/>
        <v>0</v>
      </c>
      <c r="S1012" s="9">
        <f t="shared" si="391"/>
        <v>0</v>
      </c>
      <c r="T1012" s="10">
        <f t="shared" si="402"/>
        <v>6.2959000000000001E-2</v>
      </c>
      <c r="U1012" s="14">
        <f t="shared" si="406"/>
        <v>64</v>
      </c>
      <c r="V1012" s="14">
        <v>252</v>
      </c>
      <c r="W1012" s="16">
        <f t="shared" si="392"/>
        <v>1.015627268</v>
      </c>
      <c r="X1012" s="9">
        <f t="shared" si="393"/>
        <v>17.156412419999999</v>
      </c>
      <c r="Y1012" s="9">
        <v>0</v>
      </c>
      <c r="Z1012" s="15">
        <f t="shared" si="394"/>
        <v>0</v>
      </c>
      <c r="AA1012" s="6" t="s">
        <v>73</v>
      </c>
      <c r="AB1012" s="12">
        <f t="shared" si="403"/>
        <v>43787</v>
      </c>
      <c r="AC1012" s="6"/>
      <c r="AD1012" s="1"/>
      <c r="AE1012" s="12"/>
      <c r="AF1012" s="7"/>
      <c r="AG1012" s="1"/>
      <c r="AH1012" s="1"/>
      <c r="AI1012" s="1"/>
      <c r="AJ1012" s="10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6"/>
      <c r="CM1012" s="1"/>
      <c r="CN1012" s="1"/>
      <c r="CO1012" s="1"/>
      <c r="CP1012" s="1"/>
      <c r="CQ1012" s="1"/>
      <c r="CR1012" s="1"/>
    </row>
    <row r="1013" spans="1:96" x14ac:dyDescent="0.2">
      <c r="A1013" s="159">
        <f t="shared" si="395"/>
        <v>43692</v>
      </c>
      <c r="B1013" s="9">
        <f t="shared" si="384"/>
        <v>1115.3697167199998</v>
      </c>
      <c r="C1013" s="9">
        <f t="shared" si="396"/>
        <v>1000</v>
      </c>
      <c r="D1013" s="66">
        <f t="shared" si="397"/>
        <v>5214.2700000000004</v>
      </c>
      <c r="E1013" s="15">
        <f>VLOOKUP(A1012,[1]Plan1!$BO$120:$BQ$240,3)</f>
        <v>5224.18</v>
      </c>
      <c r="F1013" s="12">
        <f t="shared" si="398"/>
        <v>43662</v>
      </c>
      <c r="G1013" s="13">
        <f t="shared" si="385"/>
        <v>1.9005536729015393E-3</v>
      </c>
      <c r="H1013" s="12">
        <f t="shared" si="399"/>
        <v>43724</v>
      </c>
      <c r="I1013" s="12">
        <f t="shared" si="386"/>
        <v>43692</v>
      </c>
      <c r="J1013" s="1">
        <f t="shared" si="400"/>
        <v>23</v>
      </c>
      <c r="K1013" s="1">
        <f t="shared" si="407"/>
        <v>23</v>
      </c>
      <c r="L1013" s="9">
        <f t="shared" si="387"/>
        <v>1.00190055</v>
      </c>
      <c r="M1013" s="16">
        <f t="shared" si="401"/>
        <v>1.0000997300000001</v>
      </c>
      <c r="N1013" s="16">
        <f t="shared" si="404"/>
        <v>1.095858946519263</v>
      </c>
      <c r="O1013" s="9">
        <f t="shared" si="405"/>
        <v>1.0979416799999999</v>
      </c>
      <c r="P1013" s="9">
        <f t="shared" si="388"/>
        <v>1097.9416799999999</v>
      </c>
      <c r="Q1013" s="14">
        <f t="shared" si="389"/>
        <v>0</v>
      </c>
      <c r="R1013" s="44">
        <f t="shared" si="390"/>
        <v>0</v>
      </c>
      <c r="S1013" s="9">
        <f t="shared" si="391"/>
        <v>0</v>
      </c>
      <c r="T1013" s="10">
        <f t="shared" si="402"/>
        <v>6.2959000000000001E-2</v>
      </c>
      <c r="U1013" s="14">
        <f t="shared" si="406"/>
        <v>65</v>
      </c>
      <c r="V1013" s="14">
        <v>252</v>
      </c>
      <c r="W1013" s="16">
        <f t="shared" si="392"/>
        <v>1.0158733719999999</v>
      </c>
      <c r="X1013" s="9">
        <f t="shared" si="393"/>
        <v>17.428036720000001</v>
      </c>
      <c r="Y1013" s="9">
        <v>0</v>
      </c>
      <c r="Z1013" s="15">
        <f t="shared" si="394"/>
        <v>0</v>
      </c>
      <c r="AA1013" s="6" t="s">
        <v>73</v>
      </c>
      <c r="AB1013" s="12">
        <f t="shared" si="403"/>
        <v>43787</v>
      </c>
      <c r="AC1013" s="6"/>
      <c r="AD1013" s="1"/>
      <c r="AE1013" s="12"/>
      <c r="AF1013" s="7"/>
      <c r="AG1013" s="1"/>
      <c r="AH1013" s="1"/>
      <c r="AI1013" s="1"/>
      <c r="AJ1013" s="10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6"/>
      <c r="CM1013" s="1"/>
      <c r="CN1013" s="1"/>
      <c r="CO1013" s="1"/>
      <c r="CP1013" s="1"/>
      <c r="CQ1013" s="1"/>
      <c r="CR1013" s="1"/>
    </row>
    <row r="1014" spans="1:96" x14ac:dyDescent="0.2">
      <c r="A1014" s="159">
        <f t="shared" si="395"/>
        <v>43693</v>
      </c>
      <c r="B1014" s="9">
        <f t="shared" si="384"/>
        <v>1115.69576523</v>
      </c>
      <c r="C1014" s="9">
        <f t="shared" si="396"/>
        <v>1000</v>
      </c>
      <c r="D1014" s="66">
        <f t="shared" si="397"/>
        <v>5224.18</v>
      </c>
      <c r="E1014" s="15">
        <f>VLOOKUP(A1013,[1]Plan1!$BO$120:$BQ$240,3)</f>
        <v>5229.93</v>
      </c>
      <c r="F1014" s="12">
        <f t="shared" si="398"/>
        <v>43693</v>
      </c>
      <c r="G1014" s="13">
        <f t="shared" si="385"/>
        <v>1.1006512026767723E-3</v>
      </c>
      <c r="H1014" s="12">
        <f t="shared" si="399"/>
        <v>43724</v>
      </c>
      <c r="I1014" s="12">
        <f t="shared" si="386"/>
        <v>43724</v>
      </c>
      <c r="J1014" s="1">
        <f t="shared" si="400"/>
        <v>22</v>
      </c>
      <c r="K1014" s="1">
        <f t="shared" si="407"/>
        <v>1</v>
      </c>
      <c r="L1014" s="9">
        <f t="shared" si="387"/>
        <v>1.0000500000000001</v>
      </c>
      <c r="M1014" s="16">
        <f t="shared" si="401"/>
        <v>1.00190055</v>
      </c>
      <c r="N1014" s="16">
        <f t="shared" si="404"/>
        <v>1.0979416812400702</v>
      </c>
      <c r="O1014" s="9">
        <f t="shared" si="405"/>
        <v>1.0979965700000001</v>
      </c>
      <c r="P1014" s="9">
        <f t="shared" si="388"/>
        <v>1097.99657</v>
      </c>
      <c r="Q1014" s="14">
        <f t="shared" si="389"/>
        <v>0</v>
      </c>
      <c r="R1014" s="44">
        <f t="shared" si="390"/>
        <v>0</v>
      </c>
      <c r="S1014" s="9">
        <f t="shared" si="391"/>
        <v>0</v>
      </c>
      <c r="T1014" s="10">
        <f t="shared" si="402"/>
        <v>6.2959000000000001E-2</v>
      </c>
      <c r="U1014" s="14">
        <f t="shared" si="406"/>
        <v>66</v>
      </c>
      <c r="V1014" s="14">
        <v>252</v>
      </c>
      <c r="W1014" s="16">
        <f t="shared" si="392"/>
        <v>1.0161195359999999</v>
      </c>
      <c r="X1014" s="9">
        <f t="shared" si="393"/>
        <v>17.699195230000001</v>
      </c>
      <c r="Y1014" s="9">
        <v>0</v>
      </c>
      <c r="Z1014" s="15">
        <f t="shared" si="394"/>
        <v>0</v>
      </c>
      <c r="AA1014" s="6" t="s">
        <v>73</v>
      </c>
      <c r="AB1014" s="12">
        <f t="shared" si="403"/>
        <v>43787</v>
      </c>
      <c r="AC1014" s="6"/>
      <c r="AD1014" s="1"/>
      <c r="AE1014" s="12"/>
      <c r="AF1014" s="7"/>
      <c r="AG1014" s="1"/>
      <c r="AH1014" s="1"/>
      <c r="AI1014" s="1"/>
      <c r="AJ1014" s="10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6"/>
      <c r="CM1014" s="1"/>
      <c r="CN1014" s="1"/>
      <c r="CO1014" s="1"/>
      <c r="CP1014" s="1"/>
      <c r="CQ1014" s="1"/>
      <c r="CR1014" s="1"/>
    </row>
    <row r="1015" spans="1:96" x14ac:dyDescent="0.2">
      <c r="A1015" s="159">
        <f t="shared" si="395"/>
        <v>43694</v>
      </c>
      <c r="B1015" s="9">
        <f t="shared" si="384"/>
        <v>1116.0219157200002</v>
      </c>
      <c r="C1015" s="9">
        <f t="shared" si="396"/>
        <v>1000</v>
      </c>
      <c r="D1015" s="66">
        <f t="shared" si="397"/>
        <v>5224.18</v>
      </c>
      <c r="E1015" s="15">
        <f>VLOOKUP(A1014,[1]Plan1!$BO$120:$BQ$240,3)</f>
        <v>5229.93</v>
      </c>
      <c r="F1015" s="12">
        <f t="shared" si="398"/>
        <v>43693</v>
      </c>
      <c r="G1015" s="13">
        <f t="shared" si="385"/>
        <v>1.1006512026767723E-3</v>
      </c>
      <c r="H1015" s="12">
        <f t="shared" si="399"/>
        <v>43724</v>
      </c>
      <c r="I1015" s="12">
        <f t="shared" si="386"/>
        <v>43724</v>
      </c>
      <c r="J1015" s="1">
        <f t="shared" si="400"/>
        <v>22</v>
      </c>
      <c r="K1015" s="1">
        <f t="shared" si="407"/>
        <v>2</v>
      </c>
      <c r="L1015" s="9">
        <f t="shared" si="387"/>
        <v>1.0001</v>
      </c>
      <c r="M1015" s="16">
        <f t="shared" si="401"/>
        <v>1.00190055</v>
      </c>
      <c r="N1015" s="16">
        <f t="shared" si="404"/>
        <v>1.0979416812400702</v>
      </c>
      <c r="O1015" s="9">
        <f t="shared" si="405"/>
        <v>1.0980514699999999</v>
      </c>
      <c r="P1015" s="9">
        <f t="shared" si="388"/>
        <v>1098.0514700000001</v>
      </c>
      <c r="Q1015" s="14">
        <f t="shared" si="389"/>
        <v>0</v>
      </c>
      <c r="R1015" s="44">
        <f t="shared" si="390"/>
        <v>0</v>
      </c>
      <c r="S1015" s="9">
        <f t="shared" si="391"/>
        <v>0</v>
      </c>
      <c r="T1015" s="10">
        <f t="shared" si="402"/>
        <v>6.2959000000000001E-2</v>
      </c>
      <c r="U1015" s="14">
        <f t="shared" si="406"/>
        <v>67</v>
      </c>
      <c r="V1015" s="14">
        <v>252</v>
      </c>
      <c r="W1015" s="16">
        <f t="shared" si="392"/>
        <v>1.0163657589999999</v>
      </c>
      <c r="X1015" s="9">
        <f t="shared" si="393"/>
        <v>17.970445720000001</v>
      </c>
      <c r="Y1015" s="9">
        <v>0</v>
      </c>
      <c r="Z1015" s="15">
        <f t="shared" si="394"/>
        <v>0</v>
      </c>
      <c r="AA1015" s="6" t="s">
        <v>73</v>
      </c>
      <c r="AB1015" s="12">
        <f t="shared" si="403"/>
        <v>43787</v>
      </c>
      <c r="AC1015" s="6"/>
      <c r="AD1015" s="1"/>
      <c r="AE1015" s="12"/>
      <c r="AF1015" s="7"/>
      <c r="AG1015" s="1"/>
      <c r="AH1015" s="1"/>
      <c r="AI1015" s="1"/>
      <c r="AJ1015" s="10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6"/>
      <c r="CM1015" s="1"/>
      <c r="CN1015" s="1"/>
      <c r="CO1015" s="1"/>
      <c r="CP1015" s="1"/>
      <c r="CQ1015" s="1"/>
      <c r="CR1015" s="1"/>
    </row>
    <row r="1016" spans="1:96" x14ac:dyDescent="0.2">
      <c r="A1016" s="159">
        <f t="shared" si="395"/>
        <v>43695</v>
      </c>
      <c r="B1016" s="9">
        <f t="shared" si="384"/>
        <v>1116.0219157200002</v>
      </c>
      <c r="C1016" s="9">
        <f t="shared" si="396"/>
        <v>1000</v>
      </c>
      <c r="D1016" s="66">
        <f t="shared" si="397"/>
        <v>5224.18</v>
      </c>
      <c r="E1016" s="15">
        <f>VLOOKUP(A1015,[1]Plan1!$BO$120:$BQ$240,3)</f>
        <v>5229.93</v>
      </c>
      <c r="F1016" s="12">
        <f t="shared" si="398"/>
        <v>43693</v>
      </c>
      <c r="G1016" s="13">
        <f t="shared" si="385"/>
        <v>1.1006512026767723E-3</v>
      </c>
      <c r="H1016" s="12">
        <f t="shared" si="399"/>
        <v>43724</v>
      </c>
      <c r="I1016" s="12">
        <f t="shared" si="386"/>
        <v>43724</v>
      </c>
      <c r="J1016" s="1">
        <f t="shared" si="400"/>
        <v>22</v>
      </c>
      <c r="K1016" s="1">
        <f t="shared" si="407"/>
        <v>2</v>
      </c>
      <c r="L1016" s="9">
        <f t="shared" si="387"/>
        <v>1.0001</v>
      </c>
      <c r="M1016" s="16">
        <f t="shared" si="401"/>
        <v>1.00190055</v>
      </c>
      <c r="N1016" s="16">
        <f t="shared" si="404"/>
        <v>1.0979416812400702</v>
      </c>
      <c r="O1016" s="9">
        <f t="shared" si="405"/>
        <v>1.0980514699999999</v>
      </c>
      <c r="P1016" s="9">
        <f t="shared" si="388"/>
        <v>1098.0514700000001</v>
      </c>
      <c r="Q1016" s="14">
        <f t="shared" si="389"/>
        <v>0</v>
      </c>
      <c r="R1016" s="44">
        <f t="shared" si="390"/>
        <v>0</v>
      </c>
      <c r="S1016" s="9">
        <f t="shared" si="391"/>
        <v>0</v>
      </c>
      <c r="T1016" s="10">
        <f t="shared" si="402"/>
        <v>6.2959000000000001E-2</v>
      </c>
      <c r="U1016" s="14">
        <f t="shared" si="406"/>
        <v>67</v>
      </c>
      <c r="V1016" s="14">
        <v>252</v>
      </c>
      <c r="W1016" s="16">
        <f t="shared" si="392"/>
        <v>1.0163657589999999</v>
      </c>
      <c r="X1016" s="9">
        <f t="shared" si="393"/>
        <v>17.970445720000001</v>
      </c>
      <c r="Y1016" s="9">
        <v>0</v>
      </c>
      <c r="Z1016" s="15">
        <f t="shared" si="394"/>
        <v>0</v>
      </c>
      <c r="AA1016" s="6" t="s">
        <v>73</v>
      </c>
      <c r="AB1016" s="12">
        <f t="shared" si="403"/>
        <v>43787</v>
      </c>
      <c r="AC1016" s="6"/>
      <c r="AD1016" s="1"/>
      <c r="AE1016" s="12"/>
      <c r="AF1016" s="7"/>
      <c r="AG1016" s="1"/>
      <c r="AH1016" s="1"/>
      <c r="AI1016" s="1"/>
      <c r="AJ1016" s="10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6"/>
      <c r="CM1016" s="1"/>
      <c r="CN1016" s="1"/>
      <c r="CO1016" s="1"/>
      <c r="CP1016" s="1"/>
      <c r="CQ1016" s="1"/>
      <c r="CR1016" s="1"/>
    </row>
    <row r="1017" spans="1:96" x14ac:dyDescent="0.2">
      <c r="A1017" s="159">
        <f t="shared" si="395"/>
        <v>43696</v>
      </c>
      <c r="B1017" s="9">
        <f t="shared" si="384"/>
        <v>1116.0219157200002</v>
      </c>
      <c r="C1017" s="9">
        <f t="shared" si="396"/>
        <v>1000</v>
      </c>
      <c r="D1017" s="66">
        <f t="shared" si="397"/>
        <v>5224.18</v>
      </c>
      <c r="E1017" s="15">
        <f>VLOOKUP(A1016,[1]Plan1!$BO$120:$BQ$240,3)</f>
        <v>5229.93</v>
      </c>
      <c r="F1017" s="12">
        <f t="shared" si="398"/>
        <v>43693</v>
      </c>
      <c r="G1017" s="13">
        <f t="shared" si="385"/>
        <v>1.1006512026767723E-3</v>
      </c>
      <c r="H1017" s="12">
        <f t="shared" si="399"/>
        <v>43724</v>
      </c>
      <c r="I1017" s="12">
        <f t="shared" si="386"/>
        <v>43724</v>
      </c>
      <c r="J1017" s="1">
        <f t="shared" si="400"/>
        <v>22</v>
      </c>
      <c r="K1017" s="1">
        <f t="shared" si="407"/>
        <v>2</v>
      </c>
      <c r="L1017" s="9">
        <f t="shared" si="387"/>
        <v>1.0001</v>
      </c>
      <c r="M1017" s="16">
        <f t="shared" si="401"/>
        <v>1.00190055</v>
      </c>
      <c r="N1017" s="16">
        <f t="shared" si="404"/>
        <v>1.0979416812400702</v>
      </c>
      <c r="O1017" s="9">
        <f t="shared" si="405"/>
        <v>1.0980514699999999</v>
      </c>
      <c r="P1017" s="9">
        <f t="shared" si="388"/>
        <v>1098.0514700000001</v>
      </c>
      <c r="Q1017" s="14">
        <f t="shared" si="389"/>
        <v>0</v>
      </c>
      <c r="R1017" s="44">
        <f t="shared" si="390"/>
        <v>0</v>
      </c>
      <c r="S1017" s="9">
        <f t="shared" si="391"/>
        <v>0</v>
      </c>
      <c r="T1017" s="10">
        <f t="shared" si="402"/>
        <v>6.2959000000000001E-2</v>
      </c>
      <c r="U1017" s="14">
        <f t="shared" si="406"/>
        <v>67</v>
      </c>
      <c r="V1017" s="14">
        <v>252</v>
      </c>
      <c r="W1017" s="16">
        <f t="shared" si="392"/>
        <v>1.0163657589999999</v>
      </c>
      <c r="X1017" s="9">
        <f t="shared" si="393"/>
        <v>17.970445720000001</v>
      </c>
      <c r="Y1017" s="9">
        <v>0</v>
      </c>
      <c r="Z1017" s="15">
        <f t="shared" si="394"/>
        <v>0</v>
      </c>
      <c r="AA1017" s="6" t="s">
        <v>73</v>
      </c>
      <c r="AB1017" s="12">
        <f t="shared" si="403"/>
        <v>43787</v>
      </c>
      <c r="AC1017" s="6"/>
      <c r="AD1017" s="1"/>
      <c r="AE1017" s="12"/>
      <c r="AF1017" s="7"/>
      <c r="AG1017" s="1"/>
      <c r="AH1017" s="1"/>
      <c r="AI1017" s="1"/>
      <c r="AJ1017" s="10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6"/>
      <c r="CM1017" s="1"/>
      <c r="CN1017" s="1"/>
      <c r="CO1017" s="1"/>
      <c r="CP1017" s="1"/>
      <c r="CQ1017" s="1"/>
      <c r="CR1017" s="1"/>
    </row>
    <row r="1018" spans="1:96" x14ac:dyDescent="0.2">
      <c r="A1018" s="159">
        <f t="shared" si="395"/>
        <v>43697</v>
      </c>
      <c r="B1018" s="9">
        <f t="shared" si="384"/>
        <v>1116.3481692999999</v>
      </c>
      <c r="C1018" s="9">
        <f t="shared" si="396"/>
        <v>1000</v>
      </c>
      <c r="D1018" s="66">
        <f t="shared" si="397"/>
        <v>5224.18</v>
      </c>
      <c r="E1018" s="15">
        <f>VLOOKUP(A1017,[1]Plan1!$BO$120:$BQ$240,3)</f>
        <v>5229.93</v>
      </c>
      <c r="F1018" s="12">
        <f t="shared" si="398"/>
        <v>43693</v>
      </c>
      <c r="G1018" s="13">
        <f t="shared" si="385"/>
        <v>1.1006512026767723E-3</v>
      </c>
      <c r="H1018" s="12">
        <f t="shared" si="399"/>
        <v>43724</v>
      </c>
      <c r="I1018" s="12">
        <f t="shared" si="386"/>
        <v>43724</v>
      </c>
      <c r="J1018" s="1">
        <f t="shared" si="400"/>
        <v>22</v>
      </c>
      <c r="K1018" s="1">
        <f t="shared" si="407"/>
        <v>3</v>
      </c>
      <c r="L1018" s="9">
        <f t="shared" si="387"/>
        <v>1.00015001</v>
      </c>
      <c r="M1018" s="16">
        <f t="shared" si="401"/>
        <v>1.00190055</v>
      </c>
      <c r="N1018" s="16">
        <f t="shared" si="404"/>
        <v>1.0979416812400702</v>
      </c>
      <c r="O1018" s="9">
        <f t="shared" si="405"/>
        <v>1.0981063799999999</v>
      </c>
      <c r="P1018" s="9">
        <f t="shared" si="388"/>
        <v>1098.1063799999999</v>
      </c>
      <c r="Q1018" s="14">
        <f t="shared" si="389"/>
        <v>0</v>
      </c>
      <c r="R1018" s="44">
        <f t="shared" si="390"/>
        <v>0</v>
      </c>
      <c r="S1018" s="9">
        <f t="shared" si="391"/>
        <v>0</v>
      </c>
      <c r="T1018" s="10">
        <f t="shared" si="402"/>
        <v>6.2959000000000001E-2</v>
      </c>
      <c r="U1018" s="14">
        <f t="shared" si="406"/>
        <v>68</v>
      </c>
      <c r="V1018" s="14">
        <v>252</v>
      </c>
      <c r="W1018" s="16">
        <f t="shared" si="392"/>
        <v>1.016612042</v>
      </c>
      <c r="X1018" s="9">
        <f t="shared" si="393"/>
        <v>18.241789300000001</v>
      </c>
      <c r="Y1018" s="9">
        <v>0</v>
      </c>
      <c r="Z1018" s="15">
        <f t="shared" si="394"/>
        <v>0</v>
      </c>
      <c r="AA1018" s="6" t="s">
        <v>73</v>
      </c>
      <c r="AB1018" s="12">
        <f t="shared" si="403"/>
        <v>43787</v>
      </c>
      <c r="AC1018" s="6"/>
      <c r="AD1018" s="1"/>
      <c r="AE1018" s="12"/>
      <c r="AF1018" s="7"/>
      <c r="AG1018" s="1"/>
      <c r="AH1018" s="1"/>
      <c r="AI1018" s="1"/>
      <c r="AJ1018" s="10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6"/>
      <c r="CM1018" s="1"/>
      <c r="CN1018" s="1"/>
      <c r="CO1018" s="1"/>
      <c r="CP1018" s="1"/>
      <c r="CQ1018" s="1"/>
      <c r="CR1018" s="1"/>
    </row>
    <row r="1019" spans="1:96" x14ac:dyDescent="0.2">
      <c r="A1019" s="159">
        <f t="shared" si="395"/>
        <v>43698</v>
      </c>
      <c r="B1019" s="9">
        <f t="shared" si="384"/>
        <v>1116.6745147199999</v>
      </c>
      <c r="C1019" s="9">
        <f t="shared" si="396"/>
        <v>1000</v>
      </c>
      <c r="D1019" s="66">
        <f t="shared" si="397"/>
        <v>5224.18</v>
      </c>
      <c r="E1019" s="15">
        <f>VLOOKUP(A1018,[1]Plan1!$BO$120:$BQ$240,3)</f>
        <v>5229.93</v>
      </c>
      <c r="F1019" s="12">
        <f t="shared" si="398"/>
        <v>43693</v>
      </c>
      <c r="G1019" s="13">
        <f t="shared" si="385"/>
        <v>1.1006512026767723E-3</v>
      </c>
      <c r="H1019" s="12">
        <f t="shared" si="399"/>
        <v>43724</v>
      </c>
      <c r="I1019" s="12">
        <f t="shared" si="386"/>
        <v>43724</v>
      </c>
      <c r="J1019" s="1">
        <f t="shared" si="400"/>
        <v>22</v>
      </c>
      <c r="K1019" s="1">
        <f t="shared" si="407"/>
        <v>4</v>
      </c>
      <c r="L1019" s="9">
        <f t="shared" si="387"/>
        <v>1.0002000200000001</v>
      </c>
      <c r="M1019" s="16">
        <f t="shared" si="401"/>
        <v>1.00190055</v>
      </c>
      <c r="N1019" s="16">
        <f t="shared" si="404"/>
        <v>1.0979416812400702</v>
      </c>
      <c r="O1019" s="9">
        <f t="shared" si="405"/>
        <v>1.09816129</v>
      </c>
      <c r="P1019" s="9">
        <f t="shared" si="388"/>
        <v>1098.16129</v>
      </c>
      <c r="Q1019" s="14">
        <f t="shared" si="389"/>
        <v>0</v>
      </c>
      <c r="R1019" s="44">
        <f t="shared" si="390"/>
        <v>0</v>
      </c>
      <c r="S1019" s="9">
        <f t="shared" si="391"/>
        <v>0</v>
      </c>
      <c r="T1019" s="10">
        <f t="shared" si="402"/>
        <v>6.2959000000000001E-2</v>
      </c>
      <c r="U1019" s="14">
        <f t="shared" si="406"/>
        <v>69</v>
      </c>
      <c r="V1019" s="14">
        <v>252</v>
      </c>
      <c r="W1019" s="16">
        <f t="shared" si="392"/>
        <v>1.0168583840000001</v>
      </c>
      <c r="X1019" s="9">
        <f t="shared" si="393"/>
        <v>18.51322472</v>
      </c>
      <c r="Y1019" s="9">
        <v>0</v>
      </c>
      <c r="Z1019" s="15">
        <f t="shared" si="394"/>
        <v>0</v>
      </c>
      <c r="AA1019" s="6" t="s">
        <v>73</v>
      </c>
      <c r="AB1019" s="12">
        <f t="shared" si="403"/>
        <v>43787</v>
      </c>
      <c r="AC1019" s="6"/>
      <c r="AD1019" s="1"/>
      <c r="AE1019" s="12"/>
      <c r="AF1019" s="7"/>
      <c r="AG1019" s="1"/>
      <c r="AH1019" s="1"/>
      <c r="AI1019" s="1"/>
      <c r="AJ1019" s="10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6"/>
      <c r="CM1019" s="1"/>
      <c r="CN1019" s="1"/>
      <c r="CO1019" s="1"/>
      <c r="CP1019" s="1"/>
      <c r="CQ1019" s="1"/>
      <c r="CR1019" s="1"/>
    </row>
    <row r="1020" spans="1:96" x14ac:dyDescent="0.2">
      <c r="A1020" s="159">
        <f t="shared" si="395"/>
        <v>43699</v>
      </c>
      <c r="B1020" s="9">
        <f t="shared" si="384"/>
        <v>1117.00096435</v>
      </c>
      <c r="C1020" s="9">
        <f t="shared" si="396"/>
        <v>1000</v>
      </c>
      <c r="D1020" s="66">
        <f t="shared" si="397"/>
        <v>5224.18</v>
      </c>
      <c r="E1020" s="15">
        <f>VLOOKUP(A1019,[1]Plan1!$BO$120:$BQ$240,3)</f>
        <v>5229.93</v>
      </c>
      <c r="F1020" s="12">
        <f t="shared" si="398"/>
        <v>43693</v>
      </c>
      <c r="G1020" s="13">
        <f t="shared" si="385"/>
        <v>1.1006512026767723E-3</v>
      </c>
      <c r="H1020" s="12">
        <f t="shared" si="399"/>
        <v>43724</v>
      </c>
      <c r="I1020" s="12">
        <f t="shared" si="386"/>
        <v>43724</v>
      </c>
      <c r="J1020" s="1">
        <f t="shared" si="400"/>
        <v>22</v>
      </c>
      <c r="K1020" s="1">
        <f t="shared" si="407"/>
        <v>5</v>
      </c>
      <c r="L1020" s="9">
        <f t="shared" si="387"/>
        <v>1.0002500400000001</v>
      </c>
      <c r="M1020" s="16">
        <f t="shared" si="401"/>
        <v>1.00190055</v>
      </c>
      <c r="N1020" s="16">
        <f t="shared" si="404"/>
        <v>1.0979416812400702</v>
      </c>
      <c r="O1020" s="9">
        <f t="shared" si="405"/>
        <v>1.0982162099999999</v>
      </c>
      <c r="P1020" s="9">
        <f t="shared" si="388"/>
        <v>1098.21621</v>
      </c>
      <c r="Q1020" s="14">
        <f t="shared" si="389"/>
        <v>0</v>
      </c>
      <c r="R1020" s="44">
        <f t="shared" si="390"/>
        <v>0</v>
      </c>
      <c r="S1020" s="9">
        <f t="shared" si="391"/>
        <v>0</v>
      </c>
      <c r="T1020" s="10">
        <f t="shared" si="402"/>
        <v>6.2959000000000001E-2</v>
      </c>
      <c r="U1020" s="14">
        <f t="shared" si="406"/>
        <v>70</v>
      </c>
      <c r="V1020" s="14">
        <v>252</v>
      </c>
      <c r="W1020" s="16">
        <f t="shared" si="392"/>
        <v>1.0171047870000001</v>
      </c>
      <c r="X1020" s="9">
        <f t="shared" si="393"/>
        <v>18.78475435</v>
      </c>
      <c r="Y1020" s="9">
        <v>0</v>
      </c>
      <c r="Z1020" s="15">
        <f t="shared" si="394"/>
        <v>0</v>
      </c>
      <c r="AA1020" s="6" t="s">
        <v>73</v>
      </c>
      <c r="AB1020" s="12">
        <f t="shared" si="403"/>
        <v>43787</v>
      </c>
      <c r="AC1020" s="6"/>
      <c r="AD1020" s="1"/>
      <c r="AE1020" s="12"/>
      <c r="AF1020" s="7"/>
      <c r="AG1020" s="1"/>
      <c r="AH1020" s="1"/>
      <c r="AI1020" s="1"/>
      <c r="AJ1020" s="10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6"/>
      <c r="CM1020" s="1"/>
      <c r="CN1020" s="1"/>
      <c r="CO1020" s="1"/>
      <c r="CP1020" s="1"/>
      <c r="CQ1020" s="1"/>
      <c r="CR1020" s="1"/>
    </row>
    <row r="1021" spans="1:96" x14ac:dyDescent="0.2">
      <c r="A1021" s="159">
        <f t="shared" si="395"/>
        <v>43700</v>
      </c>
      <c r="B1021" s="9">
        <f t="shared" si="384"/>
        <v>1117.3274854899998</v>
      </c>
      <c r="C1021" s="9">
        <f t="shared" si="396"/>
        <v>1000</v>
      </c>
      <c r="D1021" s="66">
        <f t="shared" si="397"/>
        <v>5224.18</v>
      </c>
      <c r="E1021" s="15">
        <f>VLOOKUP(A1020,[1]Plan1!$BO$120:$BQ$240,3)</f>
        <v>5229.93</v>
      </c>
      <c r="F1021" s="12">
        <f t="shared" si="398"/>
        <v>43693</v>
      </c>
      <c r="G1021" s="13">
        <f t="shared" si="385"/>
        <v>1.1006512026767723E-3</v>
      </c>
      <c r="H1021" s="12">
        <f t="shared" si="399"/>
        <v>43724</v>
      </c>
      <c r="I1021" s="12">
        <f t="shared" si="386"/>
        <v>43724</v>
      </c>
      <c r="J1021" s="1">
        <f t="shared" si="400"/>
        <v>22</v>
      </c>
      <c r="K1021" s="1">
        <f t="shared" si="407"/>
        <v>6</v>
      </c>
      <c r="L1021" s="9">
        <f t="shared" si="387"/>
        <v>1.0003000500000001</v>
      </c>
      <c r="M1021" s="16">
        <f t="shared" si="401"/>
        <v>1.00190055</v>
      </c>
      <c r="N1021" s="16">
        <f t="shared" si="404"/>
        <v>1.0979416812400702</v>
      </c>
      <c r="O1021" s="9">
        <f t="shared" si="405"/>
        <v>1.09827111</v>
      </c>
      <c r="P1021" s="9">
        <f t="shared" si="388"/>
        <v>1098.2711099999999</v>
      </c>
      <c r="Q1021" s="14">
        <f t="shared" si="389"/>
        <v>0</v>
      </c>
      <c r="R1021" s="44">
        <f t="shared" si="390"/>
        <v>0</v>
      </c>
      <c r="S1021" s="9">
        <f t="shared" si="391"/>
        <v>0</v>
      </c>
      <c r="T1021" s="10">
        <f t="shared" si="402"/>
        <v>6.2959000000000001E-2</v>
      </c>
      <c r="U1021" s="14">
        <f t="shared" si="406"/>
        <v>71</v>
      </c>
      <c r="V1021" s="14">
        <v>252</v>
      </c>
      <c r="W1021" s="16">
        <f t="shared" si="392"/>
        <v>1.0173512490000001</v>
      </c>
      <c r="X1021" s="9">
        <f t="shared" si="393"/>
        <v>19.056375490000001</v>
      </c>
      <c r="Y1021" s="9">
        <v>0</v>
      </c>
      <c r="Z1021" s="15">
        <f t="shared" si="394"/>
        <v>0</v>
      </c>
      <c r="AA1021" s="6" t="s">
        <v>73</v>
      </c>
      <c r="AB1021" s="12">
        <f t="shared" si="403"/>
        <v>43787</v>
      </c>
      <c r="AC1021" s="6"/>
      <c r="AD1021" s="1"/>
      <c r="AE1021" s="12"/>
      <c r="AF1021" s="7"/>
      <c r="AG1021" s="1"/>
      <c r="AH1021" s="1"/>
      <c r="AI1021" s="1"/>
      <c r="AJ1021" s="10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6"/>
      <c r="CM1021" s="1"/>
      <c r="CN1021" s="1"/>
      <c r="CO1021" s="1"/>
      <c r="CP1021" s="1"/>
      <c r="CQ1021" s="1"/>
      <c r="CR1021" s="1"/>
    </row>
    <row r="1022" spans="1:96" x14ac:dyDescent="0.2">
      <c r="A1022" s="159">
        <f t="shared" si="395"/>
        <v>43701</v>
      </c>
      <c r="B1022" s="9">
        <f t="shared" si="384"/>
        <v>1117.6541188599999</v>
      </c>
      <c r="C1022" s="9">
        <f t="shared" si="396"/>
        <v>1000</v>
      </c>
      <c r="D1022" s="66">
        <f t="shared" si="397"/>
        <v>5224.18</v>
      </c>
      <c r="E1022" s="15">
        <f>VLOOKUP(A1021,[1]Plan1!$BO$120:$BQ$240,3)</f>
        <v>5229.93</v>
      </c>
      <c r="F1022" s="12">
        <f t="shared" si="398"/>
        <v>43693</v>
      </c>
      <c r="G1022" s="13">
        <f t="shared" si="385"/>
        <v>1.1006512026767723E-3</v>
      </c>
      <c r="H1022" s="12">
        <f t="shared" si="399"/>
        <v>43724</v>
      </c>
      <c r="I1022" s="12">
        <f t="shared" si="386"/>
        <v>43724</v>
      </c>
      <c r="J1022" s="1">
        <f t="shared" si="400"/>
        <v>22</v>
      </c>
      <c r="K1022" s="1">
        <f t="shared" si="407"/>
        <v>7</v>
      </c>
      <c r="L1022" s="9">
        <f t="shared" si="387"/>
        <v>1.0003500700000001</v>
      </c>
      <c r="M1022" s="16">
        <f t="shared" si="401"/>
        <v>1.00190055</v>
      </c>
      <c r="N1022" s="16">
        <f t="shared" si="404"/>
        <v>1.0979416812400702</v>
      </c>
      <c r="O1022" s="9">
        <f t="shared" si="405"/>
        <v>1.09832603</v>
      </c>
      <c r="P1022" s="9">
        <f t="shared" si="388"/>
        <v>1098.3260299999999</v>
      </c>
      <c r="Q1022" s="14">
        <f t="shared" si="389"/>
        <v>0</v>
      </c>
      <c r="R1022" s="44">
        <f t="shared" si="390"/>
        <v>0</v>
      </c>
      <c r="S1022" s="9">
        <f t="shared" si="391"/>
        <v>0</v>
      </c>
      <c r="T1022" s="10">
        <f t="shared" si="402"/>
        <v>6.2959000000000001E-2</v>
      </c>
      <c r="U1022" s="14">
        <f t="shared" si="406"/>
        <v>72</v>
      </c>
      <c r="V1022" s="14">
        <v>252</v>
      </c>
      <c r="W1022" s="16">
        <f t="shared" si="392"/>
        <v>1.0175977700000001</v>
      </c>
      <c r="X1022" s="9">
        <f t="shared" si="393"/>
        <v>19.328088860000001</v>
      </c>
      <c r="Y1022" s="9">
        <v>0</v>
      </c>
      <c r="Z1022" s="15">
        <f t="shared" si="394"/>
        <v>0</v>
      </c>
      <c r="AA1022" s="6" t="s">
        <v>73</v>
      </c>
      <c r="AB1022" s="12">
        <f t="shared" si="403"/>
        <v>43787</v>
      </c>
      <c r="AC1022" s="6"/>
      <c r="AD1022" s="1"/>
      <c r="AE1022" s="12"/>
      <c r="AF1022" s="7"/>
      <c r="AG1022" s="1"/>
      <c r="AH1022" s="1"/>
      <c r="AI1022" s="1"/>
      <c r="AJ1022" s="10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6"/>
      <c r="CM1022" s="1"/>
      <c r="CN1022" s="1"/>
      <c r="CO1022" s="1"/>
      <c r="CP1022" s="1"/>
      <c r="CQ1022" s="1"/>
      <c r="CR1022" s="1"/>
    </row>
    <row r="1023" spans="1:96" x14ac:dyDescent="0.2">
      <c r="A1023" s="159">
        <f t="shared" si="395"/>
        <v>43702</v>
      </c>
      <c r="B1023" s="9">
        <f t="shared" si="384"/>
        <v>1117.6541188599999</v>
      </c>
      <c r="C1023" s="9">
        <f t="shared" si="396"/>
        <v>1000</v>
      </c>
      <c r="D1023" s="66">
        <f t="shared" si="397"/>
        <v>5224.18</v>
      </c>
      <c r="E1023" s="15">
        <f>VLOOKUP(A1022,[1]Plan1!$BO$120:$BQ$240,3)</f>
        <v>5229.93</v>
      </c>
      <c r="F1023" s="12">
        <f t="shared" si="398"/>
        <v>43693</v>
      </c>
      <c r="G1023" s="13">
        <f t="shared" si="385"/>
        <v>1.1006512026767723E-3</v>
      </c>
      <c r="H1023" s="12">
        <f t="shared" si="399"/>
        <v>43724</v>
      </c>
      <c r="I1023" s="12">
        <f t="shared" si="386"/>
        <v>43724</v>
      </c>
      <c r="J1023" s="1">
        <f t="shared" si="400"/>
        <v>22</v>
      </c>
      <c r="K1023" s="1">
        <f t="shared" si="407"/>
        <v>7</v>
      </c>
      <c r="L1023" s="9">
        <f t="shared" si="387"/>
        <v>1.0003500700000001</v>
      </c>
      <c r="M1023" s="16">
        <f t="shared" si="401"/>
        <v>1.00190055</v>
      </c>
      <c r="N1023" s="16">
        <f t="shared" si="404"/>
        <v>1.0979416812400702</v>
      </c>
      <c r="O1023" s="9">
        <f t="shared" si="405"/>
        <v>1.09832603</v>
      </c>
      <c r="P1023" s="9">
        <f t="shared" si="388"/>
        <v>1098.3260299999999</v>
      </c>
      <c r="Q1023" s="14">
        <f t="shared" si="389"/>
        <v>0</v>
      </c>
      <c r="R1023" s="44">
        <f t="shared" si="390"/>
        <v>0</v>
      </c>
      <c r="S1023" s="9">
        <f t="shared" si="391"/>
        <v>0</v>
      </c>
      <c r="T1023" s="10">
        <f t="shared" si="402"/>
        <v>6.2959000000000001E-2</v>
      </c>
      <c r="U1023" s="14">
        <f t="shared" si="406"/>
        <v>72</v>
      </c>
      <c r="V1023" s="14">
        <v>252</v>
      </c>
      <c r="W1023" s="16">
        <f t="shared" si="392"/>
        <v>1.0175977700000001</v>
      </c>
      <c r="X1023" s="9">
        <f t="shared" si="393"/>
        <v>19.328088860000001</v>
      </c>
      <c r="Y1023" s="9">
        <v>0</v>
      </c>
      <c r="Z1023" s="15">
        <f t="shared" si="394"/>
        <v>0</v>
      </c>
      <c r="AA1023" s="6" t="s">
        <v>73</v>
      </c>
      <c r="AB1023" s="12">
        <f t="shared" si="403"/>
        <v>43787</v>
      </c>
      <c r="AC1023" s="6"/>
      <c r="AD1023" s="1"/>
      <c r="AE1023" s="12"/>
      <c r="AF1023" s="7"/>
      <c r="AG1023" s="1"/>
      <c r="AH1023" s="1"/>
      <c r="AI1023" s="1"/>
      <c r="AJ1023" s="10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6"/>
      <c r="CM1023" s="1"/>
      <c r="CN1023" s="1"/>
      <c r="CO1023" s="1"/>
      <c r="CP1023" s="1"/>
      <c r="CQ1023" s="1"/>
      <c r="CR1023" s="1"/>
    </row>
    <row r="1024" spans="1:96" x14ac:dyDescent="0.2">
      <c r="A1024" s="159">
        <f t="shared" si="395"/>
        <v>43703</v>
      </c>
      <c r="B1024" s="9">
        <f t="shared" si="384"/>
        <v>1117.6541188599999</v>
      </c>
      <c r="C1024" s="9">
        <f t="shared" si="396"/>
        <v>1000</v>
      </c>
      <c r="D1024" s="66">
        <f t="shared" si="397"/>
        <v>5224.18</v>
      </c>
      <c r="E1024" s="15">
        <f>VLOOKUP(A1023,[1]Plan1!$BO$120:$BQ$240,3)</f>
        <v>5229.93</v>
      </c>
      <c r="F1024" s="12">
        <f t="shared" si="398"/>
        <v>43693</v>
      </c>
      <c r="G1024" s="13">
        <f t="shared" si="385"/>
        <v>1.1006512026767723E-3</v>
      </c>
      <c r="H1024" s="12">
        <f t="shared" si="399"/>
        <v>43724</v>
      </c>
      <c r="I1024" s="12">
        <f t="shared" si="386"/>
        <v>43724</v>
      </c>
      <c r="J1024" s="1">
        <f t="shared" si="400"/>
        <v>22</v>
      </c>
      <c r="K1024" s="1">
        <f t="shared" si="407"/>
        <v>7</v>
      </c>
      <c r="L1024" s="9">
        <f t="shared" si="387"/>
        <v>1.0003500700000001</v>
      </c>
      <c r="M1024" s="16">
        <f t="shared" si="401"/>
        <v>1.00190055</v>
      </c>
      <c r="N1024" s="16">
        <f t="shared" si="404"/>
        <v>1.0979416812400702</v>
      </c>
      <c r="O1024" s="9">
        <f t="shared" si="405"/>
        <v>1.09832603</v>
      </c>
      <c r="P1024" s="9">
        <f t="shared" si="388"/>
        <v>1098.3260299999999</v>
      </c>
      <c r="Q1024" s="14">
        <f t="shared" si="389"/>
        <v>0</v>
      </c>
      <c r="R1024" s="44">
        <f t="shared" si="390"/>
        <v>0</v>
      </c>
      <c r="S1024" s="9">
        <f t="shared" si="391"/>
        <v>0</v>
      </c>
      <c r="T1024" s="10">
        <f t="shared" si="402"/>
        <v>6.2959000000000001E-2</v>
      </c>
      <c r="U1024" s="14">
        <f t="shared" si="406"/>
        <v>72</v>
      </c>
      <c r="V1024" s="14">
        <v>252</v>
      </c>
      <c r="W1024" s="16">
        <f t="shared" si="392"/>
        <v>1.0175977700000001</v>
      </c>
      <c r="X1024" s="9">
        <f t="shared" si="393"/>
        <v>19.328088860000001</v>
      </c>
      <c r="Y1024" s="9">
        <v>0</v>
      </c>
      <c r="Z1024" s="15">
        <f t="shared" si="394"/>
        <v>0</v>
      </c>
      <c r="AA1024" s="6" t="s">
        <v>73</v>
      </c>
      <c r="AB1024" s="12">
        <f t="shared" si="403"/>
        <v>43787</v>
      </c>
      <c r="AC1024" s="6"/>
      <c r="AD1024" s="1"/>
      <c r="AE1024" s="12"/>
      <c r="AF1024" s="7"/>
      <c r="AG1024" s="1"/>
      <c r="AH1024" s="1"/>
      <c r="AI1024" s="1"/>
      <c r="AJ1024" s="10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6"/>
      <c r="CM1024" s="1"/>
      <c r="CN1024" s="1"/>
      <c r="CO1024" s="1"/>
      <c r="CP1024" s="1"/>
      <c r="CQ1024" s="1"/>
      <c r="CR1024" s="1"/>
    </row>
    <row r="1025" spans="1:96" x14ac:dyDescent="0.2">
      <c r="A1025" s="159">
        <f t="shared" si="395"/>
        <v>43704</v>
      </c>
      <c r="B1025" s="9">
        <f t="shared" si="384"/>
        <v>1117.9808462999999</v>
      </c>
      <c r="C1025" s="9">
        <f t="shared" si="396"/>
        <v>1000</v>
      </c>
      <c r="D1025" s="66">
        <f t="shared" si="397"/>
        <v>5224.18</v>
      </c>
      <c r="E1025" s="15">
        <f>VLOOKUP(A1024,[1]Plan1!$BO$120:$BQ$240,3)</f>
        <v>5229.93</v>
      </c>
      <c r="F1025" s="12">
        <f t="shared" si="398"/>
        <v>43693</v>
      </c>
      <c r="G1025" s="13">
        <f t="shared" si="385"/>
        <v>1.1006512026767723E-3</v>
      </c>
      <c r="H1025" s="12">
        <f t="shared" si="399"/>
        <v>43724</v>
      </c>
      <c r="I1025" s="12">
        <f t="shared" si="386"/>
        <v>43724</v>
      </c>
      <c r="J1025" s="1">
        <f t="shared" si="400"/>
        <v>22</v>
      </c>
      <c r="K1025" s="1">
        <f t="shared" si="407"/>
        <v>8</v>
      </c>
      <c r="L1025" s="9">
        <f t="shared" si="387"/>
        <v>1.0004000900000001</v>
      </c>
      <c r="M1025" s="16">
        <f t="shared" si="401"/>
        <v>1.00190055</v>
      </c>
      <c r="N1025" s="16">
        <f t="shared" si="404"/>
        <v>1.0979416812400702</v>
      </c>
      <c r="O1025" s="9">
        <f t="shared" si="405"/>
        <v>1.0983809499999999</v>
      </c>
      <c r="P1025" s="9">
        <f t="shared" si="388"/>
        <v>1098.38095</v>
      </c>
      <c r="Q1025" s="14">
        <f t="shared" si="389"/>
        <v>0</v>
      </c>
      <c r="R1025" s="44">
        <f t="shared" si="390"/>
        <v>0</v>
      </c>
      <c r="S1025" s="9">
        <f t="shared" si="391"/>
        <v>0</v>
      </c>
      <c r="T1025" s="10">
        <f t="shared" si="402"/>
        <v>6.2959000000000001E-2</v>
      </c>
      <c r="U1025" s="14">
        <f t="shared" si="406"/>
        <v>73</v>
      </c>
      <c r="V1025" s="14">
        <v>252</v>
      </c>
      <c r="W1025" s="16">
        <f t="shared" si="392"/>
        <v>1.017844352</v>
      </c>
      <c r="X1025" s="9">
        <f t="shared" si="393"/>
        <v>19.599896300000001</v>
      </c>
      <c r="Y1025" s="9">
        <v>0</v>
      </c>
      <c r="Z1025" s="15">
        <f t="shared" si="394"/>
        <v>0</v>
      </c>
      <c r="AA1025" s="6" t="s">
        <v>73</v>
      </c>
      <c r="AB1025" s="12">
        <f t="shared" si="403"/>
        <v>43787</v>
      </c>
      <c r="AC1025" s="6"/>
      <c r="AD1025" s="1"/>
      <c r="AE1025" s="12"/>
      <c r="AF1025" s="7"/>
      <c r="AG1025" s="1"/>
      <c r="AH1025" s="1"/>
      <c r="AI1025" s="1"/>
      <c r="AJ1025" s="10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6"/>
      <c r="CM1025" s="1"/>
      <c r="CN1025" s="1"/>
      <c r="CO1025" s="1"/>
      <c r="CP1025" s="1"/>
      <c r="CQ1025" s="1"/>
      <c r="CR1025" s="1"/>
    </row>
    <row r="1026" spans="1:96" x14ac:dyDescent="0.2">
      <c r="A1026" s="159">
        <f t="shared" si="395"/>
        <v>43705</v>
      </c>
      <c r="B1026" s="9">
        <f t="shared" si="384"/>
        <v>1118.3076758100001</v>
      </c>
      <c r="C1026" s="9">
        <f t="shared" si="396"/>
        <v>1000</v>
      </c>
      <c r="D1026" s="66">
        <f t="shared" si="397"/>
        <v>5224.18</v>
      </c>
      <c r="E1026" s="15">
        <f>VLOOKUP(A1025,[1]Plan1!$BO$120:$BQ$240,3)</f>
        <v>5229.93</v>
      </c>
      <c r="F1026" s="12">
        <f t="shared" si="398"/>
        <v>43693</v>
      </c>
      <c r="G1026" s="13">
        <f t="shared" si="385"/>
        <v>1.1006512026767723E-3</v>
      </c>
      <c r="H1026" s="12">
        <f t="shared" si="399"/>
        <v>43724</v>
      </c>
      <c r="I1026" s="12">
        <f t="shared" si="386"/>
        <v>43724</v>
      </c>
      <c r="J1026" s="1">
        <f t="shared" si="400"/>
        <v>22</v>
      </c>
      <c r="K1026" s="1">
        <f t="shared" si="407"/>
        <v>9</v>
      </c>
      <c r="L1026" s="9">
        <f t="shared" si="387"/>
        <v>1.00045012</v>
      </c>
      <c r="M1026" s="16">
        <f t="shared" si="401"/>
        <v>1.00190055</v>
      </c>
      <c r="N1026" s="16">
        <f t="shared" si="404"/>
        <v>1.0979416812400702</v>
      </c>
      <c r="O1026" s="9">
        <f t="shared" si="405"/>
        <v>1.09843588</v>
      </c>
      <c r="P1026" s="9">
        <f t="shared" si="388"/>
        <v>1098.43588</v>
      </c>
      <c r="Q1026" s="14">
        <f t="shared" si="389"/>
        <v>0</v>
      </c>
      <c r="R1026" s="44">
        <f t="shared" si="390"/>
        <v>0</v>
      </c>
      <c r="S1026" s="9">
        <f t="shared" si="391"/>
        <v>0</v>
      </c>
      <c r="T1026" s="10">
        <f t="shared" si="402"/>
        <v>6.2959000000000001E-2</v>
      </c>
      <c r="U1026" s="14">
        <f t="shared" si="406"/>
        <v>74</v>
      </c>
      <c r="V1026" s="14">
        <v>252</v>
      </c>
      <c r="W1026" s="16">
        <f t="shared" si="392"/>
        <v>1.0180909929999999</v>
      </c>
      <c r="X1026" s="9">
        <f t="shared" si="393"/>
        <v>19.871795809999998</v>
      </c>
      <c r="Y1026" s="9">
        <v>0</v>
      </c>
      <c r="Z1026" s="15">
        <f t="shared" si="394"/>
        <v>0</v>
      </c>
      <c r="AA1026" s="6" t="s">
        <v>73</v>
      </c>
      <c r="AB1026" s="12">
        <f t="shared" si="403"/>
        <v>43787</v>
      </c>
      <c r="AC1026" s="6"/>
      <c r="AD1026" s="1"/>
      <c r="AE1026" s="12"/>
      <c r="AF1026" s="7"/>
      <c r="AG1026" s="1"/>
      <c r="AH1026" s="1"/>
      <c r="AI1026" s="1"/>
      <c r="AJ1026" s="10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6"/>
      <c r="CM1026" s="1"/>
      <c r="CN1026" s="1"/>
      <c r="CO1026" s="1"/>
      <c r="CP1026" s="1"/>
      <c r="CQ1026" s="1"/>
      <c r="CR1026" s="1"/>
    </row>
    <row r="1027" spans="1:96" x14ac:dyDescent="0.2">
      <c r="A1027" s="159">
        <f t="shared" si="395"/>
        <v>43706</v>
      </c>
      <c r="B1027" s="9">
        <f t="shared" si="384"/>
        <v>1118.6345881500001</v>
      </c>
      <c r="C1027" s="9">
        <f t="shared" si="396"/>
        <v>1000</v>
      </c>
      <c r="D1027" s="66">
        <f t="shared" si="397"/>
        <v>5224.18</v>
      </c>
      <c r="E1027" s="15">
        <f>VLOOKUP(A1026,[1]Plan1!$BO$120:$BQ$240,3)</f>
        <v>5229.93</v>
      </c>
      <c r="F1027" s="12">
        <f t="shared" si="398"/>
        <v>43693</v>
      </c>
      <c r="G1027" s="13">
        <f t="shared" si="385"/>
        <v>1.1006512026767723E-3</v>
      </c>
      <c r="H1027" s="12">
        <f t="shared" si="399"/>
        <v>43724</v>
      </c>
      <c r="I1027" s="12">
        <f t="shared" si="386"/>
        <v>43724</v>
      </c>
      <c r="J1027" s="1">
        <f t="shared" si="400"/>
        <v>22</v>
      </c>
      <c r="K1027" s="1">
        <f t="shared" si="407"/>
        <v>10</v>
      </c>
      <c r="L1027" s="9">
        <f t="shared" si="387"/>
        <v>1.00050014</v>
      </c>
      <c r="M1027" s="16">
        <f t="shared" si="401"/>
        <v>1.00190055</v>
      </c>
      <c r="N1027" s="16">
        <f t="shared" si="404"/>
        <v>1.0979416812400702</v>
      </c>
      <c r="O1027" s="9">
        <f t="shared" si="405"/>
        <v>1.0984908</v>
      </c>
      <c r="P1027" s="9">
        <f t="shared" si="388"/>
        <v>1098.4908</v>
      </c>
      <c r="Q1027" s="14">
        <f t="shared" si="389"/>
        <v>0</v>
      </c>
      <c r="R1027" s="44">
        <f t="shared" si="390"/>
        <v>0</v>
      </c>
      <c r="S1027" s="9">
        <f t="shared" si="391"/>
        <v>0</v>
      </c>
      <c r="T1027" s="10">
        <f t="shared" si="402"/>
        <v>6.2959000000000001E-2</v>
      </c>
      <c r="U1027" s="14">
        <f t="shared" si="406"/>
        <v>75</v>
      </c>
      <c r="V1027" s="14">
        <v>252</v>
      </c>
      <c r="W1027" s="16">
        <f t="shared" si="392"/>
        <v>1.018337694</v>
      </c>
      <c r="X1027" s="9">
        <f t="shared" si="393"/>
        <v>20.143788149999999</v>
      </c>
      <c r="Y1027" s="9">
        <v>0</v>
      </c>
      <c r="Z1027" s="15">
        <f t="shared" si="394"/>
        <v>0</v>
      </c>
      <c r="AA1027" s="6" t="s">
        <v>73</v>
      </c>
      <c r="AB1027" s="12">
        <f t="shared" si="403"/>
        <v>43787</v>
      </c>
      <c r="AC1027" s="6"/>
      <c r="AD1027" s="1"/>
      <c r="AE1027" s="12"/>
      <c r="AF1027" s="7"/>
      <c r="AG1027" s="1"/>
      <c r="AH1027" s="1"/>
      <c r="AI1027" s="1"/>
      <c r="AJ1027" s="10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6"/>
      <c r="CM1027" s="1"/>
      <c r="CN1027" s="1"/>
      <c r="CO1027" s="1"/>
      <c r="CP1027" s="1"/>
      <c r="CQ1027" s="1"/>
      <c r="CR1027" s="1"/>
    </row>
    <row r="1028" spans="1:96" x14ac:dyDescent="0.2">
      <c r="A1028" s="159">
        <f t="shared" si="395"/>
        <v>43707</v>
      </c>
      <c r="B1028" s="9">
        <f t="shared" si="384"/>
        <v>1118.9616025800001</v>
      </c>
      <c r="C1028" s="9">
        <f t="shared" si="396"/>
        <v>1000</v>
      </c>
      <c r="D1028" s="66">
        <f t="shared" si="397"/>
        <v>5224.18</v>
      </c>
      <c r="E1028" s="15">
        <f>VLOOKUP(A1027,[1]Plan1!$BO$120:$BQ$240,3)</f>
        <v>5229.93</v>
      </c>
      <c r="F1028" s="12">
        <f t="shared" si="398"/>
        <v>43693</v>
      </c>
      <c r="G1028" s="13">
        <f t="shared" si="385"/>
        <v>1.1006512026767723E-3</v>
      </c>
      <c r="H1028" s="12">
        <f t="shared" si="399"/>
        <v>43724</v>
      </c>
      <c r="I1028" s="12">
        <f t="shared" si="386"/>
        <v>43724</v>
      </c>
      <c r="J1028" s="1">
        <f t="shared" si="400"/>
        <v>22</v>
      </c>
      <c r="K1028" s="1">
        <f t="shared" si="407"/>
        <v>11</v>
      </c>
      <c r="L1028" s="9">
        <f t="shared" si="387"/>
        <v>1.0005501699999999</v>
      </c>
      <c r="M1028" s="16">
        <f t="shared" si="401"/>
        <v>1.00190055</v>
      </c>
      <c r="N1028" s="16">
        <f t="shared" si="404"/>
        <v>1.0979416812400702</v>
      </c>
      <c r="O1028" s="9">
        <f t="shared" si="405"/>
        <v>1.0985457300000001</v>
      </c>
      <c r="P1028" s="9">
        <f t="shared" si="388"/>
        <v>1098.54573</v>
      </c>
      <c r="Q1028" s="14">
        <f t="shared" si="389"/>
        <v>0</v>
      </c>
      <c r="R1028" s="44">
        <f t="shared" si="390"/>
        <v>0</v>
      </c>
      <c r="S1028" s="9">
        <f t="shared" si="391"/>
        <v>0</v>
      </c>
      <c r="T1028" s="10">
        <f t="shared" si="402"/>
        <v>6.2959000000000001E-2</v>
      </c>
      <c r="U1028" s="14">
        <f t="shared" si="406"/>
        <v>76</v>
      </c>
      <c r="V1028" s="14">
        <v>252</v>
      </c>
      <c r="W1028" s="16">
        <f t="shared" si="392"/>
        <v>1.018584454</v>
      </c>
      <c r="X1028" s="9">
        <f t="shared" si="393"/>
        <v>20.415872579999998</v>
      </c>
      <c r="Y1028" s="9">
        <v>0</v>
      </c>
      <c r="Z1028" s="15">
        <f t="shared" si="394"/>
        <v>0</v>
      </c>
      <c r="AA1028" s="6" t="s">
        <v>73</v>
      </c>
      <c r="AB1028" s="12">
        <f t="shared" si="403"/>
        <v>43787</v>
      </c>
      <c r="AC1028" s="6"/>
      <c r="AD1028" s="1"/>
      <c r="AE1028" s="12"/>
      <c r="AF1028" s="7"/>
      <c r="AG1028" s="1"/>
      <c r="AH1028" s="1"/>
      <c r="AI1028" s="1"/>
      <c r="AJ1028" s="10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6"/>
      <c r="CM1028" s="1"/>
      <c r="CN1028" s="1"/>
      <c r="CO1028" s="1"/>
      <c r="CP1028" s="1"/>
      <c r="CQ1028" s="1"/>
      <c r="CR1028" s="1"/>
    </row>
    <row r="1029" spans="1:96" x14ac:dyDescent="0.2">
      <c r="A1029" s="159">
        <f t="shared" si="395"/>
        <v>43708</v>
      </c>
      <c r="B1029" s="9">
        <f t="shared" si="384"/>
        <v>1119.28871114</v>
      </c>
      <c r="C1029" s="9">
        <f t="shared" si="396"/>
        <v>1000</v>
      </c>
      <c r="D1029" s="66">
        <f t="shared" si="397"/>
        <v>5224.18</v>
      </c>
      <c r="E1029" s="15">
        <f>VLOOKUP(A1028,[1]Plan1!$BO$120:$BQ$240,3)</f>
        <v>5229.93</v>
      </c>
      <c r="F1029" s="12">
        <f t="shared" si="398"/>
        <v>43693</v>
      </c>
      <c r="G1029" s="13">
        <f t="shared" si="385"/>
        <v>1.1006512026767723E-3</v>
      </c>
      <c r="H1029" s="12">
        <f t="shared" si="399"/>
        <v>43724</v>
      </c>
      <c r="I1029" s="12">
        <f t="shared" si="386"/>
        <v>43724</v>
      </c>
      <c r="J1029" s="1">
        <f t="shared" si="400"/>
        <v>22</v>
      </c>
      <c r="K1029" s="1">
        <f t="shared" si="407"/>
        <v>12</v>
      </c>
      <c r="L1029" s="9">
        <f t="shared" si="387"/>
        <v>1.0006002000000001</v>
      </c>
      <c r="M1029" s="16">
        <f t="shared" si="401"/>
        <v>1.00190055</v>
      </c>
      <c r="N1029" s="16">
        <f t="shared" si="404"/>
        <v>1.0979416812400702</v>
      </c>
      <c r="O1029" s="9">
        <f t="shared" si="405"/>
        <v>1.09860066</v>
      </c>
      <c r="P1029" s="9">
        <f t="shared" si="388"/>
        <v>1098.6006600000001</v>
      </c>
      <c r="Q1029" s="14">
        <f t="shared" si="389"/>
        <v>0</v>
      </c>
      <c r="R1029" s="44">
        <f t="shared" si="390"/>
        <v>0</v>
      </c>
      <c r="S1029" s="9">
        <f t="shared" si="391"/>
        <v>0</v>
      </c>
      <c r="T1029" s="10">
        <f t="shared" si="402"/>
        <v>6.2959000000000001E-2</v>
      </c>
      <c r="U1029" s="14">
        <f t="shared" si="406"/>
        <v>77</v>
      </c>
      <c r="V1029" s="14">
        <v>252</v>
      </c>
      <c r="W1029" s="16">
        <f t="shared" si="392"/>
        <v>1.0188312749999999</v>
      </c>
      <c r="X1029" s="9">
        <f t="shared" si="393"/>
        <v>20.688051139999999</v>
      </c>
      <c r="Y1029" s="9">
        <v>0</v>
      </c>
      <c r="Z1029" s="15">
        <f t="shared" si="394"/>
        <v>0</v>
      </c>
      <c r="AA1029" s="6" t="s">
        <v>73</v>
      </c>
      <c r="AB1029" s="12">
        <f t="shared" si="403"/>
        <v>43787</v>
      </c>
      <c r="AC1029" s="6"/>
      <c r="AD1029" s="1"/>
      <c r="AE1029" s="12"/>
      <c r="AF1029" s="7"/>
      <c r="AG1029" s="1"/>
      <c r="AH1029" s="1"/>
      <c r="AI1029" s="1"/>
      <c r="AJ1029" s="10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6"/>
      <c r="CM1029" s="1"/>
      <c r="CN1029" s="1"/>
      <c r="CO1029" s="1"/>
      <c r="CP1029" s="1"/>
      <c r="CQ1029" s="1"/>
      <c r="CR1029" s="1"/>
    </row>
    <row r="1030" spans="1:96" x14ac:dyDescent="0.2">
      <c r="A1030" s="159">
        <f t="shared" si="395"/>
        <v>43709</v>
      </c>
      <c r="B1030" s="9">
        <f t="shared" si="384"/>
        <v>1119.28871114</v>
      </c>
      <c r="C1030" s="9">
        <f t="shared" si="396"/>
        <v>1000</v>
      </c>
      <c r="D1030" s="66">
        <f t="shared" si="397"/>
        <v>5224.18</v>
      </c>
      <c r="E1030" s="15">
        <f>VLOOKUP(A1029,[1]Plan1!$BO$120:$BQ$240,3)</f>
        <v>5229.93</v>
      </c>
      <c r="F1030" s="12">
        <f t="shared" si="398"/>
        <v>43693</v>
      </c>
      <c r="G1030" s="13">
        <f t="shared" si="385"/>
        <v>1.1006512026767723E-3</v>
      </c>
      <c r="H1030" s="12">
        <f t="shared" si="399"/>
        <v>43724</v>
      </c>
      <c r="I1030" s="12">
        <f t="shared" si="386"/>
        <v>43724</v>
      </c>
      <c r="J1030" s="1">
        <f t="shared" si="400"/>
        <v>22</v>
      </c>
      <c r="K1030" s="1">
        <f t="shared" si="407"/>
        <v>12</v>
      </c>
      <c r="L1030" s="9">
        <f t="shared" si="387"/>
        <v>1.0006002000000001</v>
      </c>
      <c r="M1030" s="16">
        <f t="shared" si="401"/>
        <v>1.00190055</v>
      </c>
      <c r="N1030" s="16">
        <f t="shared" si="404"/>
        <v>1.0979416812400702</v>
      </c>
      <c r="O1030" s="9">
        <f t="shared" si="405"/>
        <v>1.09860066</v>
      </c>
      <c r="P1030" s="9">
        <f t="shared" si="388"/>
        <v>1098.6006600000001</v>
      </c>
      <c r="Q1030" s="14">
        <f t="shared" si="389"/>
        <v>0</v>
      </c>
      <c r="R1030" s="44">
        <f t="shared" si="390"/>
        <v>0</v>
      </c>
      <c r="S1030" s="9">
        <f t="shared" si="391"/>
        <v>0</v>
      </c>
      <c r="T1030" s="10">
        <f t="shared" si="402"/>
        <v>6.2959000000000001E-2</v>
      </c>
      <c r="U1030" s="14">
        <f t="shared" si="406"/>
        <v>77</v>
      </c>
      <c r="V1030" s="14">
        <v>252</v>
      </c>
      <c r="W1030" s="16">
        <f t="shared" si="392"/>
        <v>1.0188312749999999</v>
      </c>
      <c r="X1030" s="9">
        <f t="shared" si="393"/>
        <v>20.688051139999999</v>
      </c>
      <c r="Y1030" s="9">
        <v>0</v>
      </c>
      <c r="Z1030" s="15">
        <f t="shared" si="394"/>
        <v>0</v>
      </c>
      <c r="AA1030" s="6" t="s">
        <v>73</v>
      </c>
      <c r="AB1030" s="12">
        <f t="shared" si="403"/>
        <v>43787</v>
      </c>
      <c r="AC1030" s="6"/>
      <c r="AD1030" s="1"/>
      <c r="AE1030" s="12"/>
      <c r="AF1030" s="7"/>
      <c r="AG1030" s="1"/>
      <c r="AH1030" s="1"/>
      <c r="AI1030" s="1"/>
      <c r="AJ1030" s="10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6"/>
      <c r="CM1030" s="1"/>
      <c r="CN1030" s="1"/>
      <c r="CO1030" s="1"/>
      <c r="CP1030" s="1"/>
      <c r="CQ1030" s="1"/>
      <c r="CR1030" s="1"/>
    </row>
    <row r="1031" spans="1:96" x14ac:dyDescent="0.2">
      <c r="A1031" s="159">
        <f t="shared" si="395"/>
        <v>43710</v>
      </c>
      <c r="B1031" s="9">
        <f t="shared" si="384"/>
        <v>1119.28871114</v>
      </c>
      <c r="C1031" s="9">
        <f t="shared" si="396"/>
        <v>1000</v>
      </c>
      <c r="D1031" s="66">
        <f t="shared" si="397"/>
        <v>5224.18</v>
      </c>
      <c r="E1031" s="15">
        <f>VLOOKUP(A1030,[1]Plan1!$BO$120:$BQ$240,3)</f>
        <v>5229.93</v>
      </c>
      <c r="F1031" s="12">
        <f t="shared" si="398"/>
        <v>43693</v>
      </c>
      <c r="G1031" s="13">
        <f t="shared" si="385"/>
        <v>1.1006512026767723E-3</v>
      </c>
      <c r="H1031" s="12">
        <f t="shared" si="399"/>
        <v>43724</v>
      </c>
      <c r="I1031" s="12">
        <f t="shared" si="386"/>
        <v>43724</v>
      </c>
      <c r="J1031" s="1">
        <f t="shared" si="400"/>
        <v>22</v>
      </c>
      <c r="K1031" s="1">
        <f t="shared" si="407"/>
        <v>12</v>
      </c>
      <c r="L1031" s="9">
        <f t="shared" si="387"/>
        <v>1.0006002000000001</v>
      </c>
      <c r="M1031" s="16">
        <f t="shared" si="401"/>
        <v>1.00190055</v>
      </c>
      <c r="N1031" s="16">
        <f t="shared" si="404"/>
        <v>1.0979416812400702</v>
      </c>
      <c r="O1031" s="9">
        <f t="shared" si="405"/>
        <v>1.09860066</v>
      </c>
      <c r="P1031" s="9">
        <f t="shared" si="388"/>
        <v>1098.6006600000001</v>
      </c>
      <c r="Q1031" s="14">
        <f t="shared" si="389"/>
        <v>0</v>
      </c>
      <c r="R1031" s="44">
        <f t="shared" si="390"/>
        <v>0</v>
      </c>
      <c r="S1031" s="9">
        <f t="shared" si="391"/>
        <v>0</v>
      </c>
      <c r="T1031" s="10">
        <f t="shared" si="402"/>
        <v>6.2959000000000001E-2</v>
      </c>
      <c r="U1031" s="14">
        <f t="shared" si="406"/>
        <v>77</v>
      </c>
      <c r="V1031" s="14">
        <v>252</v>
      </c>
      <c r="W1031" s="16">
        <f t="shared" si="392"/>
        <v>1.0188312749999999</v>
      </c>
      <c r="X1031" s="9">
        <f t="shared" si="393"/>
        <v>20.688051139999999</v>
      </c>
      <c r="Y1031" s="9">
        <v>0</v>
      </c>
      <c r="Z1031" s="15">
        <f t="shared" si="394"/>
        <v>0</v>
      </c>
      <c r="AA1031" s="6" t="s">
        <v>73</v>
      </c>
      <c r="AB1031" s="12">
        <f t="shared" si="403"/>
        <v>43787</v>
      </c>
      <c r="AC1031" s="6"/>
      <c r="AD1031" s="1"/>
      <c r="AE1031" s="12"/>
      <c r="AF1031" s="7"/>
      <c r="AG1031" s="1"/>
      <c r="AH1031" s="1"/>
      <c r="AI1031" s="1"/>
      <c r="AJ1031" s="10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6"/>
      <c r="CM1031" s="1"/>
      <c r="CN1031" s="1"/>
      <c r="CO1031" s="1"/>
      <c r="CP1031" s="1"/>
      <c r="CQ1031" s="1"/>
      <c r="CR1031" s="1"/>
    </row>
    <row r="1032" spans="1:96" x14ac:dyDescent="0.2">
      <c r="A1032" s="159">
        <f t="shared" si="395"/>
        <v>43711</v>
      </c>
      <c r="B1032" s="9">
        <f t="shared" si="384"/>
        <v>1119.61591163</v>
      </c>
      <c r="C1032" s="9">
        <f t="shared" si="396"/>
        <v>1000</v>
      </c>
      <c r="D1032" s="66">
        <f t="shared" si="397"/>
        <v>5224.18</v>
      </c>
      <c r="E1032" s="15">
        <f>VLOOKUP(A1031,[1]Plan1!$BO$120:$BQ$240,3)</f>
        <v>5229.93</v>
      </c>
      <c r="F1032" s="12">
        <f t="shared" si="398"/>
        <v>43693</v>
      </c>
      <c r="G1032" s="13">
        <f t="shared" si="385"/>
        <v>1.1006512026767723E-3</v>
      </c>
      <c r="H1032" s="12">
        <f t="shared" si="399"/>
        <v>43724</v>
      </c>
      <c r="I1032" s="12">
        <f t="shared" si="386"/>
        <v>43724</v>
      </c>
      <c r="J1032" s="1">
        <f t="shared" si="400"/>
        <v>22</v>
      </c>
      <c r="K1032" s="1">
        <f t="shared" si="407"/>
        <v>13</v>
      </c>
      <c r="L1032" s="9">
        <f t="shared" si="387"/>
        <v>1.00065023</v>
      </c>
      <c r="M1032" s="16">
        <f t="shared" si="401"/>
        <v>1.00190055</v>
      </c>
      <c r="N1032" s="16">
        <f t="shared" si="404"/>
        <v>1.0979416812400702</v>
      </c>
      <c r="O1032" s="9">
        <f t="shared" si="405"/>
        <v>1.0986555899999999</v>
      </c>
      <c r="P1032" s="9">
        <f t="shared" si="388"/>
        <v>1098.6555900000001</v>
      </c>
      <c r="Q1032" s="14">
        <f t="shared" si="389"/>
        <v>0</v>
      </c>
      <c r="R1032" s="44">
        <f t="shared" si="390"/>
        <v>0</v>
      </c>
      <c r="S1032" s="9">
        <f t="shared" si="391"/>
        <v>0</v>
      </c>
      <c r="T1032" s="10">
        <f t="shared" si="402"/>
        <v>6.2959000000000001E-2</v>
      </c>
      <c r="U1032" s="14">
        <f t="shared" si="406"/>
        <v>78</v>
      </c>
      <c r="V1032" s="14">
        <v>252</v>
      </c>
      <c r="W1032" s="16">
        <f t="shared" si="392"/>
        <v>1.0190781550000001</v>
      </c>
      <c r="X1032" s="9">
        <f t="shared" si="393"/>
        <v>20.960321629999999</v>
      </c>
      <c r="Y1032" s="9">
        <v>0</v>
      </c>
      <c r="Z1032" s="15">
        <f t="shared" si="394"/>
        <v>0</v>
      </c>
      <c r="AA1032" s="6" t="s">
        <v>73</v>
      </c>
      <c r="AB1032" s="12">
        <f t="shared" si="403"/>
        <v>43787</v>
      </c>
      <c r="AC1032" s="6"/>
      <c r="AD1032" s="1"/>
      <c r="AE1032" s="12"/>
      <c r="AF1032" s="7"/>
      <c r="AG1032" s="1"/>
      <c r="AH1032" s="1"/>
      <c r="AI1032" s="1"/>
      <c r="AJ1032" s="10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6"/>
      <c r="CM1032" s="1"/>
      <c r="CN1032" s="1"/>
      <c r="CO1032" s="1"/>
      <c r="CP1032" s="1"/>
      <c r="CQ1032" s="1"/>
      <c r="CR1032" s="1"/>
    </row>
    <row r="1033" spans="1:96" x14ac:dyDescent="0.2">
      <c r="A1033" s="159">
        <f t="shared" si="395"/>
        <v>43712</v>
      </c>
      <c r="B1033" s="9">
        <f t="shared" si="384"/>
        <v>1119.9432153600001</v>
      </c>
      <c r="C1033" s="9">
        <f t="shared" si="396"/>
        <v>1000</v>
      </c>
      <c r="D1033" s="66">
        <f t="shared" si="397"/>
        <v>5224.18</v>
      </c>
      <c r="E1033" s="15">
        <f>VLOOKUP(A1032,[1]Plan1!$BO$120:$BQ$240,3)</f>
        <v>5229.93</v>
      </c>
      <c r="F1033" s="12">
        <f t="shared" si="398"/>
        <v>43693</v>
      </c>
      <c r="G1033" s="13">
        <f t="shared" si="385"/>
        <v>1.1006512026767723E-3</v>
      </c>
      <c r="H1033" s="12">
        <f t="shared" si="399"/>
        <v>43724</v>
      </c>
      <c r="I1033" s="12">
        <f t="shared" si="386"/>
        <v>43724</v>
      </c>
      <c r="J1033" s="1">
        <f t="shared" si="400"/>
        <v>22</v>
      </c>
      <c r="K1033" s="1">
        <f t="shared" si="407"/>
        <v>14</v>
      </c>
      <c r="L1033" s="9">
        <f t="shared" si="387"/>
        <v>1.0007002700000001</v>
      </c>
      <c r="M1033" s="16">
        <f t="shared" si="401"/>
        <v>1.00190055</v>
      </c>
      <c r="N1033" s="16">
        <f t="shared" si="404"/>
        <v>1.0979416812400702</v>
      </c>
      <c r="O1033" s="9">
        <f t="shared" si="405"/>
        <v>1.09871053</v>
      </c>
      <c r="P1033" s="9">
        <f t="shared" si="388"/>
        <v>1098.7105300000001</v>
      </c>
      <c r="Q1033" s="14">
        <f t="shared" si="389"/>
        <v>0</v>
      </c>
      <c r="R1033" s="44">
        <f t="shared" si="390"/>
        <v>0</v>
      </c>
      <c r="S1033" s="9">
        <f t="shared" si="391"/>
        <v>0</v>
      </c>
      <c r="T1033" s="10">
        <f t="shared" si="402"/>
        <v>6.2959000000000001E-2</v>
      </c>
      <c r="U1033" s="14">
        <f t="shared" si="406"/>
        <v>79</v>
      </c>
      <c r="V1033" s="14">
        <v>252</v>
      </c>
      <c r="W1033" s="16">
        <f t="shared" si="392"/>
        <v>1.0193250949999999</v>
      </c>
      <c r="X1033" s="9">
        <f t="shared" si="393"/>
        <v>21.232685360000001</v>
      </c>
      <c r="Y1033" s="9">
        <v>0</v>
      </c>
      <c r="Z1033" s="15">
        <f t="shared" si="394"/>
        <v>0</v>
      </c>
      <c r="AA1033" s="6" t="s">
        <v>73</v>
      </c>
      <c r="AB1033" s="12">
        <f t="shared" si="403"/>
        <v>43787</v>
      </c>
      <c r="AC1033" s="6"/>
      <c r="AD1033" s="1"/>
      <c r="AE1033" s="12"/>
      <c r="AF1033" s="7"/>
      <c r="AG1033" s="1"/>
      <c r="AH1033" s="1"/>
      <c r="AI1033" s="1"/>
      <c r="AJ1033" s="10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6"/>
      <c r="CM1033" s="1"/>
      <c r="CN1033" s="1"/>
      <c r="CO1033" s="1"/>
      <c r="CP1033" s="1"/>
      <c r="CQ1033" s="1"/>
      <c r="CR1033" s="1"/>
    </row>
    <row r="1034" spans="1:96" x14ac:dyDescent="0.2">
      <c r="A1034" s="159">
        <f t="shared" si="395"/>
        <v>43713</v>
      </c>
      <c r="B1034" s="9">
        <f t="shared" ref="B1034:B1097" si="408">(P1034+X1034)</f>
        <v>1120.2706121600002</v>
      </c>
      <c r="C1034" s="9">
        <f t="shared" si="396"/>
        <v>1000</v>
      </c>
      <c r="D1034" s="66">
        <f t="shared" si="397"/>
        <v>5224.18</v>
      </c>
      <c r="E1034" s="15">
        <f>VLOOKUP(A1033,[1]Plan1!$BO$120:$BQ$240,3)</f>
        <v>5229.93</v>
      </c>
      <c r="F1034" s="12">
        <f t="shared" si="398"/>
        <v>43693</v>
      </c>
      <c r="G1034" s="13">
        <f t="shared" ref="G1034:G1097" si="409">(E1034/D1034)-1</f>
        <v>1.1006512026767723E-3</v>
      </c>
      <c r="H1034" s="12">
        <f t="shared" si="399"/>
        <v>43724</v>
      </c>
      <c r="I1034" s="12">
        <f t="shared" ref="I1034:I1097" si="410">IF(A1034&gt;I1033,H1034,I1033)</f>
        <v>43724</v>
      </c>
      <c r="J1034" s="1">
        <f t="shared" si="400"/>
        <v>22</v>
      </c>
      <c r="K1034" s="1">
        <f t="shared" si="407"/>
        <v>15</v>
      </c>
      <c r="L1034" s="9">
        <f t="shared" ref="L1034:L1097" si="411">TRUNC((E1034/D1034)^TRUNC((K1034/J1034),9),8)</f>
        <v>1.0007503099999999</v>
      </c>
      <c r="M1034" s="16">
        <f t="shared" si="401"/>
        <v>1.00190055</v>
      </c>
      <c r="N1034" s="16">
        <f t="shared" si="404"/>
        <v>1.0979416812400702</v>
      </c>
      <c r="O1034" s="9">
        <f t="shared" si="405"/>
        <v>1.09876547</v>
      </c>
      <c r="P1034" s="9">
        <f t="shared" ref="P1034:P1097" si="412">TRUNC(C1034*O1034,8)</f>
        <v>1098.7654700000001</v>
      </c>
      <c r="Q1034" s="14">
        <f t="shared" ref="Q1034:Q1097" si="413">IF(VLOOKUP(A1034,AE$10:AL$114,8)=VLOOKUP(A1033,AE$10:AL$114,8),0,VLOOKUP(A1034,AE$10:AL$114,8))</f>
        <v>0</v>
      </c>
      <c r="R1034" s="44">
        <f t="shared" ref="R1034:R1097" si="414">IF(Q1034&gt;0,VLOOKUP($A1034,$AE$10:$AJ$114,6),0)</f>
        <v>0</v>
      </c>
      <c r="S1034" s="9">
        <f t="shared" ref="S1034:S1097" si="415">IF(R1034&gt;0,TRUNC(R1034*P1034,8),0)</f>
        <v>0</v>
      </c>
      <c r="T1034" s="10">
        <f t="shared" si="402"/>
        <v>6.2959000000000001E-2</v>
      </c>
      <c r="U1034" s="14">
        <f t="shared" si="406"/>
        <v>80</v>
      </c>
      <c r="V1034" s="14">
        <v>252</v>
      </c>
      <c r="W1034" s="16">
        <f t="shared" ref="W1034:W1097" si="416">ROUND((1+T1034)^TRUNC((U1034/V1034),9),9)</f>
        <v>1.019572095</v>
      </c>
      <c r="X1034" s="9">
        <f t="shared" ref="X1034:X1097" si="417">TRUNC((P1034*(W1034-1)),8)</f>
        <v>21.505142159999998</v>
      </c>
      <c r="Y1034" s="9">
        <v>0</v>
      </c>
      <c r="Z1034" s="15">
        <f t="shared" ref="Z1034:Z1097" si="418">IF(S1034&gt;0,S1034+X1034,0)</f>
        <v>0</v>
      </c>
      <c r="AA1034" s="6" t="s">
        <v>73</v>
      </c>
      <c r="AB1034" s="12">
        <f t="shared" si="403"/>
        <v>43787</v>
      </c>
      <c r="AC1034" s="6"/>
      <c r="AD1034" s="1"/>
      <c r="AE1034" s="12"/>
      <c r="AF1034" s="7"/>
      <c r="AG1034" s="1"/>
      <c r="AH1034" s="1"/>
      <c r="AI1034" s="1"/>
      <c r="AJ1034" s="10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6"/>
      <c r="CM1034" s="1"/>
      <c r="CN1034" s="1"/>
      <c r="CO1034" s="1"/>
      <c r="CP1034" s="1"/>
      <c r="CQ1034" s="1"/>
      <c r="CR1034" s="1"/>
    </row>
    <row r="1035" spans="1:96" x14ac:dyDescent="0.2">
      <c r="A1035" s="159">
        <f t="shared" ref="A1035:A1098" si="419">(A1034+1)</f>
        <v>43714</v>
      </c>
      <c r="B1035" s="9">
        <f t="shared" si="408"/>
        <v>1120.5981020199999</v>
      </c>
      <c r="C1035" s="9">
        <f t="shared" ref="C1035:C1098" si="420">TRUNC(IF(Q1034&gt;0,VLOOKUP(A1034,$AE$12:$AF$114,2),C1034),8)</f>
        <v>1000</v>
      </c>
      <c r="D1035" s="66">
        <f t="shared" ref="D1035:D1098" si="421">IF(E1035=E1034,D1034,E1034)</f>
        <v>5224.18</v>
      </c>
      <c r="E1035" s="15">
        <f>VLOOKUP(A1034,[1]Plan1!$BO$120:$BQ$240,3)</f>
        <v>5229.93</v>
      </c>
      <c r="F1035" s="12">
        <f t="shared" ref="F1035:F1098" si="422">IF(D1035=D1034,F1034,A1035)</f>
        <v>43693</v>
      </c>
      <c r="G1035" s="13">
        <f t="shared" si="409"/>
        <v>1.1006512026767723E-3</v>
      </c>
      <c r="H1035" s="12">
        <f t="shared" ref="H1035:H1098" si="423">IF(DAY(A1035)=15,VLOOKUP(A1035,AI$118:AN$450,4),H1034)</f>
        <v>43724</v>
      </c>
      <c r="I1035" s="12">
        <f t="shared" si="410"/>
        <v>43724</v>
      </c>
      <c r="J1035" s="1">
        <f t="shared" ref="J1035:J1098" si="424">IF(I1035=I1034,J1034,NETWORKDAYS(I1034,I1035,$AE$118:$AE$502)-1)</f>
        <v>22</v>
      </c>
      <c r="K1035" s="1">
        <f t="shared" si="407"/>
        <v>16</v>
      </c>
      <c r="L1035" s="9">
        <f t="shared" si="411"/>
        <v>1.00080035</v>
      </c>
      <c r="M1035" s="16">
        <f t="shared" ref="M1035:M1098" si="425">IF(I1035&gt;I1034,L1034,M1034)</f>
        <v>1.00190055</v>
      </c>
      <c r="N1035" s="16">
        <f t="shared" si="404"/>
        <v>1.0979416812400702</v>
      </c>
      <c r="O1035" s="9">
        <f t="shared" si="405"/>
        <v>1.0988204100000001</v>
      </c>
      <c r="P1035" s="9">
        <f t="shared" si="412"/>
        <v>1098.82041</v>
      </c>
      <c r="Q1035" s="14">
        <f t="shared" si="413"/>
        <v>0</v>
      </c>
      <c r="R1035" s="44">
        <f t="shared" si="414"/>
        <v>0</v>
      </c>
      <c r="S1035" s="9">
        <f t="shared" si="415"/>
        <v>0</v>
      </c>
      <c r="T1035" s="10">
        <f t="shared" ref="T1035:T1098" si="426">(T1034)</f>
        <v>6.2959000000000001E-2</v>
      </c>
      <c r="U1035" s="14">
        <f t="shared" si="406"/>
        <v>81</v>
      </c>
      <c r="V1035" s="14">
        <v>252</v>
      </c>
      <c r="W1035" s="16">
        <f t="shared" si="416"/>
        <v>1.019819155</v>
      </c>
      <c r="X1035" s="9">
        <f t="shared" si="417"/>
        <v>21.77769202</v>
      </c>
      <c r="Y1035" s="9">
        <v>0</v>
      </c>
      <c r="Z1035" s="15">
        <f t="shared" si="418"/>
        <v>0</v>
      </c>
      <c r="AA1035" s="6" t="s">
        <v>73</v>
      </c>
      <c r="AB1035" s="12">
        <f t="shared" ref="AB1035:AB1098" si="427">IF(Q1034&gt;0,VLOOKUP(A1034,$AE$10:$AM$114,9),AB1034)</f>
        <v>43787</v>
      </c>
      <c r="AC1035" s="6"/>
      <c r="AD1035" s="1"/>
      <c r="AE1035" s="12"/>
      <c r="AF1035" s="7"/>
      <c r="AG1035" s="1"/>
      <c r="AH1035" s="1"/>
      <c r="AI1035" s="1"/>
      <c r="AJ1035" s="10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6"/>
      <c r="CM1035" s="1"/>
      <c r="CN1035" s="1"/>
      <c r="CO1035" s="1"/>
      <c r="CP1035" s="1"/>
      <c r="CQ1035" s="1"/>
      <c r="CR1035" s="1"/>
    </row>
    <row r="1036" spans="1:96" x14ac:dyDescent="0.2">
      <c r="A1036" s="159">
        <f t="shared" si="419"/>
        <v>43715</v>
      </c>
      <c r="B1036" s="9">
        <f t="shared" si="408"/>
        <v>1120.9256849600001</v>
      </c>
      <c r="C1036" s="9">
        <f t="shared" si="420"/>
        <v>1000</v>
      </c>
      <c r="D1036" s="66">
        <f t="shared" si="421"/>
        <v>5224.18</v>
      </c>
      <c r="E1036" s="15">
        <f>VLOOKUP(A1035,[1]Plan1!$BO$120:$BQ$240,3)</f>
        <v>5229.93</v>
      </c>
      <c r="F1036" s="12">
        <f t="shared" si="422"/>
        <v>43693</v>
      </c>
      <c r="G1036" s="13">
        <f t="shared" si="409"/>
        <v>1.1006512026767723E-3</v>
      </c>
      <c r="H1036" s="12">
        <f t="shared" si="423"/>
        <v>43724</v>
      </c>
      <c r="I1036" s="12">
        <f t="shared" si="410"/>
        <v>43724</v>
      </c>
      <c r="J1036" s="1">
        <f t="shared" si="424"/>
        <v>22</v>
      </c>
      <c r="K1036" s="1">
        <f t="shared" si="407"/>
        <v>17</v>
      </c>
      <c r="L1036" s="9">
        <f t="shared" si="411"/>
        <v>1.0008503900000001</v>
      </c>
      <c r="M1036" s="16">
        <f t="shared" si="425"/>
        <v>1.00190055</v>
      </c>
      <c r="N1036" s="16">
        <f t="shared" si="404"/>
        <v>1.0979416812400702</v>
      </c>
      <c r="O1036" s="9">
        <f t="shared" si="405"/>
        <v>1.0988753499999999</v>
      </c>
      <c r="P1036" s="9">
        <f t="shared" si="412"/>
        <v>1098.87535</v>
      </c>
      <c r="Q1036" s="14">
        <f t="shared" si="413"/>
        <v>0</v>
      </c>
      <c r="R1036" s="44">
        <f t="shared" si="414"/>
        <v>0</v>
      </c>
      <c r="S1036" s="9">
        <f t="shared" si="415"/>
        <v>0</v>
      </c>
      <c r="T1036" s="10">
        <f t="shared" si="426"/>
        <v>6.2959000000000001E-2</v>
      </c>
      <c r="U1036" s="14">
        <f t="shared" si="406"/>
        <v>82</v>
      </c>
      <c r="V1036" s="14">
        <v>252</v>
      </c>
      <c r="W1036" s="16">
        <f t="shared" si="416"/>
        <v>1.020066275</v>
      </c>
      <c r="X1036" s="9">
        <f t="shared" si="417"/>
        <v>22.050334960000001</v>
      </c>
      <c r="Y1036" s="9">
        <v>0</v>
      </c>
      <c r="Z1036" s="15">
        <f t="shared" si="418"/>
        <v>0</v>
      </c>
      <c r="AA1036" s="6" t="s">
        <v>73</v>
      </c>
      <c r="AB1036" s="12">
        <f t="shared" si="427"/>
        <v>43787</v>
      </c>
      <c r="AC1036" s="6"/>
      <c r="AD1036" s="1"/>
      <c r="AE1036" s="12"/>
      <c r="AF1036" s="7"/>
      <c r="AG1036" s="1"/>
      <c r="AH1036" s="1"/>
      <c r="AI1036" s="1"/>
      <c r="AJ1036" s="10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6"/>
      <c r="CM1036" s="1"/>
      <c r="CN1036" s="1"/>
      <c r="CO1036" s="1"/>
      <c r="CP1036" s="1"/>
      <c r="CQ1036" s="1"/>
      <c r="CR1036" s="1"/>
    </row>
    <row r="1037" spans="1:96" x14ac:dyDescent="0.2">
      <c r="A1037" s="159">
        <f t="shared" si="419"/>
        <v>43716</v>
      </c>
      <c r="B1037" s="9">
        <f t="shared" si="408"/>
        <v>1120.9256849600001</v>
      </c>
      <c r="C1037" s="9">
        <f t="shared" si="420"/>
        <v>1000</v>
      </c>
      <c r="D1037" s="66">
        <f t="shared" si="421"/>
        <v>5224.18</v>
      </c>
      <c r="E1037" s="15">
        <f>VLOOKUP(A1036,[1]Plan1!$BO$120:$BQ$240,3)</f>
        <v>5229.93</v>
      </c>
      <c r="F1037" s="12">
        <f t="shared" si="422"/>
        <v>43693</v>
      </c>
      <c r="G1037" s="13">
        <f t="shared" si="409"/>
        <v>1.1006512026767723E-3</v>
      </c>
      <c r="H1037" s="12">
        <f t="shared" si="423"/>
        <v>43724</v>
      </c>
      <c r="I1037" s="12">
        <f t="shared" si="410"/>
        <v>43724</v>
      </c>
      <c r="J1037" s="1">
        <f t="shared" si="424"/>
        <v>22</v>
      </c>
      <c r="K1037" s="1">
        <f t="shared" si="407"/>
        <v>17</v>
      </c>
      <c r="L1037" s="9">
        <f t="shared" si="411"/>
        <v>1.0008503900000001</v>
      </c>
      <c r="M1037" s="16">
        <f t="shared" si="425"/>
        <v>1.00190055</v>
      </c>
      <c r="N1037" s="16">
        <f t="shared" si="404"/>
        <v>1.0979416812400702</v>
      </c>
      <c r="O1037" s="9">
        <f t="shared" si="405"/>
        <v>1.0988753499999999</v>
      </c>
      <c r="P1037" s="9">
        <f t="shared" si="412"/>
        <v>1098.87535</v>
      </c>
      <c r="Q1037" s="14">
        <f t="shared" si="413"/>
        <v>0</v>
      </c>
      <c r="R1037" s="44">
        <f t="shared" si="414"/>
        <v>0</v>
      </c>
      <c r="S1037" s="9">
        <f t="shared" si="415"/>
        <v>0</v>
      </c>
      <c r="T1037" s="10">
        <f t="shared" si="426"/>
        <v>6.2959000000000001E-2</v>
      </c>
      <c r="U1037" s="14">
        <f t="shared" si="406"/>
        <v>82</v>
      </c>
      <c r="V1037" s="14">
        <v>252</v>
      </c>
      <c r="W1037" s="16">
        <f t="shared" si="416"/>
        <v>1.020066275</v>
      </c>
      <c r="X1037" s="9">
        <f t="shared" si="417"/>
        <v>22.050334960000001</v>
      </c>
      <c r="Y1037" s="9">
        <v>0</v>
      </c>
      <c r="Z1037" s="15">
        <f t="shared" si="418"/>
        <v>0</v>
      </c>
      <c r="AA1037" s="6" t="s">
        <v>73</v>
      </c>
      <c r="AB1037" s="12">
        <f t="shared" si="427"/>
        <v>43787</v>
      </c>
      <c r="AC1037" s="6"/>
      <c r="AD1037" s="1"/>
      <c r="AE1037" s="12"/>
      <c r="AF1037" s="7"/>
      <c r="AG1037" s="1"/>
      <c r="AH1037" s="1"/>
      <c r="AI1037" s="1"/>
      <c r="AJ1037" s="10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6"/>
      <c r="CM1037" s="1"/>
      <c r="CN1037" s="1"/>
      <c r="CO1037" s="1"/>
      <c r="CP1037" s="1"/>
      <c r="CQ1037" s="1"/>
      <c r="CR1037" s="1"/>
    </row>
    <row r="1038" spans="1:96" x14ac:dyDescent="0.2">
      <c r="A1038" s="159">
        <f t="shared" si="419"/>
        <v>43717</v>
      </c>
      <c r="B1038" s="9">
        <f t="shared" si="408"/>
        <v>1120.9256849600001</v>
      </c>
      <c r="C1038" s="9">
        <f t="shared" si="420"/>
        <v>1000</v>
      </c>
      <c r="D1038" s="66">
        <f t="shared" si="421"/>
        <v>5224.18</v>
      </c>
      <c r="E1038" s="15">
        <f>VLOOKUP(A1037,[1]Plan1!$BO$120:$BQ$240,3)</f>
        <v>5229.93</v>
      </c>
      <c r="F1038" s="12">
        <f t="shared" si="422"/>
        <v>43693</v>
      </c>
      <c r="G1038" s="13">
        <f t="shared" si="409"/>
        <v>1.1006512026767723E-3</v>
      </c>
      <c r="H1038" s="12">
        <f t="shared" si="423"/>
        <v>43724</v>
      </c>
      <c r="I1038" s="12">
        <f t="shared" si="410"/>
        <v>43724</v>
      </c>
      <c r="J1038" s="1">
        <f t="shared" si="424"/>
        <v>22</v>
      </c>
      <c r="K1038" s="1">
        <f t="shared" si="407"/>
        <v>17</v>
      </c>
      <c r="L1038" s="9">
        <f t="shared" si="411"/>
        <v>1.0008503900000001</v>
      </c>
      <c r="M1038" s="16">
        <f t="shared" si="425"/>
        <v>1.00190055</v>
      </c>
      <c r="N1038" s="16">
        <f t="shared" si="404"/>
        <v>1.0979416812400702</v>
      </c>
      <c r="O1038" s="9">
        <f t="shared" si="405"/>
        <v>1.0988753499999999</v>
      </c>
      <c r="P1038" s="9">
        <f t="shared" si="412"/>
        <v>1098.87535</v>
      </c>
      <c r="Q1038" s="14">
        <f t="shared" si="413"/>
        <v>0</v>
      </c>
      <c r="R1038" s="44">
        <f t="shared" si="414"/>
        <v>0</v>
      </c>
      <c r="S1038" s="9">
        <f t="shared" si="415"/>
        <v>0</v>
      </c>
      <c r="T1038" s="10">
        <f t="shared" si="426"/>
        <v>6.2959000000000001E-2</v>
      </c>
      <c r="U1038" s="14">
        <f t="shared" si="406"/>
        <v>82</v>
      </c>
      <c r="V1038" s="14">
        <v>252</v>
      </c>
      <c r="W1038" s="16">
        <f t="shared" si="416"/>
        <v>1.020066275</v>
      </c>
      <c r="X1038" s="9">
        <f t="shared" si="417"/>
        <v>22.050334960000001</v>
      </c>
      <c r="Y1038" s="9">
        <v>0</v>
      </c>
      <c r="Z1038" s="15">
        <f t="shared" si="418"/>
        <v>0</v>
      </c>
      <c r="AA1038" s="6" t="s">
        <v>73</v>
      </c>
      <c r="AB1038" s="12">
        <f t="shared" si="427"/>
        <v>43787</v>
      </c>
      <c r="AC1038" s="6"/>
      <c r="AD1038" s="1"/>
      <c r="AE1038" s="12"/>
      <c r="AF1038" s="7"/>
      <c r="AG1038" s="1"/>
      <c r="AH1038" s="1"/>
      <c r="AI1038" s="1"/>
      <c r="AJ1038" s="10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6"/>
      <c r="CM1038" s="1"/>
      <c r="CN1038" s="1"/>
      <c r="CO1038" s="1"/>
      <c r="CP1038" s="1"/>
      <c r="CQ1038" s="1"/>
      <c r="CR1038" s="1"/>
    </row>
    <row r="1039" spans="1:96" x14ac:dyDescent="0.2">
      <c r="A1039" s="159">
        <f t="shared" si="419"/>
        <v>43718</v>
      </c>
      <c r="B1039" s="9">
        <f t="shared" si="408"/>
        <v>1121.2533802999999</v>
      </c>
      <c r="C1039" s="9">
        <f t="shared" si="420"/>
        <v>1000</v>
      </c>
      <c r="D1039" s="66">
        <f t="shared" si="421"/>
        <v>5224.18</v>
      </c>
      <c r="E1039" s="15">
        <f>VLOOKUP(A1038,[1]Plan1!$BO$120:$BQ$240,3)</f>
        <v>5229.93</v>
      </c>
      <c r="F1039" s="12">
        <f t="shared" si="422"/>
        <v>43693</v>
      </c>
      <c r="G1039" s="13">
        <f t="shared" si="409"/>
        <v>1.1006512026767723E-3</v>
      </c>
      <c r="H1039" s="12">
        <f t="shared" si="423"/>
        <v>43724</v>
      </c>
      <c r="I1039" s="12">
        <f t="shared" si="410"/>
        <v>43724</v>
      </c>
      <c r="J1039" s="1">
        <f t="shared" si="424"/>
        <v>22</v>
      </c>
      <c r="K1039" s="1">
        <f t="shared" si="407"/>
        <v>18</v>
      </c>
      <c r="L1039" s="9">
        <f t="shared" si="411"/>
        <v>1.0009004399999999</v>
      </c>
      <c r="M1039" s="16">
        <f t="shared" si="425"/>
        <v>1.00190055</v>
      </c>
      <c r="N1039" s="16">
        <f t="shared" si="404"/>
        <v>1.0979416812400702</v>
      </c>
      <c r="O1039" s="9">
        <f t="shared" si="405"/>
        <v>1.0989303100000001</v>
      </c>
      <c r="P1039" s="9">
        <f t="shared" si="412"/>
        <v>1098.93031</v>
      </c>
      <c r="Q1039" s="14">
        <f t="shared" si="413"/>
        <v>0</v>
      </c>
      <c r="R1039" s="44">
        <f t="shared" si="414"/>
        <v>0</v>
      </c>
      <c r="S1039" s="9">
        <f t="shared" si="415"/>
        <v>0</v>
      </c>
      <c r="T1039" s="10">
        <f t="shared" si="426"/>
        <v>6.2959000000000001E-2</v>
      </c>
      <c r="U1039" s="14">
        <f t="shared" si="406"/>
        <v>83</v>
      </c>
      <c r="V1039" s="14">
        <v>252</v>
      </c>
      <c r="W1039" s="16">
        <f t="shared" si="416"/>
        <v>1.0203134540000001</v>
      </c>
      <c r="X1039" s="9">
        <f t="shared" si="417"/>
        <v>22.323070300000001</v>
      </c>
      <c r="Y1039" s="9">
        <v>0</v>
      </c>
      <c r="Z1039" s="15">
        <f t="shared" si="418"/>
        <v>0</v>
      </c>
      <c r="AA1039" s="6" t="s">
        <v>73</v>
      </c>
      <c r="AB1039" s="12">
        <f t="shared" si="427"/>
        <v>43787</v>
      </c>
      <c r="AC1039" s="6"/>
      <c r="AD1039" s="1"/>
      <c r="AE1039" s="12"/>
      <c r="AF1039" s="7"/>
      <c r="AG1039" s="1"/>
      <c r="AH1039" s="1"/>
      <c r="AI1039" s="1"/>
      <c r="AJ1039" s="10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6"/>
      <c r="CM1039" s="1"/>
      <c r="CN1039" s="1"/>
      <c r="CO1039" s="1"/>
      <c r="CP1039" s="1"/>
      <c r="CQ1039" s="1"/>
      <c r="CR1039" s="1"/>
    </row>
    <row r="1040" spans="1:96" x14ac:dyDescent="0.2">
      <c r="A1040" s="159">
        <f t="shared" si="419"/>
        <v>43719</v>
      </c>
      <c r="B1040" s="9">
        <f t="shared" si="408"/>
        <v>1121.5811596399999</v>
      </c>
      <c r="C1040" s="9">
        <f t="shared" si="420"/>
        <v>1000</v>
      </c>
      <c r="D1040" s="66">
        <f t="shared" si="421"/>
        <v>5224.18</v>
      </c>
      <c r="E1040" s="15">
        <f>VLOOKUP(A1039,[1]Plan1!$BO$120:$BQ$240,3)</f>
        <v>5229.93</v>
      </c>
      <c r="F1040" s="12">
        <f t="shared" si="422"/>
        <v>43693</v>
      </c>
      <c r="G1040" s="13">
        <f t="shared" si="409"/>
        <v>1.1006512026767723E-3</v>
      </c>
      <c r="H1040" s="12">
        <f t="shared" si="423"/>
        <v>43724</v>
      </c>
      <c r="I1040" s="12">
        <f t="shared" si="410"/>
        <v>43724</v>
      </c>
      <c r="J1040" s="1">
        <f t="shared" si="424"/>
        <v>22</v>
      </c>
      <c r="K1040" s="1">
        <f t="shared" si="407"/>
        <v>19</v>
      </c>
      <c r="L1040" s="9">
        <f t="shared" si="411"/>
        <v>1.0009504899999999</v>
      </c>
      <c r="M1040" s="16">
        <f t="shared" si="425"/>
        <v>1.00190055</v>
      </c>
      <c r="N1040" s="16">
        <f t="shared" si="404"/>
        <v>1.0979416812400702</v>
      </c>
      <c r="O1040" s="9">
        <f t="shared" si="405"/>
        <v>1.0989852600000001</v>
      </c>
      <c r="P1040" s="9">
        <f t="shared" si="412"/>
        <v>1098.9852599999999</v>
      </c>
      <c r="Q1040" s="14">
        <f t="shared" si="413"/>
        <v>0</v>
      </c>
      <c r="R1040" s="44">
        <f t="shared" si="414"/>
        <v>0</v>
      </c>
      <c r="S1040" s="9">
        <f t="shared" si="415"/>
        <v>0</v>
      </c>
      <c r="T1040" s="10">
        <f t="shared" si="426"/>
        <v>6.2959000000000001E-2</v>
      </c>
      <c r="U1040" s="14">
        <f t="shared" si="406"/>
        <v>84</v>
      </c>
      <c r="V1040" s="14">
        <v>252</v>
      </c>
      <c r="W1040" s="16">
        <f t="shared" si="416"/>
        <v>1.020560694</v>
      </c>
      <c r="X1040" s="9">
        <f t="shared" si="417"/>
        <v>22.595899639999999</v>
      </c>
      <c r="Y1040" s="9">
        <v>0</v>
      </c>
      <c r="Z1040" s="15">
        <f t="shared" si="418"/>
        <v>0</v>
      </c>
      <c r="AA1040" s="6" t="s">
        <v>73</v>
      </c>
      <c r="AB1040" s="12">
        <f t="shared" si="427"/>
        <v>43787</v>
      </c>
      <c r="AC1040" s="6"/>
      <c r="AD1040" s="1"/>
      <c r="AE1040" s="12"/>
      <c r="AF1040" s="7"/>
      <c r="AG1040" s="1"/>
      <c r="AH1040" s="1"/>
      <c r="AI1040" s="1"/>
      <c r="AJ1040" s="10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6"/>
      <c r="CM1040" s="1"/>
      <c r="CN1040" s="1"/>
      <c r="CO1040" s="1"/>
      <c r="CP1040" s="1"/>
      <c r="CQ1040" s="1"/>
      <c r="CR1040" s="1"/>
    </row>
    <row r="1041" spans="1:96" x14ac:dyDescent="0.2">
      <c r="A1041" s="159">
        <f t="shared" si="419"/>
        <v>43720</v>
      </c>
      <c r="B1041" s="9">
        <f t="shared" si="408"/>
        <v>1121.9090309899998</v>
      </c>
      <c r="C1041" s="9">
        <f t="shared" si="420"/>
        <v>1000</v>
      </c>
      <c r="D1041" s="66">
        <f t="shared" si="421"/>
        <v>5224.18</v>
      </c>
      <c r="E1041" s="15">
        <f>VLOOKUP(A1040,[1]Plan1!$BO$120:$BQ$240,3)</f>
        <v>5229.93</v>
      </c>
      <c r="F1041" s="12">
        <f t="shared" si="422"/>
        <v>43693</v>
      </c>
      <c r="G1041" s="13">
        <f t="shared" si="409"/>
        <v>1.1006512026767723E-3</v>
      </c>
      <c r="H1041" s="12">
        <f t="shared" si="423"/>
        <v>43724</v>
      </c>
      <c r="I1041" s="12">
        <f t="shared" si="410"/>
        <v>43724</v>
      </c>
      <c r="J1041" s="1">
        <f t="shared" si="424"/>
        <v>22</v>
      </c>
      <c r="K1041" s="1">
        <f t="shared" si="407"/>
        <v>20</v>
      </c>
      <c r="L1041" s="9">
        <f t="shared" si="411"/>
        <v>1.0010005399999999</v>
      </c>
      <c r="M1041" s="16">
        <f t="shared" si="425"/>
        <v>1.00190055</v>
      </c>
      <c r="N1041" s="16">
        <f t="shared" si="404"/>
        <v>1.0979416812400702</v>
      </c>
      <c r="O1041" s="9">
        <f t="shared" si="405"/>
        <v>1.0990402100000001</v>
      </c>
      <c r="P1041" s="9">
        <f t="shared" si="412"/>
        <v>1099.0402099999999</v>
      </c>
      <c r="Q1041" s="14">
        <f t="shared" si="413"/>
        <v>0</v>
      </c>
      <c r="R1041" s="44">
        <f t="shared" si="414"/>
        <v>0</v>
      </c>
      <c r="S1041" s="9">
        <f t="shared" si="415"/>
        <v>0</v>
      </c>
      <c r="T1041" s="10">
        <f t="shared" si="426"/>
        <v>6.2959000000000001E-2</v>
      </c>
      <c r="U1041" s="14">
        <f t="shared" si="406"/>
        <v>85</v>
      </c>
      <c r="V1041" s="14">
        <v>252</v>
      </c>
      <c r="W1041" s="16">
        <f t="shared" si="416"/>
        <v>1.020807993</v>
      </c>
      <c r="X1041" s="9">
        <f t="shared" si="417"/>
        <v>22.86882099</v>
      </c>
      <c r="Y1041" s="9">
        <v>0</v>
      </c>
      <c r="Z1041" s="15">
        <f t="shared" si="418"/>
        <v>0</v>
      </c>
      <c r="AA1041" s="6" t="s">
        <v>73</v>
      </c>
      <c r="AB1041" s="12">
        <f t="shared" si="427"/>
        <v>43787</v>
      </c>
      <c r="AC1041" s="6"/>
      <c r="AD1041" s="1"/>
      <c r="AE1041" s="12"/>
      <c r="AF1041" s="7"/>
      <c r="AG1041" s="1"/>
      <c r="AH1041" s="1"/>
      <c r="AI1041" s="1"/>
      <c r="AJ1041" s="10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6"/>
      <c r="CM1041" s="1"/>
      <c r="CN1041" s="1"/>
      <c r="CO1041" s="1"/>
      <c r="CP1041" s="1"/>
      <c r="CQ1041" s="1"/>
      <c r="CR1041" s="1"/>
    </row>
    <row r="1042" spans="1:96" x14ac:dyDescent="0.2">
      <c r="A1042" s="159">
        <f t="shared" si="419"/>
        <v>43721</v>
      </c>
      <c r="B1042" s="9">
        <f t="shared" si="408"/>
        <v>1122.23699657</v>
      </c>
      <c r="C1042" s="9">
        <f t="shared" si="420"/>
        <v>1000</v>
      </c>
      <c r="D1042" s="66">
        <f t="shared" si="421"/>
        <v>5224.18</v>
      </c>
      <c r="E1042" s="15">
        <f>VLOOKUP(A1041,[1]Plan1!$BO$120:$BQ$240,3)</f>
        <v>5229.93</v>
      </c>
      <c r="F1042" s="12">
        <f t="shared" si="422"/>
        <v>43693</v>
      </c>
      <c r="G1042" s="13">
        <f t="shared" si="409"/>
        <v>1.1006512026767723E-3</v>
      </c>
      <c r="H1042" s="12">
        <f t="shared" si="423"/>
        <v>43724</v>
      </c>
      <c r="I1042" s="12">
        <f t="shared" si="410"/>
        <v>43724</v>
      </c>
      <c r="J1042" s="1">
        <f t="shared" si="424"/>
        <v>22</v>
      </c>
      <c r="K1042" s="1">
        <f t="shared" si="407"/>
        <v>21</v>
      </c>
      <c r="L1042" s="9">
        <f t="shared" si="411"/>
        <v>1.00105059</v>
      </c>
      <c r="M1042" s="16">
        <f t="shared" si="425"/>
        <v>1.00190055</v>
      </c>
      <c r="N1042" s="16">
        <f t="shared" si="404"/>
        <v>1.0979416812400702</v>
      </c>
      <c r="O1042" s="9">
        <f t="shared" si="405"/>
        <v>1.0990951600000001</v>
      </c>
      <c r="P1042" s="9">
        <f t="shared" si="412"/>
        <v>1099.0951600000001</v>
      </c>
      <c r="Q1042" s="14">
        <f t="shared" si="413"/>
        <v>0</v>
      </c>
      <c r="R1042" s="44">
        <f t="shared" si="414"/>
        <v>0</v>
      </c>
      <c r="S1042" s="9">
        <f t="shared" si="415"/>
        <v>0</v>
      </c>
      <c r="T1042" s="10">
        <f t="shared" si="426"/>
        <v>6.2959000000000001E-2</v>
      </c>
      <c r="U1042" s="14">
        <f t="shared" si="406"/>
        <v>86</v>
      </c>
      <c r="V1042" s="14">
        <v>252</v>
      </c>
      <c r="W1042" s="16">
        <f t="shared" si="416"/>
        <v>1.0210553529999999</v>
      </c>
      <c r="X1042" s="9">
        <f t="shared" si="417"/>
        <v>23.141836569999999</v>
      </c>
      <c r="Y1042" s="9">
        <v>0</v>
      </c>
      <c r="Z1042" s="15">
        <f t="shared" si="418"/>
        <v>0</v>
      </c>
      <c r="AA1042" s="6" t="s">
        <v>73</v>
      </c>
      <c r="AB1042" s="12">
        <f t="shared" si="427"/>
        <v>43787</v>
      </c>
      <c r="AC1042" s="6"/>
      <c r="AD1042" s="1"/>
      <c r="AE1042" s="12"/>
      <c r="AF1042" s="7"/>
      <c r="AG1042" s="1"/>
      <c r="AH1042" s="1"/>
      <c r="AI1042" s="1"/>
      <c r="AJ1042" s="10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6"/>
      <c r="CM1042" s="1"/>
      <c r="CN1042" s="1"/>
      <c r="CO1042" s="1"/>
      <c r="CP1042" s="1"/>
      <c r="CQ1042" s="1"/>
      <c r="CR1042" s="1"/>
    </row>
    <row r="1043" spans="1:96" x14ac:dyDescent="0.2">
      <c r="A1043" s="159">
        <f t="shared" si="419"/>
        <v>43722</v>
      </c>
      <c r="B1043" s="9">
        <f t="shared" si="408"/>
        <v>1122.56507461</v>
      </c>
      <c r="C1043" s="9">
        <f t="shared" si="420"/>
        <v>1000</v>
      </c>
      <c r="D1043" s="66">
        <f t="shared" si="421"/>
        <v>5224.18</v>
      </c>
      <c r="E1043" s="15">
        <f>VLOOKUP(A1042,[1]Plan1!$BO$120:$BQ$240,3)</f>
        <v>5229.93</v>
      </c>
      <c r="F1043" s="12">
        <f t="shared" si="422"/>
        <v>43693</v>
      </c>
      <c r="G1043" s="13">
        <f t="shared" si="409"/>
        <v>1.1006512026767723E-3</v>
      </c>
      <c r="H1043" s="12">
        <f t="shared" si="423"/>
        <v>43724</v>
      </c>
      <c r="I1043" s="12">
        <f t="shared" si="410"/>
        <v>43724</v>
      </c>
      <c r="J1043" s="1">
        <f t="shared" si="424"/>
        <v>22</v>
      </c>
      <c r="K1043" s="1">
        <f t="shared" si="407"/>
        <v>22</v>
      </c>
      <c r="L1043" s="9">
        <f t="shared" si="411"/>
        <v>1.0011006499999999</v>
      </c>
      <c r="M1043" s="16">
        <f t="shared" si="425"/>
        <v>1.00190055</v>
      </c>
      <c r="N1043" s="16">
        <f t="shared" si="404"/>
        <v>1.0979416812400702</v>
      </c>
      <c r="O1043" s="9">
        <f t="shared" si="405"/>
        <v>1.0991501299999999</v>
      </c>
      <c r="P1043" s="9">
        <f t="shared" si="412"/>
        <v>1099.15013</v>
      </c>
      <c r="Q1043" s="14">
        <f t="shared" si="413"/>
        <v>0</v>
      </c>
      <c r="R1043" s="44">
        <f t="shared" si="414"/>
        <v>0</v>
      </c>
      <c r="S1043" s="9">
        <f t="shared" si="415"/>
        <v>0</v>
      </c>
      <c r="T1043" s="10">
        <f t="shared" si="426"/>
        <v>6.2959000000000001E-2</v>
      </c>
      <c r="U1043" s="14">
        <f t="shared" si="406"/>
        <v>87</v>
      </c>
      <c r="V1043" s="14">
        <v>252</v>
      </c>
      <c r="W1043" s="16">
        <f t="shared" si="416"/>
        <v>1.0213027720000001</v>
      </c>
      <c r="X1043" s="9">
        <f t="shared" si="417"/>
        <v>23.414944609999999</v>
      </c>
      <c r="Y1043" s="9">
        <v>0</v>
      </c>
      <c r="Z1043" s="15">
        <f t="shared" si="418"/>
        <v>0</v>
      </c>
      <c r="AA1043" s="6" t="s">
        <v>73</v>
      </c>
      <c r="AB1043" s="12">
        <f t="shared" si="427"/>
        <v>43787</v>
      </c>
      <c r="AC1043" s="6"/>
      <c r="AD1043" s="1"/>
      <c r="AE1043" s="12"/>
      <c r="AF1043" s="7"/>
      <c r="AG1043" s="1"/>
      <c r="AH1043" s="1"/>
      <c r="AI1043" s="1"/>
      <c r="AJ1043" s="10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6"/>
      <c r="CM1043" s="1"/>
      <c r="CN1043" s="1"/>
      <c r="CO1043" s="1"/>
      <c r="CP1043" s="1"/>
      <c r="CQ1043" s="1"/>
      <c r="CR1043" s="1"/>
    </row>
    <row r="1044" spans="1:96" x14ac:dyDescent="0.2">
      <c r="A1044" s="159">
        <f t="shared" si="419"/>
        <v>43723</v>
      </c>
      <c r="B1044" s="9">
        <f t="shared" si="408"/>
        <v>1122.56507461</v>
      </c>
      <c r="C1044" s="9">
        <f t="shared" si="420"/>
        <v>1000</v>
      </c>
      <c r="D1044" s="66">
        <f t="shared" si="421"/>
        <v>5224.18</v>
      </c>
      <c r="E1044" s="15">
        <f>VLOOKUP(A1043,[1]Plan1!$BO$120:$BQ$240,3)</f>
        <v>5229.93</v>
      </c>
      <c r="F1044" s="12">
        <f t="shared" si="422"/>
        <v>43693</v>
      </c>
      <c r="G1044" s="13">
        <f t="shared" si="409"/>
        <v>1.1006512026767723E-3</v>
      </c>
      <c r="H1044" s="12">
        <f t="shared" si="423"/>
        <v>43753</v>
      </c>
      <c r="I1044" s="12">
        <f t="shared" si="410"/>
        <v>43724</v>
      </c>
      <c r="J1044" s="1">
        <f t="shared" si="424"/>
        <v>22</v>
      </c>
      <c r="K1044" s="1">
        <f t="shared" si="407"/>
        <v>22</v>
      </c>
      <c r="L1044" s="9">
        <f t="shared" si="411"/>
        <v>1.0011006499999999</v>
      </c>
      <c r="M1044" s="16">
        <f t="shared" si="425"/>
        <v>1.00190055</v>
      </c>
      <c r="N1044" s="16">
        <f t="shared" si="404"/>
        <v>1.0979416812400702</v>
      </c>
      <c r="O1044" s="9">
        <f t="shared" si="405"/>
        <v>1.0991501299999999</v>
      </c>
      <c r="P1044" s="9">
        <f t="shared" si="412"/>
        <v>1099.15013</v>
      </c>
      <c r="Q1044" s="14">
        <f t="shared" si="413"/>
        <v>0</v>
      </c>
      <c r="R1044" s="44">
        <f t="shared" si="414"/>
        <v>0</v>
      </c>
      <c r="S1044" s="9">
        <f t="shared" si="415"/>
        <v>0</v>
      </c>
      <c r="T1044" s="10">
        <f t="shared" si="426"/>
        <v>6.2959000000000001E-2</v>
      </c>
      <c r="U1044" s="14">
        <f t="shared" si="406"/>
        <v>87</v>
      </c>
      <c r="V1044" s="14">
        <v>252</v>
      </c>
      <c r="W1044" s="16">
        <f t="shared" si="416"/>
        <v>1.0213027720000001</v>
      </c>
      <c r="X1044" s="9">
        <f t="shared" si="417"/>
        <v>23.414944609999999</v>
      </c>
      <c r="Y1044" s="9">
        <v>0</v>
      </c>
      <c r="Z1044" s="15">
        <f t="shared" si="418"/>
        <v>0</v>
      </c>
      <c r="AA1044" s="6" t="s">
        <v>73</v>
      </c>
      <c r="AB1044" s="12">
        <f t="shared" si="427"/>
        <v>43787</v>
      </c>
      <c r="AC1044" s="6"/>
      <c r="AD1044" s="1"/>
      <c r="AE1044" s="12"/>
      <c r="AF1044" s="7"/>
      <c r="AG1044" s="1"/>
      <c r="AH1044" s="1"/>
      <c r="AI1044" s="1"/>
      <c r="AJ1044" s="10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6"/>
      <c r="CM1044" s="1"/>
      <c r="CN1044" s="1"/>
      <c r="CO1044" s="1"/>
      <c r="CP1044" s="1"/>
      <c r="CQ1044" s="1"/>
      <c r="CR1044" s="1"/>
    </row>
    <row r="1045" spans="1:96" x14ac:dyDescent="0.2">
      <c r="A1045" s="159">
        <f t="shared" si="419"/>
        <v>43724</v>
      </c>
      <c r="B1045" s="9">
        <f t="shared" si="408"/>
        <v>1122.56507461</v>
      </c>
      <c r="C1045" s="9">
        <f t="shared" si="420"/>
        <v>1000</v>
      </c>
      <c r="D1045" s="66">
        <f t="shared" si="421"/>
        <v>5224.18</v>
      </c>
      <c r="E1045" s="15">
        <f>VLOOKUP(A1044,[1]Plan1!$BO$120:$BQ$240,3)</f>
        <v>5229.93</v>
      </c>
      <c r="F1045" s="12">
        <f t="shared" si="422"/>
        <v>43693</v>
      </c>
      <c r="G1045" s="13">
        <f t="shared" si="409"/>
        <v>1.1006512026767723E-3</v>
      </c>
      <c r="H1045" s="12">
        <f t="shared" si="423"/>
        <v>43753</v>
      </c>
      <c r="I1045" s="12">
        <f t="shared" si="410"/>
        <v>43724</v>
      </c>
      <c r="J1045" s="1">
        <f t="shared" si="424"/>
        <v>22</v>
      </c>
      <c r="K1045" s="1">
        <f t="shared" si="407"/>
        <v>22</v>
      </c>
      <c r="L1045" s="9">
        <f t="shared" si="411"/>
        <v>1.0011006499999999</v>
      </c>
      <c r="M1045" s="16">
        <f t="shared" si="425"/>
        <v>1.00190055</v>
      </c>
      <c r="N1045" s="16">
        <f t="shared" si="404"/>
        <v>1.0979416812400702</v>
      </c>
      <c r="O1045" s="9">
        <f t="shared" si="405"/>
        <v>1.0991501299999999</v>
      </c>
      <c r="P1045" s="9">
        <f t="shared" si="412"/>
        <v>1099.15013</v>
      </c>
      <c r="Q1045" s="14">
        <f t="shared" si="413"/>
        <v>0</v>
      </c>
      <c r="R1045" s="44">
        <f t="shared" si="414"/>
        <v>0</v>
      </c>
      <c r="S1045" s="9">
        <f t="shared" si="415"/>
        <v>0</v>
      </c>
      <c r="T1045" s="10">
        <f t="shared" si="426"/>
        <v>6.2959000000000001E-2</v>
      </c>
      <c r="U1045" s="14">
        <f t="shared" si="406"/>
        <v>87</v>
      </c>
      <c r="V1045" s="14">
        <v>252</v>
      </c>
      <c r="W1045" s="16">
        <f t="shared" si="416"/>
        <v>1.0213027720000001</v>
      </c>
      <c r="X1045" s="9">
        <f t="shared" si="417"/>
        <v>23.414944609999999</v>
      </c>
      <c r="Y1045" s="9">
        <v>0</v>
      </c>
      <c r="Z1045" s="15">
        <f t="shared" si="418"/>
        <v>0</v>
      </c>
      <c r="AA1045" s="6" t="s">
        <v>73</v>
      </c>
      <c r="AB1045" s="12">
        <f t="shared" si="427"/>
        <v>43787</v>
      </c>
      <c r="AC1045" s="6"/>
      <c r="AD1045" s="1"/>
      <c r="AE1045" s="12"/>
      <c r="AF1045" s="7"/>
      <c r="AG1045" s="1"/>
      <c r="AH1045" s="1"/>
      <c r="AI1045" s="1"/>
      <c r="AJ1045" s="10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6"/>
      <c r="CM1045" s="1"/>
      <c r="CN1045" s="1"/>
      <c r="CO1045" s="1"/>
      <c r="CP1045" s="1"/>
      <c r="CQ1045" s="1"/>
      <c r="CR1045" s="1"/>
    </row>
    <row r="1046" spans="1:96" x14ac:dyDescent="0.2">
      <c r="A1046" s="159">
        <f t="shared" si="419"/>
        <v>43725</v>
      </c>
      <c r="B1046" s="9">
        <f t="shared" si="408"/>
        <v>1122.8157101400002</v>
      </c>
      <c r="C1046" s="9">
        <f t="shared" si="420"/>
        <v>1000</v>
      </c>
      <c r="D1046" s="66">
        <f t="shared" si="421"/>
        <v>5229.93</v>
      </c>
      <c r="E1046" s="15">
        <f>VLOOKUP(A1045,[1]Plan1!$BO$120:$BQ$240,3)</f>
        <v>5227.84</v>
      </c>
      <c r="F1046" s="12">
        <f t="shared" si="422"/>
        <v>43725</v>
      </c>
      <c r="G1046" s="13">
        <f t="shared" si="409"/>
        <v>-3.996229395040185E-4</v>
      </c>
      <c r="H1046" s="12">
        <f t="shared" si="423"/>
        <v>43753</v>
      </c>
      <c r="I1046" s="12">
        <f t="shared" si="410"/>
        <v>43753</v>
      </c>
      <c r="J1046" s="1">
        <f t="shared" si="424"/>
        <v>21</v>
      </c>
      <c r="K1046" s="1">
        <f t="shared" si="407"/>
        <v>1</v>
      </c>
      <c r="L1046" s="9">
        <f t="shared" si="411"/>
        <v>0.99998096000000003</v>
      </c>
      <c r="M1046" s="16">
        <f t="shared" si="425"/>
        <v>1.0011006499999999</v>
      </c>
      <c r="N1046" s="16">
        <f t="shared" si="404"/>
        <v>1.099150130751527</v>
      </c>
      <c r="O1046" s="9">
        <f t="shared" si="405"/>
        <v>1.0991291999999999</v>
      </c>
      <c r="P1046" s="9">
        <f t="shared" si="412"/>
        <v>1099.1292000000001</v>
      </c>
      <c r="Q1046" s="14">
        <f t="shared" si="413"/>
        <v>0</v>
      </c>
      <c r="R1046" s="44">
        <f t="shared" si="414"/>
        <v>0</v>
      </c>
      <c r="S1046" s="9">
        <f t="shared" si="415"/>
        <v>0</v>
      </c>
      <c r="T1046" s="10">
        <f t="shared" si="426"/>
        <v>6.2959000000000001E-2</v>
      </c>
      <c r="U1046" s="14">
        <f t="shared" si="406"/>
        <v>88</v>
      </c>
      <c r="V1046" s="14">
        <v>252</v>
      </c>
      <c r="W1046" s="16">
        <f t="shared" si="416"/>
        <v>1.0215502510000001</v>
      </c>
      <c r="X1046" s="9">
        <f t="shared" si="417"/>
        <v>23.686510139999999</v>
      </c>
      <c r="Y1046" s="9">
        <v>0</v>
      </c>
      <c r="Z1046" s="15">
        <f t="shared" si="418"/>
        <v>0</v>
      </c>
      <c r="AA1046" s="6" t="s">
        <v>73</v>
      </c>
      <c r="AB1046" s="12">
        <f t="shared" si="427"/>
        <v>43787</v>
      </c>
      <c r="AC1046" s="6"/>
      <c r="AD1046" s="1"/>
      <c r="AE1046" s="12"/>
      <c r="AF1046" s="7"/>
      <c r="AG1046" s="1"/>
      <c r="AH1046" s="1"/>
      <c r="AI1046" s="1"/>
      <c r="AJ1046" s="10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6"/>
      <c r="CM1046" s="1"/>
      <c r="CN1046" s="1"/>
      <c r="CO1046" s="1"/>
      <c r="CP1046" s="1"/>
      <c r="CQ1046" s="1"/>
      <c r="CR1046" s="1"/>
    </row>
    <row r="1047" spans="1:96" x14ac:dyDescent="0.2">
      <c r="A1047" s="159">
        <f t="shared" si="419"/>
        <v>43726</v>
      </c>
      <c r="B1047" s="9">
        <f t="shared" si="408"/>
        <v>1123.0664114699998</v>
      </c>
      <c r="C1047" s="9">
        <f t="shared" si="420"/>
        <v>1000</v>
      </c>
      <c r="D1047" s="66">
        <f t="shared" si="421"/>
        <v>5229.93</v>
      </c>
      <c r="E1047" s="15">
        <f>VLOOKUP(A1046,[1]Plan1!$BO$120:$BQ$240,3)</f>
        <v>5227.84</v>
      </c>
      <c r="F1047" s="12">
        <f t="shared" si="422"/>
        <v>43725</v>
      </c>
      <c r="G1047" s="13">
        <f t="shared" si="409"/>
        <v>-3.996229395040185E-4</v>
      </c>
      <c r="H1047" s="12">
        <f t="shared" si="423"/>
        <v>43753</v>
      </c>
      <c r="I1047" s="12">
        <f t="shared" si="410"/>
        <v>43753</v>
      </c>
      <c r="J1047" s="1">
        <f t="shared" si="424"/>
        <v>21</v>
      </c>
      <c r="K1047" s="1">
        <f t="shared" si="407"/>
        <v>2</v>
      </c>
      <c r="L1047" s="9">
        <f t="shared" si="411"/>
        <v>0.99996193</v>
      </c>
      <c r="M1047" s="16">
        <f t="shared" si="425"/>
        <v>1.0011006499999999</v>
      </c>
      <c r="N1047" s="16">
        <f t="shared" si="404"/>
        <v>1.099150130751527</v>
      </c>
      <c r="O1047" s="9">
        <f t="shared" si="405"/>
        <v>1.09910828</v>
      </c>
      <c r="P1047" s="9">
        <f t="shared" si="412"/>
        <v>1099.1082799999999</v>
      </c>
      <c r="Q1047" s="14">
        <f t="shared" si="413"/>
        <v>0</v>
      </c>
      <c r="R1047" s="44">
        <f t="shared" si="414"/>
        <v>0</v>
      </c>
      <c r="S1047" s="9">
        <f t="shared" si="415"/>
        <v>0</v>
      </c>
      <c r="T1047" s="10">
        <f t="shared" si="426"/>
        <v>6.2959000000000001E-2</v>
      </c>
      <c r="U1047" s="14">
        <f t="shared" si="406"/>
        <v>89</v>
      </c>
      <c r="V1047" s="14">
        <v>252</v>
      </c>
      <c r="W1047" s="16">
        <f t="shared" si="416"/>
        <v>1.0217977899999999</v>
      </c>
      <c r="X1047" s="9">
        <f t="shared" si="417"/>
        <v>23.958131470000001</v>
      </c>
      <c r="Y1047" s="9">
        <v>0</v>
      </c>
      <c r="Z1047" s="15">
        <f t="shared" si="418"/>
        <v>0</v>
      </c>
      <c r="AA1047" s="6" t="s">
        <v>73</v>
      </c>
      <c r="AB1047" s="12">
        <f t="shared" si="427"/>
        <v>43787</v>
      </c>
      <c r="AC1047" s="6"/>
      <c r="AD1047" s="1"/>
      <c r="AE1047" s="12"/>
      <c r="AF1047" s="7"/>
      <c r="AG1047" s="1"/>
      <c r="AH1047" s="1"/>
      <c r="AI1047" s="1"/>
      <c r="AJ1047" s="10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6"/>
      <c r="CM1047" s="1"/>
      <c r="CN1047" s="1"/>
      <c r="CO1047" s="1"/>
      <c r="CP1047" s="1"/>
      <c r="CQ1047" s="1"/>
      <c r="CR1047" s="1"/>
    </row>
    <row r="1048" spans="1:96" x14ac:dyDescent="0.2">
      <c r="A1048" s="159">
        <f t="shared" si="419"/>
        <v>43727</v>
      </c>
      <c r="B1048" s="9">
        <f t="shared" si="408"/>
        <v>1123.31716839</v>
      </c>
      <c r="C1048" s="9">
        <f t="shared" si="420"/>
        <v>1000</v>
      </c>
      <c r="D1048" s="66">
        <f t="shared" si="421"/>
        <v>5229.93</v>
      </c>
      <c r="E1048" s="15">
        <f>VLOOKUP(A1047,[1]Plan1!$BO$120:$BQ$240,3)</f>
        <v>5227.84</v>
      </c>
      <c r="F1048" s="12">
        <f t="shared" si="422"/>
        <v>43725</v>
      </c>
      <c r="G1048" s="13">
        <f t="shared" si="409"/>
        <v>-3.996229395040185E-4</v>
      </c>
      <c r="H1048" s="12">
        <f t="shared" si="423"/>
        <v>43753</v>
      </c>
      <c r="I1048" s="12">
        <f t="shared" si="410"/>
        <v>43753</v>
      </c>
      <c r="J1048" s="1">
        <f t="shared" si="424"/>
        <v>21</v>
      </c>
      <c r="K1048" s="1">
        <f t="shared" si="407"/>
        <v>3</v>
      </c>
      <c r="L1048" s="9">
        <f t="shared" si="411"/>
        <v>0.99994289999999997</v>
      </c>
      <c r="M1048" s="16">
        <f t="shared" si="425"/>
        <v>1.0011006499999999</v>
      </c>
      <c r="N1048" s="16">
        <f t="shared" si="404"/>
        <v>1.099150130751527</v>
      </c>
      <c r="O1048" s="9">
        <f t="shared" si="405"/>
        <v>1.09908736</v>
      </c>
      <c r="P1048" s="9">
        <f t="shared" si="412"/>
        <v>1099.08736</v>
      </c>
      <c r="Q1048" s="14">
        <f t="shared" si="413"/>
        <v>0</v>
      </c>
      <c r="R1048" s="44">
        <f t="shared" si="414"/>
        <v>0</v>
      </c>
      <c r="S1048" s="9">
        <f t="shared" si="415"/>
        <v>0</v>
      </c>
      <c r="T1048" s="10">
        <f t="shared" si="426"/>
        <v>6.2959000000000001E-2</v>
      </c>
      <c r="U1048" s="14">
        <f t="shared" si="406"/>
        <v>90</v>
      </c>
      <c r="V1048" s="14">
        <v>252</v>
      </c>
      <c r="W1048" s="16">
        <f t="shared" si="416"/>
        <v>1.0220453890000001</v>
      </c>
      <c r="X1048" s="9">
        <f t="shared" si="417"/>
        <v>24.229808389999999</v>
      </c>
      <c r="Y1048" s="9">
        <v>0</v>
      </c>
      <c r="Z1048" s="15">
        <f t="shared" si="418"/>
        <v>0</v>
      </c>
      <c r="AA1048" s="6" t="s">
        <v>73</v>
      </c>
      <c r="AB1048" s="12">
        <f t="shared" si="427"/>
        <v>43787</v>
      </c>
      <c r="AC1048" s="6"/>
      <c r="AD1048" s="1"/>
      <c r="AE1048" s="12"/>
      <c r="AF1048" s="7"/>
      <c r="AG1048" s="1"/>
      <c r="AH1048" s="1"/>
      <c r="AI1048" s="1"/>
      <c r="AJ1048" s="10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6"/>
      <c r="CM1048" s="1"/>
      <c r="CN1048" s="1"/>
      <c r="CO1048" s="1"/>
      <c r="CP1048" s="1"/>
      <c r="CQ1048" s="1"/>
      <c r="CR1048" s="1"/>
    </row>
    <row r="1049" spans="1:96" x14ac:dyDescent="0.2">
      <c r="A1049" s="159">
        <f t="shared" si="419"/>
        <v>43728</v>
      </c>
      <c r="B1049" s="9">
        <f t="shared" si="408"/>
        <v>1123.5679809000001</v>
      </c>
      <c r="C1049" s="9">
        <f t="shared" si="420"/>
        <v>1000</v>
      </c>
      <c r="D1049" s="66">
        <f t="shared" si="421"/>
        <v>5229.93</v>
      </c>
      <c r="E1049" s="15">
        <f>VLOOKUP(A1048,[1]Plan1!$BO$120:$BQ$240,3)</f>
        <v>5227.84</v>
      </c>
      <c r="F1049" s="12">
        <f t="shared" si="422"/>
        <v>43725</v>
      </c>
      <c r="G1049" s="13">
        <f t="shared" si="409"/>
        <v>-3.996229395040185E-4</v>
      </c>
      <c r="H1049" s="12">
        <f t="shared" si="423"/>
        <v>43753</v>
      </c>
      <c r="I1049" s="12">
        <f t="shared" si="410"/>
        <v>43753</v>
      </c>
      <c r="J1049" s="1">
        <f t="shared" si="424"/>
        <v>21</v>
      </c>
      <c r="K1049" s="1">
        <f t="shared" si="407"/>
        <v>4</v>
      </c>
      <c r="L1049" s="9">
        <f t="shared" si="411"/>
        <v>0.99992386</v>
      </c>
      <c r="M1049" s="16">
        <f t="shared" si="425"/>
        <v>1.0011006499999999</v>
      </c>
      <c r="N1049" s="16">
        <f t="shared" si="404"/>
        <v>1.099150130751527</v>
      </c>
      <c r="O1049" s="9">
        <f t="shared" si="405"/>
        <v>1.0990664400000001</v>
      </c>
      <c r="P1049" s="9">
        <f t="shared" si="412"/>
        <v>1099.0664400000001</v>
      </c>
      <c r="Q1049" s="14">
        <f t="shared" si="413"/>
        <v>0</v>
      </c>
      <c r="R1049" s="44">
        <f t="shared" si="414"/>
        <v>0</v>
      </c>
      <c r="S1049" s="9">
        <f t="shared" si="415"/>
        <v>0</v>
      </c>
      <c r="T1049" s="10">
        <f t="shared" si="426"/>
        <v>6.2959000000000001E-2</v>
      </c>
      <c r="U1049" s="14">
        <f t="shared" si="406"/>
        <v>91</v>
      </c>
      <c r="V1049" s="14">
        <v>252</v>
      </c>
      <c r="W1049" s="16">
        <f t="shared" si="416"/>
        <v>1.0222930480000001</v>
      </c>
      <c r="X1049" s="9">
        <f t="shared" si="417"/>
        <v>24.501540899999998</v>
      </c>
      <c r="Y1049" s="9">
        <v>0</v>
      </c>
      <c r="Z1049" s="15">
        <f t="shared" si="418"/>
        <v>0</v>
      </c>
      <c r="AA1049" s="6" t="s">
        <v>73</v>
      </c>
      <c r="AB1049" s="12">
        <f t="shared" si="427"/>
        <v>43787</v>
      </c>
      <c r="AC1049" s="6"/>
      <c r="AD1049" s="1"/>
      <c r="AE1049" s="12"/>
      <c r="AF1049" s="7"/>
      <c r="AG1049" s="1"/>
      <c r="AH1049" s="1"/>
      <c r="AI1049" s="1"/>
      <c r="AJ1049" s="10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6"/>
      <c r="CM1049" s="1"/>
      <c r="CN1049" s="1"/>
      <c r="CO1049" s="1"/>
      <c r="CP1049" s="1"/>
      <c r="CQ1049" s="1"/>
      <c r="CR1049" s="1"/>
    </row>
    <row r="1050" spans="1:96" x14ac:dyDescent="0.2">
      <c r="A1050" s="159">
        <f t="shared" si="419"/>
        <v>43729</v>
      </c>
      <c r="B1050" s="9">
        <f t="shared" si="408"/>
        <v>1123.8188500799999</v>
      </c>
      <c r="C1050" s="9">
        <f t="shared" si="420"/>
        <v>1000</v>
      </c>
      <c r="D1050" s="66">
        <f t="shared" si="421"/>
        <v>5229.93</v>
      </c>
      <c r="E1050" s="15">
        <f>VLOOKUP(A1049,[1]Plan1!$BO$120:$BQ$240,3)</f>
        <v>5227.84</v>
      </c>
      <c r="F1050" s="12">
        <f t="shared" si="422"/>
        <v>43725</v>
      </c>
      <c r="G1050" s="13">
        <f t="shared" si="409"/>
        <v>-3.996229395040185E-4</v>
      </c>
      <c r="H1050" s="12">
        <f t="shared" si="423"/>
        <v>43753</v>
      </c>
      <c r="I1050" s="12">
        <f t="shared" si="410"/>
        <v>43753</v>
      </c>
      <c r="J1050" s="1">
        <f t="shared" si="424"/>
        <v>21</v>
      </c>
      <c r="K1050" s="1">
        <f t="shared" si="407"/>
        <v>5</v>
      </c>
      <c r="L1050" s="9">
        <f t="shared" si="411"/>
        <v>0.99990482999999997</v>
      </c>
      <c r="M1050" s="16">
        <f t="shared" si="425"/>
        <v>1.0011006499999999</v>
      </c>
      <c r="N1050" s="16">
        <f t="shared" si="404"/>
        <v>1.099150130751527</v>
      </c>
      <c r="O1050" s="9">
        <f t="shared" si="405"/>
        <v>1.09904552</v>
      </c>
      <c r="P1050" s="9">
        <f t="shared" si="412"/>
        <v>1099.0455199999999</v>
      </c>
      <c r="Q1050" s="14">
        <f t="shared" si="413"/>
        <v>0</v>
      </c>
      <c r="R1050" s="44">
        <f t="shared" si="414"/>
        <v>0</v>
      </c>
      <c r="S1050" s="9">
        <f t="shared" si="415"/>
        <v>0</v>
      </c>
      <c r="T1050" s="10">
        <f t="shared" si="426"/>
        <v>6.2959000000000001E-2</v>
      </c>
      <c r="U1050" s="14">
        <f t="shared" si="406"/>
        <v>92</v>
      </c>
      <c r="V1050" s="14">
        <v>252</v>
      </c>
      <c r="W1050" s="16">
        <f t="shared" si="416"/>
        <v>1.022540768</v>
      </c>
      <c r="X1050" s="9">
        <f t="shared" si="417"/>
        <v>24.773330080000001</v>
      </c>
      <c r="Y1050" s="9">
        <v>0</v>
      </c>
      <c r="Z1050" s="15">
        <f t="shared" si="418"/>
        <v>0</v>
      </c>
      <c r="AA1050" s="6" t="s">
        <v>73</v>
      </c>
      <c r="AB1050" s="12">
        <f t="shared" si="427"/>
        <v>43787</v>
      </c>
      <c r="AC1050" s="6"/>
      <c r="AD1050" s="1"/>
      <c r="AE1050" s="12"/>
      <c r="AF1050" s="7"/>
      <c r="AG1050" s="1"/>
      <c r="AH1050" s="1"/>
      <c r="AI1050" s="1"/>
      <c r="AJ1050" s="10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6"/>
      <c r="CM1050" s="1"/>
      <c r="CN1050" s="1"/>
      <c r="CO1050" s="1"/>
      <c r="CP1050" s="1"/>
      <c r="CQ1050" s="1"/>
      <c r="CR1050" s="1"/>
    </row>
    <row r="1051" spans="1:96" x14ac:dyDescent="0.2">
      <c r="A1051" s="159">
        <f t="shared" si="419"/>
        <v>43730</v>
      </c>
      <c r="B1051" s="9">
        <f t="shared" si="408"/>
        <v>1123.8188500799999</v>
      </c>
      <c r="C1051" s="9">
        <f t="shared" si="420"/>
        <v>1000</v>
      </c>
      <c r="D1051" s="66">
        <f t="shared" si="421"/>
        <v>5229.93</v>
      </c>
      <c r="E1051" s="15">
        <f>VLOOKUP(A1050,[1]Plan1!$BO$120:$BQ$240,3)</f>
        <v>5227.84</v>
      </c>
      <c r="F1051" s="12">
        <f t="shared" si="422"/>
        <v>43725</v>
      </c>
      <c r="G1051" s="13">
        <f t="shared" si="409"/>
        <v>-3.996229395040185E-4</v>
      </c>
      <c r="H1051" s="12">
        <f t="shared" si="423"/>
        <v>43753</v>
      </c>
      <c r="I1051" s="12">
        <f t="shared" si="410"/>
        <v>43753</v>
      </c>
      <c r="J1051" s="1">
        <f t="shared" si="424"/>
        <v>21</v>
      </c>
      <c r="K1051" s="1">
        <f t="shared" si="407"/>
        <v>5</v>
      </c>
      <c r="L1051" s="9">
        <f t="shared" si="411"/>
        <v>0.99990482999999997</v>
      </c>
      <c r="M1051" s="16">
        <f t="shared" si="425"/>
        <v>1.0011006499999999</v>
      </c>
      <c r="N1051" s="16">
        <f t="shared" si="404"/>
        <v>1.099150130751527</v>
      </c>
      <c r="O1051" s="9">
        <f t="shared" si="405"/>
        <v>1.09904552</v>
      </c>
      <c r="P1051" s="9">
        <f t="shared" si="412"/>
        <v>1099.0455199999999</v>
      </c>
      <c r="Q1051" s="14">
        <f t="shared" si="413"/>
        <v>0</v>
      </c>
      <c r="R1051" s="44">
        <f t="shared" si="414"/>
        <v>0</v>
      </c>
      <c r="S1051" s="9">
        <f t="shared" si="415"/>
        <v>0</v>
      </c>
      <c r="T1051" s="10">
        <f t="shared" si="426"/>
        <v>6.2959000000000001E-2</v>
      </c>
      <c r="U1051" s="14">
        <f t="shared" si="406"/>
        <v>92</v>
      </c>
      <c r="V1051" s="14">
        <v>252</v>
      </c>
      <c r="W1051" s="16">
        <f t="shared" si="416"/>
        <v>1.022540768</v>
      </c>
      <c r="X1051" s="9">
        <f t="shared" si="417"/>
        <v>24.773330080000001</v>
      </c>
      <c r="Y1051" s="9">
        <v>0</v>
      </c>
      <c r="Z1051" s="15">
        <f t="shared" si="418"/>
        <v>0</v>
      </c>
      <c r="AA1051" s="6" t="s">
        <v>73</v>
      </c>
      <c r="AB1051" s="12">
        <f t="shared" si="427"/>
        <v>43787</v>
      </c>
      <c r="AC1051" s="6"/>
      <c r="AD1051" s="1"/>
      <c r="AE1051" s="12"/>
      <c r="AF1051" s="7"/>
      <c r="AG1051" s="1"/>
      <c r="AH1051" s="1"/>
      <c r="AI1051" s="1"/>
      <c r="AJ1051" s="10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6"/>
      <c r="CM1051" s="1"/>
      <c r="CN1051" s="1"/>
      <c r="CO1051" s="1"/>
      <c r="CP1051" s="1"/>
      <c r="CQ1051" s="1"/>
      <c r="CR1051" s="1"/>
    </row>
    <row r="1052" spans="1:96" x14ac:dyDescent="0.2">
      <c r="A1052" s="159">
        <f t="shared" si="419"/>
        <v>43731</v>
      </c>
      <c r="B1052" s="9">
        <f t="shared" si="408"/>
        <v>1123.8188500799999</v>
      </c>
      <c r="C1052" s="9">
        <f t="shared" si="420"/>
        <v>1000</v>
      </c>
      <c r="D1052" s="66">
        <f t="shared" si="421"/>
        <v>5229.93</v>
      </c>
      <c r="E1052" s="15">
        <f>VLOOKUP(A1051,[1]Plan1!$BO$120:$BQ$240,3)</f>
        <v>5227.84</v>
      </c>
      <c r="F1052" s="12">
        <f t="shared" si="422"/>
        <v>43725</v>
      </c>
      <c r="G1052" s="13">
        <f t="shared" si="409"/>
        <v>-3.996229395040185E-4</v>
      </c>
      <c r="H1052" s="12">
        <f t="shared" si="423"/>
        <v>43753</v>
      </c>
      <c r="I1052" s="12">
        <f t="shared" si="410"/>
        <v>43753</v>
      </c>
      <c r="J1052" s="1">
        <f t="shared" si="424"/>
        <v>21</v>
      </c>
      <c r="K1052" s="1">
        <f t="shared" si="407"/>
        <v>5</v>
      </c>
      <c r="L1052" s="9">
        <f t="shared" si="411"/>
        <v>0.99990482999999997</v>
      </c>
      <c r="M1052" s="16">
        <f t="shared" si="425"/>
        <v>1.0011006499999999</v>
      </c>
      <c r="N1052" s="16">
        <f t="shared" si="404"/>
        <v>1.099150130751527</v>
      </c>
      <c r="O1052" s="9">
        <f t="shared" si="405"/>
        <v>1.09904552</v>
      </c>
      <c r="P1052" s="9">
        <f t="shared" si="412"/>
        <v>1099.0455199999999</v>
      </c>
      <c r="Q1052" s="14">
        <f t="shared" si="413"/>
        <v>0</v>
      </c>
      <c r="R1052" s="44">
        <f t="shared" si="414"/>
        <v>0</v>
      </c>
      <c r="S1052" s="9">
        <f t="shared" si="415"/>
        <v>0</v>
      </c>
      <c r="T1052" s="10">
        <f t="shared" si="426"/>
        <v>6.2959000000000001E-2</v>
      </c>
      <c r="U1052" s="14">
        <f t="shared" si="406"/>
        <v>92</v>
      </c>
      <c r="V1052" s="14">
        <v>252</v>
      </c>
      <c r="W1052" s="16">
        <f t="shared" si="416"/>
        <v>1.022540768</v>
      </c>
      <c r="X1052" s="9">
        <f t="shared" si="417"/>
        <v>24.773330080000001</v>
      </c>
      <c r="Y1052" s="9">
        <v>0</v>
      </c>
      <c r="Z1052" s="15">
        <f t="shared" si="418"/>
        <v>0</v>
      </c>
      <c r="AA1052" s="6" t="s">
        <v>73</v>
      </c>
      <c r="AB1052" s="12">
        <f t="shared" si="427"/>
        <v>43787</v>
      </c>
      <c r="AC1052" s="6"/>
      <c r="AD1052" s="1"/>
      <c r="AE1052" s="12"/>
      <c r="AF1052" s="7"/>
      <c r="AG1052" s="1"/>
      <c r="AH1052" s="1"/>
      <c r="AI1052" s="1"/>
      <c r="AJ1052" s="10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6"/>
      <c r="CM1052" s="1"/>
      <c r="CN1052" s="1"/>
      <c r="CO1052" s="1"/>
      <c r="CP1052" s="1"/>
      <c r="CQ1052" s="1"/>
      <c r="CR1052" s="1"/>
    </row>
    <row r="1053" spans="1:96" x14ac:dyDescent="0.2">
      <c r="A1053" s="159">
        <f t="shared" si="419"/>
        <v>43732</v>
      </c>
      <c r="B1053" s="9">
        <f t="shared" si="408"/>
        <v>1124.06977375</v>
      </c>
      <c r="C1053" s="9">
        <f t="shared" si="420"/>
        <v>1000</v>
      </c>
      <c r="D1053" s="66">
        <f t="shared" si="421"/>
        <v>5229.93</v>
      </c>
      <c r="E1053" s="15">
        <f>VLOOKUP(A1052,[1]Plan1!$BO$120:$BQ$240,3)</f>
        <v>5227.84</v>
      </c>
      <c r="F1053" s="12">
        <f t="shared" si="422"/>
        <v>43725</v>
      </c>
      <c r="G1053" s="13">
        <f t="shared" si="409"/>
        <v>-3.996229395040185E-4</v>
      </c>
      <c r="H1053" s="12">
        <f t="shared" si="423"/>
        <v>43753</v>
      </c>
      <c r="I1053" s="12">
        <f t="shared" si="410"/>
        <v>43753</v>
      </c>
      <c r="J1053" s="1">
        <f t="shared" si="424"/>
        <v>21</v>
      </c>
      <c r="K1053" s="1">
        <f t="shared" si="407"/>
        <v>6</v>
      </c>
      <c r="L1053" s="9">
        <f t="shared" si="411"/>
        <v>0.99988580000000005</v>
      </c>
      <c r="M1053" s="16">
        <f t="shared" si="425"/>
        <v>1.0011006499999999</v>
      </c>
      <c r="N1053" s="16">
        <f t="shared" si="404"/>
        <v>1.099150130751527</v>
      </c>
      <c r="O1053" s="9">
        <f t="shared" si="405"/>
        <v>1.0990245999999999</v>
      </c>
      <c r="P1053" s="9">
        <f t="shared" si="412"/>
        <v>1099.0246</v>
      </c>
      <c r="Q1053" s="14">
        <f t="shared" si="413"/>
        <v>0</v>
      </c>
      <c r="R1053" s="44">
        <f t="shared" si="414"/>
        <v>0</v>
      </c>
      <c r="S1053" s="9">
        <f t="shared" si="415"/>
        <v>0</v>
      </c>
      <c r="T1053" s="10">
        <f t="shared" si="426"/>
        <v>6.2959000000000001E-2</v>
      </c>
      <c r="U1053" s="14">
        <f t="shared" si="406"/>
        <v>93</v>
      </c>
      <c r="V1053" s="14">
        <v>252</v>
      </c>
      <c r="W1053" s="16">
        <f t="shared" si="416"/>
        <v>1.022788547</v>
      </c>
      <c r="X1053" s="9">
        <f t="shared" si="417"/>
        <v>25.04517375</v>
      </c>
      <c r="Y1053" s="9">
        <v>0</v>
      </c>
      <c r="Z1053" s="15">
        <f t="shared" si="418"/>
        <v>0</v>
      </c>
      <c r="AA1053" s="6" t="s">
        <v>73</v>
      </c>
      <c r="AB1053" s="12">
        <f t="shared" si="427"/>
        <v>43787</v>
      </c>
      <c r="AC1053" s="6"/>
      <c r="AD1053" s="1"/>
      <c r="AE1053" s="12"/>
      <c r="AF1053" s="7"/>
      <c r="AG1053" s="1"/>
      <c r="AH1053" s="1"/>
      <c r="AI1053" s="1"/>
      <c r="AJ1053" s="10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6"/>
      <c r="CM1053" s="1"/>
      <c r="CN1053" s="1"/>
      <c r="CO1053" s="1"/>
      <c r="CP1053" s="1"/>
      <c r="CQ1053" s="1"/>
      <c r="CR1053" s="1"/>
    </row>
    <row r="1054" spans="1:96" x14ac:dyDescent="0.2">
      <c r="A1054" s="159">
        <f t="shared" si="419"/>
        <v>43733</v>
      </c>
      <c r="B1054" s="9">
        <f t="shared" si="408"/>
        <v>1124.32076321</v>
      </c>
      <c r="C1054" s="9">
        <f t="shared" si="420"/>
        <v>1000</v>
      </c>
      <c r="D1054" s="66">
        <f t="shared" si="421"/>
        <v>5229.93</v>
      </c>
      <c r="E1054" s="15">
        <f>VLOOKUP(A1053,[1]Plan1!$BO$120:$BQ$240,3)</f>
        <v>5227.84</v>
      </c>
      <c r="F1054" s="12">
        <f t="shared" si="422"/>
        <v>43725</v>
      </c>
      <c r="G1054" s="13">
        <f t="shared" si="409"/>
        <v>-3.996229395040185E-4</v>
      </c>
      <c r="H1054" s="12">
        <f t="shared" si="423"/>
        <v>43753</v>
      </c>
      <c r="I1054" s="12">
        <f t="shared" si="410"/>
        <v>43753</v>
      </c>
      <c r="J1054" s="1">
        <f t="shared" si="424"/>
        <v>21</v>
      </c>
      <c r="K1054" s="1">
        <f t="shared" si="407"/>
        <v>7</v>
      </c>
      <c r="L1054" s="9">
        <f t="shared" si="411"/>
        <v>0.99986677000000002</v>
      </c>
      <c r="M1054" s="16">
        <f t="shared" si="425"/>
        <v>1.0011006499999999</v>
      </c>
      <c r="N1054" s="16">
        <f t="shared" si="404"/>
        <v>1.099150130751527</v>
      </c>
      <c r="O1054" s="9">
        <f t="shared" si="405"/>
        <v>1.09900369</v>
      </c>
      <c r="P1054" s="9">
        <f t="shared" si="412"/>
        <v>1099.00369</v>
      </c>
      <c r="Q1054" s="14">
        <f t="shared" si="413"/>
        <v>0</v>
      </c>
      <c r="R1054" s="44">
        <f t="shared" si="414"/>
        <v>0</v>
      </c>
      <c r="S1054" s="9">
        <f t="shared" si="415"/>
        <v>0</v>
      </c>
      <c r="T1054" s="10">
        <f t="shared" si="426"/>
        <v>6.2959000000000001E-2</v>
      </c>
      <c r="U1054" s="14">
        <f t="shared" si="406"/>
        <v>94</v>
      </c>
      <c r="V1054" s="14">
        <v>252</v>
      </c>
      <c r="W1054" s="16">
        <f t="shared" si="416"/>
        <v>1.023036386</v>
      </c>
      <c r="X1054" s="9">
        <f t="shared" si="417"/>
        <v>25.31707321</v>
      </c>
      <c r="Y1054" s="9">
        <v>0</v>
      </c>
      <c r="Z1054" s="15">
        <f t="shared" si="418"/>
        <v>0</v>
      </c>
      <c r="AA1054" s="6" t="s">
        <v>73</v>
      </c>
      <c r="AB1054" s="12">
        <f t="shared" si="427"/>
        <v>43787</v>
      </c>
      <c r="AC1054" s="6"/>
      <c r="AD1054" s="1"/>
      <c r="AE1054" s="12"/>
      <c r="AF1054" s="7"/>
      <c r="AG1054" s="1"/>
      <c r="AH1054" s="1"/>
      <c r="AI1054" s="1"/>
      <c r="AJ1054" s="10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6"/>
      <c r="CM1054" s="1"/>
      <c r="CN1054" s="1"/>
      <c r="CO1054" s="1"/>
      <c r="CP1054" s="1"/>
      <c r="CQ1054" s="1"/>
      <c r="CR1054" s="1"/>
    </row>
    <row r="1055" spans="1:96" x14ac:dyDescent="0.2">
      <c r="A1055" s="159">
        <f t="shared" si="419"/>
        <v>43734</v>
      </c>
      <c r="B1055" s="9">
        <f t="shared" si="408"/>
        <v>1124.5717980200002</v>
      </c>
      <c r="C1055" s="9">
        <f t="shared" si="420"/>
        <v>1000</v>
      </c>
      <c r="D1055" s="66">
        <f t="shared" si="421"/>
        <v>5229.93</v>
      </c>
      <c r="E1055" s="15">
        <f>VLOOKUP(A1054,[1]Plan1!$BO$120:$BQ$240,3)</f>
        <v>5227.84</v>
      </c>
      <c r="F1055" s="12">
        <f t="shared" si="422"/>
        <v>43725</v>
      </c>
      <c r="G1055" s="13">
        <f t="shared" si="409"/>
        <v>-3.996229395040185E-4</v>
      </c>
      <c r="H1055" s="12">
        <f t="shared" si="423"/>
        <v>43753</v>
      </c>
      <c r="I1055" s="12">
        <f t="shared" si="410"/>
        <v>43753</v>
      </c>
      <c r="J1055" s="1">
        <f t="shared" si="424"/>
        <v>21</v>
      </c>
      <c r="K1055" s="1">
        <f t="shared" si="407"/>
        <v>8</v>
      </c>
      <c r="L1055" s="9">
        <f t="shared" si="411"/>
        <v>0.99984773999999998</v>
      </c>
      <c r="M1055" s="16">
        <f t="shared" si="425"/>
        <v>1.0011006499999999</v>
      </c>
      <c r="N1055" s="16">
        <f t="shared" ref="N1055:N1118" si="428">IF(I1055&gt;I1054,N1054*M1055,N1054)</f>
        <v>1.099150130751527</v>
      </c>
      <c r="O1055" s="9">
        <f t="shared" ref="O1055:O1118" si="429">TRUNC(TRUNC((L1055*N1055),15),8)</f>
        <v>1.0989827700000001</v>
      </c>
      <c r="P1055" s="9">
        <f t="shared" si="412"/>
        <v>1098.9827700000001</v>
      </c>
      <c r="Q1055" s="14">
        <f t="shared" si="413"/>
        <v>0</v>
      </c>
      <c r="R1055" s="44">
        <f t="shared" si="414"/>
        <v>0</v>
      </c>
      <c r="S1055" s="9">
        <f t="shared" si="415"/>
        <v>0</v>
      </c>
      <c r="T1055" s="10">
        <f t="shared" si="426"/>
        <v>6.2959000000000001E-2</v>
      </c>
      <c r="U1055" s="14">
        <f t="shared" si="406"/>
        <v>95</v>
      </c>
      <c r="V1055" s="14">
        <v>252</v>
      </c>
      <c r="W1055" s="16">
        <f t="shared" si="416"/>
        <v>1.0232842849999999</v>
      </c>
      <c r="X1055" s="9">
        <f t="shared" si="417"/>
        <v>25.589028020000001</v>
      </c>
      <c r="Y1055" s="9">
        <v>0</v>
      </c>
      <c r="Z1055" s="15">
        <f t="shared" si="418"/>
        <v>0</v>
      </c>
      <c r="AA1055" s="6" t="s">
        <v>73</v>
      </c>
      <c r="AB1055" s="12">
        <f t="shared" si="427"/>
        <v>43787</v>
      </c>
      <c r="AC1055" s="6"/>
      <c r="AD1055" s="1"/>
      <c r="AE1055" s="12"/>
      <c r="AF1055" s="7"/>
      <c r="AG1055" s="1"/>
      <c r="AH1055" s="1"/>
      <c r="AI1055" s="1"/>
      <c r="AJ1055" s="10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6"/>
      <c r="CM1055" s="1"/>
      <c r="CN1055" s="1"/>
      <c r="CO1055" s="1"/>
      <c r="CP1055" s="1"/>
      <c r="CQ1055" s="1"/>
      <c r="CR1055" s="1"/>
    </row>
    <row r="1056" spans="1:96" x14ac:dyDescent="0.2">
      <c r="A1056" s="159">
        <f t="shared" si="419"/>
        <v>43735</v>
      </c>
      <c r="B1056" s="9">
        <f t="shared" si="408"/>
        <v>1124.8228894899999</v>
      </c>
      <c r="C1056" s="9">
        <f t="shared" si="420"/>
        <v>1000</v>
      </c>
      <c r="D1056" s="66">
        <f t="shared" si="421"/>
        <v>5229.93</v>
      </c>
      <c r="E1056" s="15">
        <f>VLOOKUP(A1055,[1]Plan1!$BO$120:$BQ$240,3)</f>
        <v>5227.84</v>
      </c>
      <c r="F1056" s="12">
        <f t="shared" si="422"/>
        <v>43725</v>
      </c>
      <c r="G1056" s="13">
        <f t="shared" si="409"/>
        <v>-3.996229395040185E-4</v>
      </c>
      <c r="H1056" s="12">
        <f t="shared" si="423"/>
        <v>43753</v>
      </c>
      <c r="I1056" s="12">
        <f t="shared" si="410"/>
        <v>43753</v>
      </c>
      <c r="J1056" s="1">
        <f t="shared" si="424"/>
        <v>21</v>
      </c>
      <c r="K1056" s="1">
        <f t="shared" si="407"/>
        <v>9</v>
      </c>
      <c r="L1056" s="9">
        <f t="shared" si="411"/>
        <v>0.99982870999999995</v>
      </c>
      <c r="M1056" s="16">
        <f t="shared" si="425"/>
        <v>1.0011006499999999</v>
      </c>
      <c r="N1056" s="16">
        <f t="shared" si="428"/>
        <v>1.099150130751527</v>
      </c>
      <c r="O1056" s="9">
        <f t="shared" si="429"/>
        <v>1.09896185</v>
      </c>
      <c r="P1056" s="9">
        <f t="shared" si="412"/>
        <v>1098.9618499999999</v>
      </c>
      <c r="Q1056" s="14">
        <f t="shared" si="413"/>
        <v>0</v>
      </c>
      <c r="R1056" s="44">
        <f t="shared" si="414"/>
        <v>0</v>
      </c>
      <c r="S1056" s="9">
        <f t="shared" si="415"/>
        <v>0</v>
      </c>
      <c r="T1056" s="10">
        <f t="shared" si="426"/>
        <v>6.2959000000000001E-2</v>
      </c>
      <c r="U1056" s="14">
        <f t="shared" si="406"/>
        <v>96</v>
      </c>
      <c r="V1056" s="14">
        <v>252</v>
      </c>
      <c r="W1056" s="16">
        <f t="shared" si="416"/>
        <v>1.023532245</v>
      </c>
      <c r="X1056" s="9">
        <f t="shared" si="417"/>
        <v>25.86103949</v>
      </c>
      <c r="Y1056" s="9">
        <v>0</v>
      </c>
      <c r="Z1056" s="15">
        <f t="shared" si="418"/>
        <v>0</v>
      </c>
      <c r="AA1056" s="6" t="s">
        <v>73</v>
      </c>
      <c r="AB1056" s="12">
        <f t="shared" si="427"/>
        <v>43787</v>
      </c>
      <c r="AC1056" s="6"/>
      <c r="AD1056" s="1"/>
      <c r="AE1056" s="12"/>
      <c r="AF1056" s="7"/>
      <c r="AG1056" s="1"/>
      <c r="AH1056" s="1"/>
      <c r="AI1056" s="1"/>
      <c r="AJ1056" s="10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6"/>
      <c r="CM1056" s="1"/>
      <c r="CN1056" s="1"/>
      <c r="CO1056" s="1"/>
      <c r="CP1056" s="1"/>
      <c r="CQ1056" s="1"/>
      <c r="CR1056" s="1"/>
    </row>
    <row r="1057" spans="1:96" x14ac:dyDescent="0.2">
      <c r="A1057" s="159">
        <f t="shared" si="419"/>
        <v>43736</v>
      </c>
      <c r="B1057" s="9">
        <f t="shared" si="408"/>
        <v>1125.07404567</v>
      </c>
      <c r="C1057" s="9">
        <f t="shared" si="420"/>
        <v>1000</v>
      </c>
      <c r="D1057" s="66">
        <f t="shared" si="421"/>
        <v>5229.93</v>
      </c>
      <c r="E1057" s="15">
        <f>VLOOKUP(A1056,[1]Plan1!$BO$120:$BQ$240,3)</f>
        <v>5227.84</v>
      </c>
      <c r="F1057" s="12">
        <f t="shared" si="422"/>
        <v>43725</v>
      </c>
      <c r="G1057" s="13">
        <f t="shared" si="409"/>
        <v>-3.996229395040185E-4</v>
      </c>
      <c r="H1057" s="12">
        <f t="shared" si="423"/>
        <v>43753</v>
      </c>
      <c r="I1057" s="12">
        <f t="shared" si="410"/>
        <v>43753</v>
      </c>
      <c r="J1057" s="1">
        <f t="shared" si="424"/>
        <v>21</v>
      </c>
      <c r="K1057" s="1">
        <f t="shared" si="407"/>
        <v>10</v>
      </c>
      <c r="L1057" s="9">
        <f t="shared" si="411"/>
        <v>0.99980968000000003</v>
      </c>
      <c r="M1057" s="16">
        <f t="shared" si="425"/>
        <v>1.0011006499999999</v>
      </c>
      <c r="N1057" s="16">
        <f t="shared" si="428"/>
        <v>1.099150130751527</v>
      </c>
      <c r="O1057" s="9">
        <f t="shared" si="429"/>
        <v>1.0989409400000001</v>
      </c>
      <c r="P1057" s="9">
        <f t="shared" si="412"/>
        <v>1098.94094</v>
      </c>
      <c r="Q1057" s="14">
        <f t="shared" si="413"/>
        <v>0</v>
      </c>
      <c r="R1057" s="44">
        <f t="shared" si="414"/>
        <v>0</v>
      </c>
      <c r="S1057" s="9">
        <f t="shared" si="415"/>
        <v>0</v>
      </c>
      <c r="T1057" s="10">
        <f t="shared" si="426"/>
        <v>6.2959000000000001E-2</v>
      </c>
      <c r="U1057" s="14">
        <f t="shared" si="406"/>
        <v>97</v>
      </c>
      <c r="V1057" s="14">
        <v>252</v>
      </c>
      <c r="W1057" s="16">
        <f t="shared" si="416"/>
        <v>1.023780264</v>
      </c>
      <c r="X1057" s="9">
        <f t="shared" si="417"/>
        <v>26.133105669999999</v>
      </c>
      <c r="Y1057" s="9">
        <v>0</v>
      </c>
      <c r="Z1057" s="15">
        <f t="shared" si="418"/>
        <v>0</v>
      </c>
      <c r="AA1057" s="6" t="s">
        <v>73</v>
      </c>
      <c r="AB1057" s="12">
        <f t="shared" si="427"/>
        <v>43787</v>
      </c>
      <c r="AC1057" s="6"/>
      <c r="AD1057" s="1"/>
      <c r="AE1057" s="12"/>
      <c r="AF1057" s="7"/>
      <c r="AG1057" s="1"/>
      <c r="AH1057" s="1"/>
      <c r="AI1057" s="1"/>
      <c r="AJ1057" s="10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6"/>
      <c r="CM1057" s="1"/>
      <c r="CN1057" s="1"/>
      <c r="CO1057" s="1"/>
      <c r="CP1057" s="1"/>
      <c r="CQ1057" s="1"/>
      <c r="CR1057" s="1"/>
    </row>
    <row r="1058" spans="1:96" x14ac:dyDescent="0.2">
      <c r="A1058" s="159">
        <f t="shared" si="419"/>
        <v>43737</v>
      </c>
      <c r="B1058" s="9">
        <f t="shared" si="408"/>
        <v>1125.07404567</v>
      </c>
      <c r="C1058" s="9">
        <f t="shared" si="420"/>
        <v>1000</v>
      </c>
      <c r="D1058" s="66">
        <f t="shared" si="421"/>
        <v>5229.93</v>
      </c>
      <c r="E1058" s="15">
        <f>VLOOKUP(A1057,[1]Plan1!$BO$120:$BQ$240,3)</f>
        <v>5227.84</v>
      </c>
      <c r="F1058" s="12">
        <f t="shared" si="422"/>
        <v>43725</v>
      </c>
      <c r="G1058" s="13">
        <f t="shared" si="409"/>
        <v>-3.996229395040185E-4</v>
      </c>
      <c r="H1058" s="12">
        <f t="shared" si="423"/>
        <v>43753</v>
      </c>
      <c r="I1058" s="12">
        <f t="shared" si="410"/>
        <v>43753</v>
      </c>
      <c r="J1058" s="1">
        <f t="shared" si="424"/>
        <v>21</v>
      </c>
      <c r="K1058" s="1">
        <f t="shared" si="407"/>
        <v>10</v>
      </c>
      <c r="L1058" s="9">
        <f t="shared" si="411"/>
        <v>0.99980968000000003</v>
      </c>
      <c r="M1058" s="16">
        <f t="shared" si="425"/>
        <v>1.0011006499999999</v>
      </c>
      <c r="N1058" s="16">
        <f t="shared" si="428"/>
        <v>1.099150130751527</v>
      </c>
      <c r="O1058" s="9">
        <f t="shared" si="429"/>
        <v>1.0989409400000001</v>
      </c>
      <c r="P1058" s="9">
        <f t="shared" si="412"/>
        <v>1098.94094</v>
      </c>
      <c r="Q1058" s="14">
        <f t="shared" si="413"/>
        <v>0</v>
      </c>
      <c r="R1058" s="44">
        <f t="shared" si="414"/>
        <v>0</v>
      </c>
      <c r="S1058" s="9">
        <f t="shared" si="415"/>
        <v>0</v>
      </c>
      <c r="T1058" s="10">
        <f t="shared" si="426"/>
        <v>6.2959000000000001E-2</v>
      </c>
      <c r="U1058" s="14">
        <f t="shared" si="406"/>
        <v>97</v>
      </c>
      <c r="V1058" s="14">
        <v>252</v>
      </c>
      <c r="W1058" s="16">
        <f t="shared" si="416"/>
        <v>1.023780264</v>
      </c>
      <c r="X1058" s="9">
        <f t="shared" si="417"/>
        <v>26.133105669999999</v>
      </c>
      <c r="Y1058" s="9">
        <v>0</v>
      </c>
      <c r="Z1058" s="15">
        <f t="shared" si="418"/>
        <v>0</v>
      </c>
      <c r="AA1058" s="6" t="s">
        <v>73</v>
      </c>
      <c r="AB1058" s="12">
        <f t="shared" si="427"/>
        <v>43787</v>
      </c>
      <c r="AC1058" s="6"/>
      <c r="AD1058" s="1"/>
      <c r="AE1058" s="12"/>
      <c r="AF1058" s="7"/>
      <c r="AG1058" s="1"/>
      <c r="AH1058" s="1"/>
      <c r="AI1058" s="1"/>
      <c r="AJ1058" s="10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6"/>
      <c r="CM1058" s="1"/>
      <c r="CN1058" s="1"/>
      <c r="CO1058" s="1"/>
      <c r="CP1058" s="1"/>
      <c r="CQ1058" s="1"/>
      <c r="CR1058" s="1"/>
    </row>
    <row r="1059" spans="1:96" x14ac:dyDescent="0.2">
      <c r="A1059" s="159">
        <f t="shared" si="419"/>
        <v>43738</v>
      </c>
      <c r="B1059" s="9">
        <f t="shared" si="408"/>
        <v>1125.07404567</v>
      </c>
      <c r="C1059" s="9">
        <f t="shared" si="420"/>
        <v>1000</v>
      </c>
      <c r="D1059" s="66">
        <f t="shared" si="421"/>
        <v>5229.93</v>
      </c>
      <c r="E1059" s="15">
        <f>VLOOKUP(A1058,[1]Plan1!$BO$120:$BQ$240,3)</f>
        <v>5227.84</v>
      </c>
      <c r="F1059" s="12">
        <f t="shared" si="422"/>
        <v>43725</v>
      </c>
      <c r="G1059" s="13">
        <f t="shared" si="409"/>
        <v>-3.996229395040185E-4</v>
      </c>
      <c r="H1059" s="12">
        <f t="shared" si="423"/>
        <v>43753</v>
      </c>
      <c r="I1059" s="12">
        <f t="shared" si="410"/>
        <v>43753</v>
      </c>
      <c r="J1059" s="1">
        <f t="shared" si="424"/>
        <v>21</v>
      </c>
      <c r="K1059" s="1">
        <f t="shared" si="407"/>
        <v>10</v>
      </c>
      <c r="L1059" s="9">
        <f t="shared" si="411"/>
        <v>0.99980968000000003</v>
      </c>
      <c r="M1059" s="16">
        <f t="shared" si="425"/>
        <v>1.0011006499999999</v>
      </c>
      <c r="N1059" s="16">
        <f t="shared" si="428"/>
        <v>1.099150130751527</v>
      </c>
      <c r="O1059" s="9">
        <f t="shared" si="429"/>
        <v>1.0989409400000001</v>
      </c>
      <c r="P1059" s="9">
        <f t="shared" si="412"/>
        <v>1098.94094</v>
      </c>
      <c r="Q1059" s="14">
        <f t="shared" si="413"/>
        <v>0</v>
      </c>
      <c r="R1059" s="44">
        <f t="shared" si="414"/>
        <v>0</v>
      </c>
      <c r="S1059" s="9">
        <f t="shared" si="415"/>
        <v>0</v>
      </c>
      <c r="T1059" s="10">
        <f t="shared" si="426"/>
        <v>6.2959000000000001E-2</v>
      </c>
      <c r="U1059" s="14">
        <f t="shared" si="406"/>
        <v>97</v>
      </c>
      <c r="V1059" s="14">
        <v>252</v>
      </c>
      <c r="W1059" s="16">
        <f t="shared" si="416"/>
        <v>1.023780264</v>
      </c>
      <c r="X1059" s="9">
        <f t="shared" si="417"/>
        <v>26.133105669999999</v>
      </c>
      <c r="Y1059" s="9">
        <v>0</v>
      </c>
      <c r="Z1059" s="15">
        <f t="shared" si="418"/>
        <v>0</v>
      </c>
      <c r="AA1059" s="6" t="s">
        <v>73</v>
      </c>
      <c r="AB1059" s="12">
        <f t="shared" si="427"/>
        <v>43787</v>
      </c>
      <c r="AC1059" s="6"/>
      <c r="AD1059" s="1"/>
      <c r="AE1059" s="12"/>
      <c r="AF1059" s="7"/>
      <c r="AG1059" s="1"/>
      <c r="AH1059" s="1"/>
      <c r="AI1059" s="1"/>
      <c r="AJ1059" s="10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6"/>
      <c r="CM1059" s="1"/>
      <c r="CN1059" s="1"/>
      <c r="CO1059" s="1"/>
      <c r="CP1059" s="1"/>
      <c r="CQ1059" s="1"/>
      <c r="CR1059" s="1"/>
    </row>
    <row r="1060" spans="1:96" x14ac:dyDescent="0.2">
      <c r="A1060" s="159">
        <f t="shared" si="419"/>
        <v>43739</v>
      </c>
      <c r="B1060" s="9">
        <f t="shared" si="408"/>
        <v>1125.3252482600001</v>
      </c>
      <c r="C1060" s="9">
        <f t="shared" si="420"/>
        <v>1000</v>
      </c>
      <c r="D1060" s="66">
        <f t="shared" si="421"/>
        <v>5229.93</v>
      </c>
      <c r="E1060" s="15">
        <f>VLOOKUP(A1059,[1]Plan1!$BO$120:$BQ$240,3)</f>
        <v>5227.84</v>
      </c>
      <c r="F1060" s="12">
        <f t="shared" si="422"/>
        <v>43725</v>
      </c>
      <c r="G1060" s="13">
        <f t="shared" si="409"/>
        <v>-3.996229395040185E-4</v>
      </c>
      <c r="H1060" s="12">
        <f t="shared" si="423"/>
        <v>43753</v>
      </c>
      <c r="I1060" s="12">
        <f t="shared" si="410"/>
        <v>43753</v>
      </c>
      <c r="J1060" s="1">
        <f t="shared" si="424"/>
        <v>21</v>
      </c>
      <c r="K1060" s="1">
        <f t="shared" si="407"/>
        <v>11</v>
      </c>
      <c r="L1060" s="9">
        <f t="shared" si="411"/>
        <v>0.99979065</v>
      </c>
      <c r="M1060" s="16">
        <f t="shared" si="425"/>
        <v>1.0011006499999999</v>
      </c>
      <c r="N1060" s="16">
        <f t="shared" si="428"/>
        <v>1.099150130751527</v>
      </c>
      <c r="O1060" s="9">
        <f t="shared" si="429"/>
        <v>1.09892002</v>
      </c>
      <c r="P1060" s="9">
        <f t="shared" si="412"/>
        <v>1098.92002</v>
      </c>
      <c r="Q1060" s="14">
        <f t="shared" si="413"/>
        <v>0</v>
      </c>
      <c r="R1060" s="44">
        <f t="shared" si="414"/>
        <v>0</v>
      </c>
      <c r="S1060" s="9">
        <f t="shared" si="415"/>
        <v>0</v>
      </c>
      <c r="T1060" s="10">
        <f t="shared" si="426"/>
        <v>6.2959000000000001E-2</v>
      </c>
      <c r="U1060" s="14">
        <f t="shared" si="406"/>
        <v>98</v>
      </c>
      <c r="V1060" s="14">
        <v>252</v>
      </c>
      <c r="W1060" s="16">
        <f t="shared" si="416"/>
        <v>1.024028344</v>
      </c>
      <c r="X1060" s="9">
        <f t="shared" si="417"/>
        <v>26.405228260000001</v>
      </c>
      <c r="Y1060" s="9">
        <v>0</v>
      </c>
      <c r="Z1060" s="15">
        <f t="shared" si="418"/>
        <v>0</v>
      </c>
      <c r="AA1060" s="6" t="s">
        <v>73</v>
      </c>
      <c r="AB1060" s="12">
        <f t="shared" si="427"/>
        <v>43787</v>
      </c>
      <c r="AC1060" s="6"/>
      <c r="AD1060" s="1"/>
      <c r="AE1060" s="12"/>
      <c r="AF1060" s="7"/>
      <c r="AG1060" s="1"/>
      <c r="AH1060" s="1"/>
      <c r="AI1060" s="1"/>
      <c r="AJ1060" s="10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6"/>
      <c r="CM1060" s="1"/>
      <c r="CN1060" s="1"/>
      <c r="CO1060" s="1"/>
      <c r="CP1060" s="1"/>
      <c r="CQ1060" s="1"/>
      <c r="CR1060" s="1"/>
    </row>
    <row r="1061" spans="1:96" x14ac:dyDescent="0.2">
      <c r="A1061" s="159">
        <f t="shared" si="419"/>
        <v>43740</v>
      </c>
      <c r="B1061" s="9">
        <f t="shared" si="408"/>
        <v>1125.5765053100001</v>
      </c>
      <c r="C1061" s="9">
        <f t="shared" si="420"/>
        <v>1000</v>
      </c>
      <c r="D1061" s="66">
        <f t="shared" si="421"/>
        <v>5229.93</v>
      </c>
      <c r="E1061" s="15">
        <f>VLOOKUP(A1060,[1]Plan1!$BO$120:$BQ$240,3)</f>
        <v>5227.84</v>
      </c>
      <c r="F1061" s="12">
        <f t="shared" si="422"/>
        <v>43725</v>
      </c>
      <c r="G1061" s="13">
        <f t="shared" si="409"/>
        <v>-3.996229395040185E-4</v>
      </c>
      <c r="H1061" s="12">
        <f t="shared" si="423"/>
        <v>43753</v>
      </c>
      <c r="I1061" s="12">
        <f t="shared" si="410"/>
        <v>43753</v>
      </c>
      <c r="J1061" s="1">
        <f t="shared" si="424"/>
        <v>21</v>
      </c>
      <c r="K1061" s="1">
        <f t="shared" si="407"/>
        <v>12</v>
      </c>
      <c r="L1061" s="9">
        <f t="shared" si="411"/>
        <v>0.99977161999999997</v>
      </c>
      <c r="M1061" s="16">
        <f t="shared" si="425"/>
        <v>1.0011006499999999</v>
      </c>
      <c r="N1061" s="16">
        <f t="shared" si="428"/>
        <v>1.099150130751527</v>
      </c>
      <c r="O1061" s="9">
        <f t="shared" si="429"/>
        <v>1.0988990999999999</v>
      </c>
      <c r="P1061" s="9">
        <f t="shared" si="412"/>
        <v>1098.8991000000001</v>
      </c>
      <c r="Q1061" s="14">
        <f t="shared" si="413"/>
        <v>0</v>
      </c>
      <c r="R1061" s="44">
        <f t="shared" si="414"/>
        <v>0</v>
      </c>
      <c r="S1061" s="9">
        <f t="shared" si="415"/>
        <v>0</v>
      </c>
      <c r="T1061" s="10">
        <f t="shared" si="426"/>
        <v>6.2959000000000001E-2</v>
      </c>
      <c r="U1061" s="14">
        <f t="shared" ref="U1061:U1124" si="430">IF(Q1060&gt;0,1,IF(K1061=K1060,U1060,U1060+1))</f>
        <v>99</v>
      </c>
      <c r="V1061" s="14">
        <v>252</v>
      </c>
      <c r="W1061" s="16">
        <f t="shared" si="416"/>
        <v>1.024276483</v>
      </c>
      <c r="X1061" s="9">
        <f t="shared" si="417"/>
        <v>26.677405310000001</v>
      </c>
      <c r="Y1061" s="9">
        <v>0</v>
      </c>
      <c r="Z1061" s="15">
        <f t="shared" si="418"/>
        <v>0</v>
      </c>
      <c r="AA1061" s="6" t="s">
        <v>73</v>
      </c>
      <c r="AB1061" s="12">
        <f t="shared" si="427"/>
        <v>43787</v>
      </c>
      <c r="AC1061" s="6"/>
      <c r="AD1061" s="1"/>
      <c r="AE1061" s="12"/>
      <c r="AF1061" s="7"/>
      <c r="AG1061" s="1"/>
      <c r="AH1061" s="1"/>
      <c r="AI1061" s="1"/>
      <c r="AJ1061" s="10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6"/>
      <c r="CM1061" s="1"/>
      <c r="CN1061" s="1"/>
      <c r="CO1061" s="1"/>
      <c r="CP1061" s="1"/>
      <c r="CQ1061" s="1"/>
      <c r="CR1061" s="1"/>
    </row>
    <row r="1062" spans="1:96" x14ac:dyDescent="0.2">
      <c r="A1062" s="159">
        <f t="shared" si="419"/>
        <v>43741</v>
      </c>
      <c r="B1062" s="9">
        <f t="shared" si="408"/>
        <v>1125.8278292599998</v>
      </c>
      <c r="C1062" s="9">
        <f t="shared" si="420"/>
        <v>1000</v>
      </c>
      <c r="D1062" s="66">
        <f t="shared" si="421"/>
        <v>5229.93</v>
      </c>
      <c r="E1062" s="15">
        <f>VLOOKUP(A1061,[1]Plan1!$BO$120:$BQ$240,3)</f>
        <v>5227.84</v>
      </c>
      <c r="F1062" s="12">
        <f t="shared" si="422"/>
        <v>43725</v>
      </c>
      <c r="G1062" s="13">
        <f t="shared" si="409"/>
        <v>-3.996229395040185E-4</v>
      </c>
      <c r="H1062" s="12">
        <f t="shared" si="423"/>
        <v>43753</v>
      </c>
      <c r="I1062" s="12">
        <f t="shared" si="410"/>
        <v>43753</v>
      </c>
      <c r="J1062" s="1">
        <f t="shared" si="424"/>
        <v>21</v>
      </c>
      <c r="K1062" s="1">
        <f t="shared" si="407"/>
        <v>13</v>
      </c>
      <c r="L1062" s="9">
        <f t="shared" si="411"/>
        <v>0.99975259000000005</v>
      </c>
      <c r="M1062" s="16">
        <f t="shared" si="425"/>
        <v>1.0011006499999999</v>
      </c>
      <c r="N1062" s="16">
        <f t="shared" si="428"/>
        <v>1.099150130751527</v>
      </c>
      <c r="O1062" s="9">
        <f t="shared" si="429"/>
        <v>1.09887819</v>
      </c>
      <c r="P1062" s="9">
        <f t="shared" si="412"/>
        <v>1098.8781899999999</v>
      </c>
      <c r="Q1062" s="14">
        <f t="shared" si="413"/>
        <v>0</v>
      </c>
      <c r="R1062" s="44">
        <f t="shared" si="414"/>
        <v>0</v>
      </c>
      <c r="S1062" s="9">
        <f t="shared" si="415"/>
        <v>0</v>
      </c>
      <c r="T1062" s="10">
        <f t="shared" si="426"/>
        <v>6.2959000000000001E-2</v>
      </c>
      <c r="U1062" s="14">
        <f t="shared" si="430"/>
        <v>100</v>
      </c>
      <c r="V1062" s="14">
        <v>252</v>
      </c>
      <c r="W1062" s="16">
        <f t="shared" si="416"/>
        <v>1.0245246830000001</v>
      </c>
      <c r="X1062" s="9">
        <f t="shared" si="417"/>
        <v>26.949639260000001</v>
      </c>
      <c r="Y1062" s="9">
        <v>0</v>
      </c>
      <c r="Z1062" s="15">
        <f t="shared" si="418"/>
        <v>0</v>
      </c>
      <c r="AA1062" s="6" t="s">
        <v>73</v>
      </c>
      <c r="AB1062" s="12">
        <f t="shared" si="427"/>
        <v>43787</v>
      </c>
      <c r="AC1062" s="6"/>
      <c r="AD1062" s="1"/>
      <c r="AE1062" s="12"/>
      <c r="AF1062" s="7"/>
      <c r="AG1062" s="1"/>
      <c r="AH1062" s="1"/>
      <c r="AI1062" s="1"/>
      <c r="AJ1062" s="10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6"/>
      <c r="CM1062" s="1"/>
      <c r="CN1062" s="1"/>
      <c r="CO1062" s="1"/>
      <c r="CP1062" s="1"/>
      <c r="CQ1062" s="1"/>
      <c r="CR1062" s="1"/>
    </row>
    <row r="1063" spans="1:96" x14ac:dyDescent="0.2">
      <c r="A1063" s="159">
        <f t="shared" si="419"/>
        <v>43742</v>
      </c>
      <c r="B1063" s="9">
        <f t="shared" si="408"/>
        <v>1126.07919851</v>
      </c>
      <c r="C1063" s="9">
        <f t="shared" si="420"/>
        <v>1000</v>
      </c>
      <c r="D1063" s="66">
        <f t="shared" si="421"/>
        <v>5229.93</v>
      </c>
      <c r="E1063" s="15">
        <f>VLOOKUP(A1062,[1]Plan1!$BO$120:$BQ$240,3)</f>
        <v>5227.84</v>
      </c>
      <c r="F1063" s="12">
        <f t="shared" si="422"/>
        <v>43725</v>
      </c>
      <c r="G1063" s="13">
        <f t="shared" si="409"/>
        <v>-3.996229395040185E-4</v>
      </c>
      <c r="H1063" s="12">
        <f t="shared" si="423"/>
        <v>43753</v>
      </c>
      <c r="I1063" s="12">
        <f t="shared" si="410"/>
        <v>43753</v>
      </c>
      <c r="J1063" s="1">
        <f t="shared" si="424"/>
        <v>21</v>
      </c>
      <c r="K1063" s="1">
        <f t="shared" si="407"/>
        <v>14</v>
      </c>
      <c r="L1063" s="9">
        <f t="shared" si="411"/>
        <v>0.99973356000000002</v>
      </c>
      <c r="M1063" s="16">
        <f t="shared" si="425"/>
        <v>1.0011006499999999</v>
      </c>
      <c r="N1063" s="16">
        <f t="shared" si="428"/>
        <v>1.099150130751527</v>
      </c>
      <c r="O1063" s="9">
        <f t="shared" si="429"/>
        <v>1.0988572700000001</v>
      </c>
      <c r="P1063" s="9">
        <f t="shared" si="412"/>
        <v>1098.85727</v>
      </c>
      <c r="Q1063" s="14">
        <f t="shared" si="413"/>
        <v>0</v>
      </c>
      <c r="R1063" s="44">
        <f t="shared" si="414"/>
        <v>0</v>
      </c>
      <c r="S1063" s="9">
        <f t="shared" si="415"/>
        <v>0</v>
      </c>
      <c r="T1063" s="10">
        <f t="shared" si="426"/>
        <v>6.2959000000000001E-2</v>
      </c>
      <c r="U1063" s="14">
        <f t="shared" si="430"/>
        <v>101</v>
      </c>
      <c r="V1063" s="14">
        <v>252</v>
      </c>
      <c r="W1063" s="16">
        <f t="shared" si="416"/>
        <v>1.0247729430000001</v>
      </c>
      <c r="X1063" s="9">
        <f t="shared" si="417"/>
        <v>27.221928510000001</v>
      </c>
      <c r="Y1063" s="9">
        <v>0</v>
      </c>
      <c r="Z1063" s="15">
        <f t="shared" si="418"/>
        <v>0</v>
      </c>
      <c r="AA1063" s="6" t="s">
        <v>73</v>
      </c>
      <c r="AB1063" s="12">
        <f t="shared" si="427"/>
        <v>43787</v>
      </c>
      <c r="AC1063" s="6"/>
      <c r="AD1063" s="1"/>
      <c r="AE1063" s="12"/>
      <c r="AF1063" s="7"/>
      <c r="AG1063" s="1"/>
      <c r="AH1063" s="1"/>
      <c r="AI1063" s="1"/>
      <c r="AJ1063" s="10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6"/>
      <c r="CM1063" s="1"/>
      <c r="CN1063" s="1"/>
      <c r="CO1063" s="1"/>
      <c r="CP1063" s="1"/>
      <c r="CQ1063" s="1"/>
      <c r="CR1063" s="1"/>
    </row>
    <row r="1064" spans="1:96" x14ac:dyDescent="0.2">
      <c r="A1064" s="159">
        <f t="shared" si="419"/>
        <v>43743</v>
      </c>
      <c r="B1064" s="9">
        <f t="shared" si="408"/>
        <v>1126.3306233000001</v>
      </c>
      <c r="C1064" s="9">
        <f t="shared" si="420"/>
        <v>1000</v>
      </c>
      <c r="D1064" s="66">
        <f t="shared" si="421"/>
        <v>5229.93</v>
      </c>
      <c r="E1064" s="15">
        <f>VLOOKUP(A1063,[1]Plan1!$BO$120:$BQ$240,3)</f>
        <v>5227.84</v>
      </c>
      <c r="F1064" s="12">
        <f t="shared" si="422"/>
        <v>43725</v>
      </c>
      <c r="G1064" s="13">
        <f t="shared" si="409"/>
        <v>-3.996229395040185E-4</v>
      </c>
      <c r="H1064" s="12">
        <f t="shared" si="423"/>
        <v>43753</v>
      </c>
      <c r="I1064" s="12">
        <f t="shared" si="410"/>
        <v>43753</v>
      </c>
      <c r="J1064" s="1">
        <f t="shared" si="424"/>
        <v>21</v>
      </c>
      <c r="K1064" s="1">
        <f t="shared" si="407"/>
        <v>15</v>
      </c>
      <c r="L1064" s="9">
        <f t="shared" si="411"/>
        <v>0.99971452999999999</v>
      </c>
      <c r="M1064" s="16">
        <f t="shared" si="425"/>
        <v>1.0011006499999999</v>
      </c>
      <c r="N1064" s="16">
        <f t="shared" si="428"/>
        <v>1.099150130751527</v>
      </c>
      <c r="O1064" s="9">
        <f t="shared" si="429"/>
        <v>1.09883635</v>
      </c>
      <c r="P1064" s="9">
        <f t="shared" si="412"/>
        <v>1098.83635</v>
      </c>
      <c r="Q1064" s="14">
        <f t="shared" si="413"/>
        <v>0</v>
      </c>
      <c r="R1064" s="44">
        <f t="shared" si="414"/>
        <v>0</v>
      </c>
      <c r="S1064" s="9">
        <f t="shared" si="415"/>
        <v>0</v>
      </c>
      <c r="T1064" s="10">
        <f t="shared" si="426"/>
        <v>6.2959000000000001E-2</v>
      </c>
      <c r="U1064" s="14">
        <f t="shared" si="430"/>
        <v>102</v>
      </c>
      <c r="V1064" s="14">
        <v>252</v>
      </c>
      <c r="W1064" s="16">
        <f t="shared" si="416"/>
        <v>1.025021263</v>
      </c>
      <c r="X1064" s="9">
        <f t="shared" si="417"/>
        <v>27.4942733</v>
      </c>
      <c r="Y1064" s="9">
        <v>0</v>
      </c>
      <c r="Z1064" s="15">
        <f t="shared" si="418"/>
        <v>0</v>
      </c>
      <c r="AA1064" s="6" t="s">
        <v>73</v>
      </c>
      <c r="AB1064" s="12">
        <f t="shared" si="427"/>
        <v>43787</v>
      </c>
      <c r="AC1064" s="6"/>
      <c r="AD1064" s="1"/>
      <c r="AE1064" s="12"/>
      <c r="AF1064" s="7"/>
      <c r="AG1064" s="1"/>
      <c r="AH1064" s="1"/>
      <c r="AI1064" s="1"/>
      <c r="AJ1064" s="10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6"/>
      <c r="CM1064" s="1"/>
      <c r="CN1064" s="1"/>
      <c r="CO1064" s="1"/>
      <c r="CP1064" s="1"/>
      <c r="CQ1064" s="1"/>
      <c r="CR1064" s="1"/>
    </row>
    <row r="1065" spans="1:96" x14ac:dyDescent="0.2">
      <c r="A1065" s="159">
        <f t="shared" si="419"/>
        <v>43744</v>
      </c>
      <c r="B1065" s="9">
        <f t="shared" si="408"/>
        <v>1126.3306233000001</v>
      </c>
      <c r="C1065" s="9">
        <f t="shared" si="420"/>
        <v>1000</v>
      </c>
      <c r="D1065" s="66">
        <f t="shared" si="421"/>
        <v>5229.93</v>
      </c>
      <c r="E1065" s="15">
        <f>VLOOKUP(A1064,[1]Plan1!$BO$120:$BQ$240,3)</f>
        <v>5227.84</v>
      </c>
      <c r="F1065" s="12">
        <f t="shared" si="422"/>
        <v>43725</v>
      </c>
      <c r="G1065" s="13">
        <f t="shared" si="409"/>
        <v>-3.996229395040185E-4</v>
      </c>
      <c r="H1065" s="12">
        <f t="shared" si="423"/>
        <v>43753</v>
      </c>
      <c r="I1065" s="12">
        <f t="shared" si="410"/>
        <v>43753</v>
      </c>
      <c r="J1065" s="1">
        <f t="shared" si="424"/>
        <v>21</v>
      </c>
      <c r="K1065" s="1">
        <f t="shared" ref="K1065:K1128" si="431">(J1065-(NETWORKDAYS(A1065,I1065,AE$118:AE$502)-1))</f>
        <v>15</v>
      </c>
      <c r="L1065" s="9">
        <f t="shared" si="411"/>
        <v>0.99971452999999999</v>
      </c>
      <c r="M1065" s="16">
        <f t="shared" si="425"/>
        <v>1.0011006499999999</v>
      </c>
      <c r="N1065" s="16">
        <f t="shared" si="428"/>
        <v>1.099150130751527</v>
      </c>
      <c r="O1065" s="9">
        <f t="shared" si="429"/>
        <v>1.09883635</v>
      </c>
      <c r="P1065" s="9">
        <f t="shared" si="412"/>
        <v>1098.83635</v>
      </c>
      <c r="Q1065" s="14">
        <f t="shared" si="413"/>
        <v>0</v>
      </c>
      <c r="R1065" s="44">
        <f t="shared" si="414"/>
        <v>0</v>
      </c>
      <c r="S1065" s="9">
        <f t="shared" si="415"/>
        <v>0</v>
      </c>
      <c r="T1065" s="10">
        <f t="shared" si="426"/>
        <v>6.2959000000000001E-2</v>
      </c>
      <c r="U1065" s="14">
        <f t="shared" si="430"/>
        <v>102</v>
      </c>
      <c r="V1065" s="14">
        <v>252</v>
      </c>
      <c r="W1065" s="16">
        <f t="shared" si="416"/>
        <v>1.025021263</v>
      </c>
      <c r="X1065" s="9">
        <f t="shared" si="417"/>
        <v>27.4942733</v>
      </c>
      <c r="Y1065" s="9">
        <v>0</v>
      </c>
      <c r="Z1065" s="15">
        <f t="shared" si="418"/>
        <v>0</v>
      </c>
      <c r="AA1065" s="6" t="s">
        <v>73</v>
      </c>
      <c r="AB1065" s="12">
        <f t="shared" si="427"/>
        <v>43787</v>
      </c>
      <c r="AC1065" s="6"/>
      <c r="AD1065" s="1"/>
      <c r="AE1065" s="12"/>
      <c r="AF1065" s="7"/>
      <c r="AG1065" s="1"/>
      <c r="AH1065" s="1"/>
      <c r="AI1065" s="1"/>
      <c r="AJ1065" s="10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6"/>
      <c r="CM1065" s="1"/>
      <c r="CN1065" s="1"/>
      <c r="CO1065" s="1"/>
      <c r="CP1065" s="1"/>
      <c r="CQ1065" s="1"/>
      <c r="CR1065" s="1"/>
    </row>
    <row r="1066" spans="1:96" x14ac:dyDescent="0.2">
      <c r="A1066" s="159">
        <f t="shared" si="419"/>
        <v>43745</v>
      </c>
      <c r="B1066" s="9">
        <f t="shared" si="408"/>
        <v>1126.3306233000001</v>
      </c>
      <c r="C1066" s="9">
        <f t="shared" si="420"/>
        <v>1000</v>
      </c>
      <c r="D1066" s="66">
        <f t="shared" si="421"/>
        <v>5229.93</v>
      </c>
      <c r="E1066" s="15">
        <f>VLOOKUP(A1065,[1]Plan1!$BO$120:$BQ$240,3)</f>
        <v>5227.84</v>
      </c>
      <c r="F1066" s="12">
        <f t="shared" si="422"/>
        <v>43725</v>
      </c>
      <c r="G1066" s="13">
        <f t="shared" si="409"/>
        <v>-3.996229395040185E-4</v>
      </c>
      <c r="H1066" s="12">
        <f t="shared" si="423"/>
        <v>43753</v>
      </c>
      <c r="I1066" s="12">
        <f t="shared" si="410"/>
        <v>43753</v>
      </c>
      <c r="J1066" s="1">
        <f t="shared" si="424"/>
        <v>21</v>
      </c>
      <c r="K1066" s="1">
        <f t="shared" si="431"/>
        <v>15</v>
      </c>
      <c r="L1066" s="9">
        <f t="shared" si="411"/>
        <v>0.99971452999999999</v>
      </c>
      <c r="M1066" s="16">
        <f t="shared" si="425"/>
        <v>1.0011006499999999</v>
      </c>
      <c r="N1066" s="16">
        <f t="shared" si="428"/>
        <v>1.099150130751527</v>
      </c>
      <c r="O1066" s="9">
        <f t="shared" si="429"/>
        <v>1.09883635</v>
      </c>
      <c r="P1066" s="9">
        <f t="shared" si="412"/>
        <v>1098.83635</v>
      </c>
      <c r="Q1066" s="14">
        <f t="shared" si="413"/>
        <v>0</v>
      </c>
      <c r="R1066" s="44">
        <f t="shared" si="414"/>
        <v>0</v>
      </c>
      <c r="S1066" s="9">
        <f t="shared" si="415"/>
        <v>0</v>
      </c>
      <c r="T1066" s="10">
        <f t="shared" si="426"/>
        <v>6.2959000000000001E-2</v>
      </c>
      <c r="U1066" s="14">
        <f t="shared" si="430"/>
        <v>102</v>
      </c>
      <c r="V1066" s="14">
        <v>252</v>
      </c>
      <c r="W1066" s="16">
        <f t="shared" si="416"/>
        <v>1.025021263</v>
      </c>
      <c r="X1066" s="9">
        <f t="shared" si="417"/>
        <v>27.4942733</v>
      </c>
      <c r="Y1066" s="9">
        <v>0</v>
      </c>
      <c r="Z1066" s="15">
        <f t="shared" si="418"/>
        <v>0</v>
      </c>
      <c r="AA1066" s="6" t="s">
        <v>73</v>
      </c>
      <c r="AB1066" s="12">
        <f t="shared" si="427"/>
        <v>43787</v>
      </c>
      <c r="AC1066" s="6"/>
      <c r="AD1066" s="1"/>
      <c r="AE1066" s="12"/>
      <c r="AF1066" s="7"/>
      <c r="AG1066" s="1"/>
      <c r="AH1066" s="1"/>
      <c r="AI1066" s="1"/>
      <c r="AJ1066" s="10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6"/>
      <c r="CM1066" s="1"/>
      <c r="CN1066" s="1"/>
      <c r="CO1066" s="1"/>
      <c r="CP1066" s="1"/>
      <c r="CQ1066" s="1"/>
      <c r="CR1066" s="1"/>
    </row>
    <row r="1067" spans="1:96" x14ac:dyDescent="0.2">
      <c r="A1067" s="159">
        <f t="shared" si="419"/>
        <v>43746</v>
      </c>
      <c r="B1067" s="9">
        <f t="shared" si="408"/>
        <v>1126.5821241400001</v>
      </c>
      <c r="C1067" s="9">
        <f t="shared" si="420"/>
        <v>1000</v>
      </c>
      <c r="D1067" s="66">
        <f t="shared" si="421"/>
        <v>5229.93</v>
      </c>
      <c r="E1067" s="15">
        <f>VLOOKUP(A1066,[1]Plan1!$BO$120:$BQ$240,3)</f>
        <v>5227.84</v>
      </c>
      <c r="F1067" s="12">
        <f t="shared" si="422"/>
        <v>43725</v>
      </c>
      <c r="G1067" s="13">
        <f t="shared" si="409"/>
        <v>-3.996229395040185E-4</v>
      </c>
      <c r="H1067" s="12">
        <f t="shared" si="423"/>
        <v>43753</v>
      </c>
      <c r="I1067" s="12">
        <f t="shared" si="410"/>
        <v>43753</v>
      </c>
      <c r="J1067" s="1">
        <f t="shared" si="424"/>
        <v>21</v>
      </c>
      <c r="K1067" s="1">
        <f t="shared" si="431"/>
        <v>16</v>
      </c>
      <c r="L1067" s="9">
        <f t="shared" si="411"/>
        <v>0.99969551000000001</v>
      </c>
      <c r="M1067" s="16">
        <f t="shared" si="425"/>
        <v>1.0011006499999999</v>
      </c>
      <c r="N1067" s="16">
        <f t="shared" si="428"/>
        <v>1.099150130751527</v>
      </c>
      <c r="O1067" s="9">
        <f t="shared" si="429"/>
        <v>1.09881545</v>
      </c>
      <c r="P1067" s="9">
        <f t="shared" si="412"/>
        <v>1098.8154500000001</v>
      </c>
      <c r="Q1067" s="14">
        <f t="shared" si="413"/>
        <v>0</v>
      </c>
      <c r="R1067" s="44">
        <f t="shared" si="414"/>
        <v>0</v>
      </c>
      <c r="S1067" s="9">
        <f t="shared" si="415"/>
        <v>0</v>
      </c>
      <c r="T1067" s="10">
        <f t="shared" si="426"/>
        <v>6.2959000000000001E-2</v>
      </c>
      <c r="U1067" s="14">
        <f t="shared" si="430"/>
        <v>103</v>
      </c>
      <c r="V1067" s="14">
        <v>252</v>
      </c>
      <c r="W1067" s="16">
        <f t="shared" si="416"/>
        <v>1.0252696429999999</v>
      </c>
      <c r="X1067" s="9">
        <f t="shared" si="417"/>
        <v>27.766674139999999</v>
      </c>
      <c r="Y1067" s="9">
        <v>0</v>
      </c>
      <c r="Z1067" s="15">
        <f t="shared" si="418"/>
        <v>0</v>
      </c>
      <c r="AA1067" s="6" t="s">
        <v>73</v>
      </c>
      <c r="AB1067" s="12">
        <f t="shared" si="427"/>
        <v>43787</v>
      </c>
      <c r="AC1067" s="6"/>
      <c r="AD1067" s="1"/>
      <c r="AE1067" s="12"/>
      <c r="AF1067" s="7"/>
      <c r="AG1067" s="1"/>
      <c r="AH1067" s="1"/>
      <c r="AI1067" s="1"/>
      <c r="AJ1067" s="10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6"/>
      <c r="CM1067" s="1"/>
      <c r="CN1067" s="1"/>
      <c r="CO1067" s="1"/>
      <c r="CP1067" s="1"/>
      <c r="CQ1067" s="1"/>
      <c r="CR1067" s="1"/>
    </row>
    <row r="1068" spans="1:96" x14ac:dyDescent="0.2">
      <c r="A1068" s="159">
        <f t="shared" si="419"/>
        <v>43747</v>
      </c>
      <c r="B1068" s="9">
        <f t="shared" si="408"/>
        <v>1126.8336611099999</v>
      </c>
      <c r="C1068" s="9">
        <f t="shared" si="420"/>
        <v>1000</v>
      </c>
      <c r="D1068" s="66">
        <f t="shared" si="421"/>
        <v>5229.93</v>
      </c>
      <c r="E1068" s="15">
        <f>VLOOKUP(A1067,[1]Plan1!$BO$120:$BQ$240,3)</f>
        <v>5227.84</v>
      </c>
      <c r="F1068" s="12">
        <f t="shared" si="422"/>
        <v>43725</v>
      </c>
      <c r="G1068" s="13">
        <f t="shared" si="409"/>
        <v>-3.996229395040185E-4</v>
      </c>
      <c r="H1068" s="12">
        <f t="shared" si="423"/>
        <v>43753</v>
      </c>
      <c r="I1068" s="12">
        <f t="shared" si="410"/>
        <v>43753</v>
      </c>
      <c r="J1068" s="1">
        <f t="shared" si="424"/>
        <v>21</v>
      </c>
      <c r="K1068" s="1">
        <f t="shared" si="431"/>
        <v>17</v>
      </c>
      <c r="L1068" s="9">
        <f t="shared" si="411"/>
        <v>0.99967647999999998</v>
      </c>
      <c r="M1068" s="16">
        <f t="shared" si="425"/>
        <v>1.0011006499999999</v>
      </c>
      <c r="N1068" s="16">
        <f t="shared" si="428"/>
        <v>1.099150130751527</v>
      </c>
      <c r="O1068" s="9">
        <f t="shared" si="429"/>
        <v>1.0987945299999999</v>
      </c>
      <c r="P1068" s="9">
        <f t="shared" si="412"/>
        <v>1098.7945299999999</v>
      </c>
      <c r="Q1068" s="14">
        <f t="shared" si="413"/>
        <v>0</v>
      </c>
      <c r="R1068" s="44">
        <f t="shared" si="414"/>
        <v>0</v>
      </c>
      <c r="S1068" s="9">
        <f t="shared" si="415"/>
        <v>0</v>
      </c>
      <c r="T1068" s="10">
        <f t="shared" si="426"/>
        <v>6.2959000000000001E-2</v>
      </c>
      <c r="U1068" s="14">
        <f t="shared" si="430"/>
        <v>104</v>
      </c>
      <c r="V1068" s="14">
        <v>252</v>
      </c>
      <c r="W1068" s="16">
        <f t="shared" si="416"/>
        <v>1.025518084</v>
      </c>
      <c r="X1068" s="9">
        <f t="shared" si="417"/>
        <v>28.03913111</v>
      </c>
      <c r="Y1068" s="9">
        <v>0</v>
      </c>
      <c r="Z1068" s="15">
        <f t="shared" si="418"/>
        <v>0</v>
      </c>
      <c r="AA1068" s="6" t="s">
        <v>73</v>
      </c>
      <c r="AB1068" s="12">
        <f t="shared" si="427"/>
        <v>43787</v>
      </c>
      <c r="AC1068" s="6"/>
      <c r="AD1068" s="1"/>
      <c r="AE1068" s="12"/>
      <c r="AF1068" s="7"/>
      <c r="AG1068" s="1"/>
      <c r="AH1068" s="1"/>
      <c r="AI1068" s="1"/>
      <c r="AJ1068" s="10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6"/>
      <c r="CM1068" s="1"/>
      <c r="CN1068" s="1"/>
      <c r="CO1068" s="1"/>
      <c r="CP1068" s="1"/>
      <c r="CQ1068" s="1"/>
      <c r="CR1068" s="1"/>
    </row>
    <row r="1069" spans="1:96" x14ac:dyDescent="0.2">
      <c r="A1069" s="159">
        <f t="shared" si="419"/>
        <v>43748</v>
      </c>
      <c r="B1069" s="9">
        <f t="shared" si="408"/>
        <v>1127.0852525099999</v>
      </c>
      <c r="C1069" s="9">
        <f t="shared" si="420"/>
        <v>1000</v>
      </c>
      <c r="D1069" s="66">
        <f t="shared" si="421"/>
        <v>5229.93</v>
      </c>
      <c r="E1069" s="15">
        <f>VLOOKUP(A1068,[1]Plan1!$BO$120:$BQ$240,3)</f>
        <v>5227.84</v>
      </c>
      <c r="F1069" s="12">
        <f t="shared" si="422"/>
        <v>43725</v>
      </c>
      <c r="G1069" s="13">
        <f t="shared" si="409"/>
        <v>-3.996229395040185E-4</v>
      </c>
      <c r="H1069" s="12">
        <f t="shared" si="423"/>
        <v>43753</v>
      </c>
      <c r="I1069" s="12">
        <f t="shared" si="410"/>
        <v>43753</v>
      </c>
      <c r="J1069" s="1">
        <f t="shared" si="424"/>
        <v>21</v>
      </c>
      <c r="K1069" s="1">
        <f t="shared" si="431"/>
        <v>18</v>
      </c>
      <c r="L1069" s="9">
        <f t="shared" si="411"/>
        <v>0.99965744999999995</v>
      </c>
      <c r="M1069" s="16">
        <f t="shared" si="425"/>
        <v>1.0011006499999999</v>
      </c>
      <c r="N1069" s="16">
        <f t="shared" si="428"/>
        <v>1.099150130751527</v>
      </c>
      <c r="O1069" s="9">
        <f t="shared" si="429"/>
        <v>1.0987736100000001</v>
      </c>
      <c r="P1069" s="9">
        <f t="shared" si="412"/>
        <v>1098.77361</v>
      </c>
      <c r="Q1069" s="14">
        <f t="shared" si="413"/>
        <v>0</v>
      </c>
      <c r="R1069" s="44">
        <f t="shared" si="414"/>
        <v>0</v>
      </c>
      <c r="S1069" s="9">
        <f t="shared" si="415"/>
        <v>0</v>
      </c>
      <c r="T1069" s="10">
        <f t="shared" si="426"/>
        <v>6.2959000000000001E-2</v>
      </c>
      <c r="U1069" s="14">
        <f t="shared" si="430"/>
        <v>105</v>
      </c>
      <c r="V1069" s="14">
        <v>252</v>
      </c>
      <c r="W1069" s="16">
        <f t="shared" si="416"/>
        <v>1.0257665840000001</v>
      </c>
      <c r="X1069" s="9">
        <f t="shared" si="417"/>
        <v>28.311642509999999</v>
      </c>
      <c r="Y1069" s="9">
        <v>0</v>
      </c>
      <c r="Z1069" s="15">
        <f t="shared" si="418"/>
        <v>0</v>
      </c>
      <c r="AA1069" s="6" t="s">
        <v>73</v>
      </c>
      <c r="AB1069" s="12">
        <f t="shared" si="427"/>
        <v>43787</v>
      </c>
      <c r="AC1069" s="6"/>
      <c r="AD1069" s="1"/>
      <c r="AE1069" s="12"/>
      <c r="AF1069" s="7"/>
      <c r="AG1069" s="1"/>
      <c r="AH1069" s="1"/>
      <c r="AI1069" s="1"/>
      <c r="AJ1069" s="10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6"/>
      <c r="CM1069" s="1"/>
      <c r="CN1069" s="1"/>
      <c r="CO1069" s="1"/>
      <c r="CP1069" s="1"/>
      <c r="CQ1069" s="1"/>
      <c r="CR1069" s="1"/>
    </row>
    <row r="1070" spans="1:96" x14ac:dyDescent="0.2">
      <c r="A1070" s="159">
        <f t="shared" si="419"/>
        <v>43749</v>
      </c>
      <c r="B1070" s="9">
        <f t="shared" si="408"/>
        <v>1127.3369107999999</v>
      </c>
      <c r="C1070" s="9">
        <f t="shared" si="420"/>
        <v>1000</v>
      </c>
      <c r="D1070" s="66">
        <f t="shared" si="421"/>
        <v>5229.93</v>
      </c>
      <c r="E1070" s="15">
        <f>VLOOKUP(A1069,[1]Plan1!$BO$120:$BQ$240,3)</f>
        <v>5227.84</v>
      </c>
      <c r="F1070" s="12">
        <f t="shared" si="422"/>
        <v>43725</v>
      </c>
      <c r="G1070" s="13">
        <f t="shared" si="409"/>
        <v>-3.996229395040185E-4</v>
      </c>
      <c r="H1070" s="12">
        <f t="shared" si="423"/>
        <v>43753</v>
      </c>
      <c r="I1070" s="12">
        <f t="shared" si="410"/>
        <v>43753</v>
      </c>
      <c r="J1070" s="1">
        <f t="shared" si="424"/>
        <v>21</v>
      </c>
      <c r="K1070" s="1">
        <f t="shared" si="431"/>
        <v>19</v>
      </c>
      <c r="L1070" s="9">
        <f t="shared" si="411"/>
        <v>0.99963842000000003</v>
      </c>
      <c r="M1070" s="16">
        <f t="shared" si="425"/>
        <v>1.0011006499999999</v>
      </c>
      <c r="N1070" s="16">
        <f t="shared" si="428"/>
        <v>1.099150130751527</v>
      </c>
      <c r="O1070" s="9">
        <f t="shared" si="429"/>
        <v>1.0987526999999999</v>
      </c>
      <c r="P1070" s="9">
        <f t="shared" si="412"/>
        <v>1098.7527</v>
      </c>
      <c r="Q1070" s="14">
        <f t="shared" si="413"/>
        <v>0</v>
      </c>
      <c r="R1070" s="44">
        <f t="shared" si="414"/>
        <v>0</v>
      </c>
      <c r="S1070" s="9">
        <f t="shared" si="415"/>
        <v>0</v>
      </c>
      <c r="T1070" s="10">
        <f t="shared" si="426"/>
        <v>6.2959000000000001E-2</v>
      </c>
      <c r="U1070" s="14">
        <f t="shared" si="430"/>
        <v>106</v>
      </c>
      <c r="V1070" s="14">
        <v>252</v>
      </c>
      <c r="W1070" s="16">
        <f t="shared" si="416"/>
        <v>1.0260151449999999</v>
      </c>
      <c r="X1070" s="9">
        <f t="shared" si="417"/>
        <v>28.584210800000001</v>
      </c>
      <c r="Y1070" s="9">
        <v>0</v>
      </c>
      <c r="Z1070" s="15">
        <f t="shared" si="418"/>
        <v>0</v>
      </c>
      <c r="AA1070" s="6" t="s">
        <v>73</v>
      </c>
      <c r="AB1070" s="12">
        <f t="shared" si="427"/>
        <v>43787</v>
      </c>
      <c r="AC1070" s="6"/>
      <c r="AD1070" s="1"/>
      <c r="AE1070" s="12"/>
      <c r="AF1070" s="7"/>
      <c r="AG1070" s="1"/>
      <c r="AH1070" s="1"/>
      <c r="AI1070" s="1"/>
      <c r="AJ1070" s="10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6"/>
      <c r="CM1070" s="1"/>
      <c r="CN1070" s="1"/>
      <c r="CO1070" s="1"/>
      <c r="CP1070" s="1"/>
      <c r="CQ1070" s="1"/>
      <c r="CR1070" s="1"/>
    </row>
    <row r="1071" spans="1:96" x14ac:dyDescent="0.2">
      <c r="A1071" s="159">
        <f t="shared" si="419"/>
        <v>43750</v>
      </c>
      <c r="B1071" s="9">
        <f t="shared" si="408"/>
        <v>1127.58862462</v>
      </c>
      <c r="C1071" s="9">
        <f t="shared" si="420"/>
        <v>1000</v>
      </c>
      <c r="D1071" s="66">
        <f t="shared" si="421"/>
        <v>5229.93</v>
      </c>
      <c r="E1071" s="15">
        <f>VLOOKUP(A1070,[1]Plan1!$BO$120:$BQ$240,3)</f>
        <v>5227.84</v>
      </c>
      <c r="F1071" s="12">
        <f t="shared" si="422"/>
        <v>43725</v>
      </c>
      <c r="G1071" s="13">
        <f t="shared" si="409"/>
        <v>-3.996229395040185E-4</v>
      </c>
      <c r="H1071" s="12">
        <f t="shared" si="423"/>
        <v>43753</v>
      </c>
      <c r="I1071" s="12">
        <f t="shared" si="410"/>
        <v>43753</v>
      </c>
      <c r="J1071" s="1">
        <f t="shared" si="424"/>
        <v>21</v>
      </c>
      <c r="K1071" s="1">
        <f t="shared" si="431"/>
        <v>20</v>
      </c>
      <c r="L1071" s="9">
        <f t="shared" si="411"/>
        <v>0.99961940000000005</v>
      </c>
      <c r="M1071" s="16">
        <f t="shared" si="425"/>
        <v>1.0011006499999999</v>
      </c>
      <c r="N1071" s="16">
        <f t="shared" si="428"/>
        <v>1.099150130751527</v>
      </c>
      <c r="O1071" s="9">
        <f t="shared" si="429"/>
        <v>1.09873179</v>
      </c>
      <c r="P1071" s="9">
        <f t="shared" si="412"/>
        <v>1098.73179</v>
      </c>
      <c r="Q1071" s="14">
        <f t="shared" si="413"/>
        <v>0</v>
      </c>
      <c r="R1071" s="44">
        <f t="shared" si="414"/>
        <v>0</v>
      </c>
      <c r="S1071" s="9">
        <f t="shared" si="415"/>
        <v>0</v>
      </c>
      <c r="T1071" s="10">
        <f t="shared" si="426"/>
        <v>6.2959000000000001E-2</v>
      </c>
      <c r="U1071" s="14">
        <f t="shared" si="430"/>
        <v>107</v>
      </c>
      <c r="V1071" s="14">
        <v>252</v>
      </c>
      <c r="W1071" s="16">
        <f t="shared" si="416"/>
        <v>1.026263766</v>
      </c>
      <c r="X1071" s="9">
        <f t="shared" si="417"/>
        <v>28.856834620000001</v>
      </c>
      <c r="Y1071" s="9">
        <v>0</v>
      </c>
      <c r="Z1071" s="15">
        <f t="shared" si="418"/>
        <v>0</v>
      </c>
      <c r="AA1071" s="6" t="s">
        <v>73</v>
      </c>
      <c r="AB1071" s="12">
        <f t="shared" si="427"/>
        <v>43787</v>
      </c>
      <c r="AC1071" s="6"/>
      <c r="AD1071" s="1"/>
      <c r="AE1071" s="12"/>
      <c r="AF1071" s="7"/>
      <c r="AG1071" s="1"/>
      <c r="AH1071" s="1"/>
      <c r="AI1071" s="1"/>
      <c r="AJ1071" s="10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6"/>
      <c r="CM1071" s="1"/>
      <c r="CN1071" s="1"/>
      <c r="CO1071" s="1"/>
      <c r="CP1071" s="1"/>
      <c r="CQ1071" s="1"/>
      <c r="CR1071" s="1"/>
    </row>
    <row r="1072" spans="1:96" x14ac:dyDescent="0.2">
      <c r="A1072" s="159">
        <f t="shared" si="419"/>
        <v>43751</v>
      </c>
      <c r="B1072" s="9">
        <f t="shared" si="408"/>
        <v>1127.58862462</v>
      </c>
      <c r="C1072" s="9">
        <f t="shared" si="420"/>
        <v>1000</v>
      </c>
      <c r="D1072" s="66">
        <f t="shared" si="421"/>
        <v>5229.93</v>
      </c>
      <c r="E1072" s="15">
        <f>VLOOKUP(A1071,[1]Plan1!$BO$120:$BQ$240,3)</f>
        <v>5227.84</v>
      </c>
      <c r="F1072" s="12">
        <f t="shared" si="422"/>
        <v>43725</v>
      </c>
      <c r="G1072" s="13">
        <f t="shared" si="409"/>
        <v>-3.996229395040185E-4</v>
      </c>
      <c r="H1072" s="12">
        <f t="shared" si="423"/>
        <v>43753</v>
      </c>
      <c r="I1072" s="12">
        <f t="shared" si="410"/>
        <v>43753</v>
      </c>
      <c r="J1072" s="1">
        <f t="shared" si="424"/>
        <v>21</v>
      </c>
      <c r="K1072" s="1">
        <f t="shared" si="431"/>
        <v>20</v>
      </c>
      <c r="L1072" s="9">
        <f t="shared" si="411"/>
        <v>0.99961940000000005</v>
      </c>
      <c r="M1072" s="16">
        <f t="shared" si="425"/>
        <v>1.0011006499999999</v>
      </c>
      <c r="N1072" s="16">
        <f t="shared" si="428"/>
        <v>1.099150130751527</v>
      </c>
      <c r="O1072" s="9">
        <f t="shared" si="429"/>
        <v>1.09873179</v>
      </c>
      <c r="P1072" s="9">
        <f t="shared" si="412"/>
        <v>1098.73179</v>
      </c>
      <c r="Q1072" s="14">
        <f t="shared" si="413"/>
        <v>0</v>
      </c>
      <c r="R1072" s="44">
        <f t="shared" si="414"/>
        <v>0</v>
      </c>
      <c r="S1072" s="9">
        <f t="shared" si="415"/>
        <v>0</v>
      </c>
      <c r="T1072" s="10">
        <f t="shared" si="426"/>
        <v>6.2959000000000001E-2</v>
      </c>
      <c r="U1072" s="14">
        <f t="shared" si="430"/>
        <v>107</v>
      </c>
      <c r="V1072" s="14">
        <v>252</v>
      </c>
      <c r="W1072" s="16">
        <f t="shared" si="416"/>
        <v>1.026263766</v>
      </c>
      <c r="X1072" s="9">
        <f t="shared" si="417"/>
        <v>28.856834620000001</v>
      </c>
      <c r="Y1072" s="9">
        <v>0</v>
      </c>
      <c r="Z1072" s="15">
        <f t="shared" si="418"/>
        <v>0</v>
      </c>
      <c r="AA1072" s="6" t="s">
        <v>73</v>
      </c>
      <c r="AB1072" s="12">
        <f t="shared" si="427"/>
        <v>43787</v>
      </c>
      <c r="AC1072" s="6"/>
      <c r="AD1072" s="1"/>
      <c r="AE1072" s="12"/>
      <c r="AF1072" s="7"/>
      <c r="AG1072" s="1"/>
      <c r="AH1072" s="1"/>
      <c r="AI1072" s="1"/>
      <c r="AJ1072" s="10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6"/>
      <c r="CM1072" s="1"/>
      <c r="CN1072" s="1"/>
      <c r="CO1072" s="1"/>
      <c r="CP1072" s="1"/>
      <c r="CQ1072" s="1"/>
      <c r="CR1072" s="1"/>
    </row>
    <row r="1073" spans="1:96" x14ac:dyDescent="0.2">
      <c r="A1073" s="159">
        <f t="shared" si="419"/>
        <v>43752</v>
      </c>
      <c r="B1073" s="9">
        <f t="shared" si="408"/>
        <v>1127.58862462</v>
      </c>
      <c r="C1073" s="9">
        <f t="shared" si="420"/>
        <v>1000</v>
      </c>
      <c r="D1073" s="66">
        <f t="shared" si="421"/>
        <v>5229.93</v>
      </c>
      <c r="E1073" s="15">
        <f>VLOOKUP(A1072,[1]Plan1!$BO$120:$BQ$240,3)</f>
        <v>5227.84</v>
      </c>
      <c r="F1073" s="12">
        <f t="shared" si="422"/>
        <v>43725</v>
      </c>
      <c r="G1073" s="13">
        <f t="shared" si="409"/>
        <v>-3.996229395040185E-4</v>
      </c>
      <c r="H1073" s="12">
        <f t="shared" si="423"/>
        <v>43753</v>
      </c>
      <c r="I1073" s="12">
        <f t="shared" si="410"/>
        <v>43753</v>
      </c>
      <c r="J1073" s="1">
        <f t="shared" si="424"/>
        <v>21</v>
      </c>
      <c r="K1073" s="1">
        <f t="shared" si="431"/>
        <v>20</v>
      </c>
      <c r="L1073" s="9">
        <f t="shared" si="411"/>
        <v>0.99961940000000005</v>
      </c>
      <c r="M1073" s="16">
        <f t="shared" si="425"/>
        <v>1.0011006499999999</v>
      </c>
      <c r="N1073" s="16">
        <f t="shared" si="428"/>
        <v>1.099150130751527</v>
      </c>
      <c r="O1073" s="9">
        <f t="shared" si="429"/>
        <v>1.09873179</v>
      </c>
      <c r="P1073" s="9">
        <f t="shared" si="412"/>
        <v>1098.73179</v>
      </c>
      <c r="Q1073" s="14">
        <f t="shared" si="413"/>
        <v>0</v>
      </c>
      <c r="R1073" s="44">
        <f t="shared" si="414"/>
        <v>0</v>
      </c>
      <c r="S1073" s="9">
        <f t="shared" si="415"/>
        <v>0</v>
      </c>
      <c r="T1073" s="10">
        <f t="shared" si="426"/>
        <v>6.2959000000000001E-2</v>
      </c>
      <c r="U1073" s="14">
        <f t="shared" si="430"/>
        <v>107</v>
      </c>
      <c r="V1073" s="14">
        <v>252</v>
      </c>
      <c r="W1073" s="16">
        <f t="shared" si="416"/>
        <v>1.026263766</v>
      </c>
      <c r="X1073" s="9">
        <f t="shared" si="417"/>
        <v>28.856834620000001</v>
      </c>
      <c r="Y1073" s="9">
        <v>0</v>
      </c>
      <c r="Z1073" s="15">
        <f t="shared" si="418"/>
        <v>0</v>
      </c>
      <c r="AA1073" s="6" t="s">
        <v>73</v>
      </c>
      <c r="AB1073" s="12">
        <f t="shared" si="427"/>
        <v>43787</v>
      </c>
      <c r="AC1073" s="6"/>
      <c r="AD1073" s="1"/>
      <c r="AE1073" s="12"/>
      <c r="AF1073" s="7"/>
      <c r="AG1073" s="1"/>
      <c r="AH1073" s="1"/>
      <c r="AI1073" s="1"/>
      <c r="AJ1073" s="10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6"/>
      <c r="CM1073" s="1"/>
      <c r="CN1073" s="1"/>
      <c r="CO1073" s="1"/>
      <c r="CP1073" s="1"/>
      <c r="CQ1073" s="1"/>
      <c r="CR1073" s="1"/>
    </row>
    <row r="1074" spans="1:96" x14ac:dyDescent="0.2">
      <c r="A1074" s="159">
        <f t="shared" si="419"/>
        <v>43753</v>
      </c>
      <c r="B1074" s="9">
        <f t="shared" si="408"/>
        <v>1127.8403848</v>
      </c>
      <c r="C1074" s="9">
        <f t="shared" si="420"/>
        <v>1000</v>
      </c>
      <c r="D1074" s="66">
        <f t="shared" si="421"/>
        <v>5229.93</v>
      </c>
      <c r="E1074" s="15">
        <f>VLOOKUP(A1073,[1]Plan1!$BO$120:$BQ$240,3)</f>
        <v>5227.84</v>
      </c>
      <c r="F1074" s="12">
        <f t="shared" si="422"/>
        <v>43725</v>
      </c>
      <c r="G1074" s="13">
        <f t="shared" si="409"/>
        <v>-3.996229395040185E-4</v>
      </c>
      <c r="H1074" s="12">
        <f t="shared" si="423"/>
        <v>43787</v>
      </c>
      <c r="I1074" s="12">
        <f t="shared" si="410"/>
        <v>43753</v>
      </c>
      <c r="J1074" s="1">
        <f t="shared" si="424"/>
        <v>21</v>
      </c>
      <c r="K1074" s="1">
        <f t="shared" si="431"/>
        <v>21</v>
      </c>
      <c r="L1074" s="9">
        <f t="shared" si="411"/>
        <v>0.99960037000000002</v>
      </c>
      <c r="M1074" s="16">
        <f t="shared" si="425"/>
        <v>1.0011006499999999</v>
      </c>
      <c r="N1074" s="16">
        <f t="shared" si="428"/>
        <v>1.099150130751527</v>
      </c>
      <c r="O1074" s="9">
        <f t="shared" si="429"/>
        <v>1.0987108699999999</v>
      </c>
      <c r="P1074" s="9">
        <f t="shared" si="412"/>
        <v>1098.7108700000001</v>
      </c>
      <c r="Q1074" s="14">
        <f t="shared" si="413"/>
        <v>0</v>
      </c>
      <c r="R1074" s="44">
        <f t="shared" si="414"/>
        <v>0</v>
      </c>
      <c r="S1074" s="9">
        <f t="shared" si="415"/>
        <v>0</v>
      </c>
      <c r="T1074" s="10">
        <f t="shared" si="426"/>
        <v>6.2959000000000001E-2</v>
      </c>
      <c r="U1074" s="14">
        <f t="shared" si="430"/>
        <v>108</v>
      </c>
      <c r="V1074" s="14">
        <v>252</v>
      </c>
      <c r="W1074" s="16">
        <f t="shared" si="416"/>
        <v>1.0265124480000001</v>
      </c>
      <c r="X1074" s="9">
        <f t="shared" si="417"/>
        <v>29.129514799999999</v>
      </c>
      <c r="Y1074" s="9">
        <v>0</v>
      </c>
      <c r="Z1074" s="15">
        <f t="shared" si="418"/>
        <v>0</v>
      </c>
      <c r="AA1074" s="6" t="s">
        <v>73</v>
      </c>
      <c r="AB1074" s="12">
        <f t="shared" si="427"/>
        <v>43787</v>
      </c>
      <c r="AC1074" s="6"/>
      <c r="AD1074" s="1"/>
      <c r="AE1074" s="12"/>
      <c r="AF1074" s="7"/>
      <c r="AG1074" s="1"/>
      <c r="AH1074" s="1"/>
      <c r="AI1074" s="1"/>
      <c r="AJ1074" s="10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6"/>
      <c r="CM1074" s="1"/>
      <c r="CN1074" s="1"/>
      <c r="CO1074" s="1"/>
      <c r="CP1074" s="1"/>
      <c r="CQ1074" s="1"/>
      <c r="CR1074" s="1"/>
    </row>
    <row r="1075" spans="1:96" x14ac:dyDescent="0.2">
      <c r="A1075" s="159">
        <f t="shared" si="419"/>
        <v>43754</v>
      </c>
      <c r="B1075" s="9">
        <f t="shared" si="408"/>
        <v>1128.16271736</v>
      </c>
      <c r="C1075" s="9">
        <f t="shared" si="420"/>
        <v>1000</v>
      </c>
      <c r="D1075" s="66">
        <f t="shared" si="421"/>
        <v>5227.84</v>
      </c>
      <c r="E1075" s="15">
        <f>VLOOKUP(A1074,[1]Plan1!$BO$120:$BQ$240,3)</f>
        <v>5233.07</v>
      </c>
      <c r="F1075" s="12">
        <f t="shared" si="422"/>
        <v>43754</v>
      </c>
      <c r="G1075" s="13">
        <f t="shared" si="409"/>
        <v>1.0004131725529497E-3</v>
      </c>
      <c r="H1075" s="12">
        <f t="shared" si="423"/>
        <v>43787</v>
      </c>
      <c r="I1075" s="12">
        <f t="shared" si="410"/>
        <v>43787</v>
      </c>
      <c r="J1075" s="1">
        <f t="shared" si="424"/>
        <v>23</v>
      </c>
      <c r="K1075" s="1">
        <f t="shared" si="431"/>
        <v>1</v>
      </c>
      <c r="L1075" s="9">
        <f t="shared" si="411"/>
        <v>1.00004347</v>
      </c>
      <c r="M1075" s="16">
        <f t="shared" si="425"/>
        <v>0.99960037000000002</v>
      </c>
      <c r="N1075" s="16">
        <f t="shared" si="428"/>
        <v>1.0987108773847747</v>
      </c>
      <c r="O1075" s="9">
        <f t="shared" si="429"/>
        <v>1.0987586300000001</v>
      </c>
      <c r="P1075" s="9">
        <f t="shared" si="412"/>
        <v>1098.75863</v>
      </c>
      <c r="Q1075" s="14">
        <f t="shared" si="413"/>
        <v>0</v>
      </c>
      <c r="R1075" s="44">
        <f t="shared" si="414"/>
        <v>0</v>
      </c>
      <c r="S1075" s="9">
        <f t="shared" si="415"/>
        <v>0</v>
      </c>
      <c r="T1075" s="10">
        <f t="shared" si="426"/>
        <v>6.2959000000000001E-2</v>
      </c>
      <c r="U1075" s="14">
        <f t="shared" si="430"/>
        <v>109</v>
      </c>
      <c r="V1075" s="14">
        <v>252</v>
      </c>
      <c r="W1075" s="16">
        <f t="shared" si="416"/>
        <v>1.0267611889999999</v>
      </c>
      <c r="X1075" s="9">
        <f t="shared" si="417"/>
        <v>29.404087359999998</v>
      </c>
      <c r="Y1075" s="9">
        <v>0</v>
      </c>
      <c r="Z1075" s="15">
        <f t="shared" si="418"/>
        <v>0</v>
      </c>
      <c r="AA1075" s="6" t="s">
        <v>73</v>
      </c>
      <c r="AB1075" s="12">
        <f t="shared" si="427"/>
        <v>43787</v>
      </c>
      <c r="AC1075" s="6"/>
      <c r="AD1075" s="1"/>
      <c r="AE1075" s="12"/>
      <c r="AF1075" s="7"/>
      <c r="AG1075" s="1"/>
      <c r="AH1075" s="1"/>
      <c r="AI1075" s="1"/>
      <c r="AJ1075" s="10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6"/>
      <c r="CM1075" s="1"/>
      <c r="CN1075" s="1"/>
      <c r="CO1075" s="1"/>
      <c r="CP1075" s="1"/>
      <c r="CQ1075" s="1"/>
      <c r="CR1075" s="1"/>
    </row>
    <row r="1076" spans="1:96" x14ac:dyDescent="0.2">
      <c r="A1076" s="159">
        <f t="shared" si="419"/>
        <v>43755</v>
      </c>
      <c r="B1076" s="9">
        <f t="shared" si="408"/>
        <v>1128.48516124</v>
      </c>
      <c r="C1076" s="9">
        <f t="shared" si="420"/>
        <v>1000</v>
      </c>
      <c r="D1076" s="66">
        <f t="shared" si="421"/>
        <v>5227.84</v>
      </c>
      <c r="E1076" s="15">
        <f>VLOOKUP(A1075,[1]Plan1!$BO$120:$BQ$240,3)</f>
        <v>5233.07</v>
      </c>
      <c r="F1076" s="12">
        <f t="shared" si="422"/>
        <v>43754</v>
      </c>
      <c r="G1076" s="13">
        <f t="shared" si="409"/>
        <v>1.0004131725529497E-3</v>
      </c>
      <c r="H1076" s="12">
        <f t="shared" si="423"/>
        <v>43787</v>
      </c>
      <c r="I1076" s="12">
        <f t="shared" si="410"/>
        <v>43787</v>
      </c>
      <c r="J1076" s="1">
        <f t="shared" si="424"/>
        <v>23</v>
      </c>
      <c r="K1076" s="1">
        <f t="shared" si="431"/>
        <v>2</v>
      </c>
      <c r="L1076" s="9">
        <f t="shared" si="411"/>
        <v>1.00008695</v>
      </c>
      <c r="M1076" s="16">
        <f t="shared" si="425"/>
        <v>0.99960037000000002</v>
      </c>
      <c r="N1076" s="16">
        <f t="shared" si="428"/>
        <v>1.0987108773847747</v>
      </c>
      <c r="O1076" s="9">
        <f t="shared" si="429"/>
        <v>1.0988064099999999</v>
      </c>
      <c r="P1076" s="9">
        <f t="shared" si="412"/>
        <v>1098.8064099999999</v>
      </c>
      <c r="Q1076" s="14">
        <f t="shared" si="413"/>
        <v>0</v>
      </c>
      <c r="R1076" s="44">
        <f t="shared" si="414"/>
        <v>0</v>
      </c>
      <c r="S1076" s="9">
        <f t="shared" si="415"/>
        <v>0</v>
      </c>
      <c r="T1076" s="10">
        <f t="shared" si="426"/>
        <v>6.2959000000000001E-2</v>
      </c>
      <c r="U1076" s="14">
        <f t="shared" si="430"/>
        <v>110</v>
      </c>
      <c r="V1076" s="14">
        <v>252</v>
      </c>
      <c r="W1076" s="16">
        <f t="shared" si="416"/>
        <v>1.0270099909999999</v>
      </c>
      <c r="X1076" s="9">
        <f t="shared" si="417"/>
        <v>29.67875124</v>
      </c>
      <c r="Y1076" s="9">
        <v>0</v>
      </c>
      <c r="Z1076" s="15">
        <f t="shared" si="418"/>
        <v>0</v>
      </c>
      <c r="AA1076" s="6" t="s">
        <v>73</v>
      </c>
      <c r="AB1076" s="12">
        <f t="shared" si="427"/>
        <v>43787</v>
      </c>
      <c r="AC1076" s="6"/>
      <c r="AD1076" s="1"/>
      <c r="AE1076" s="12"/>
      <c r="AF1076" s="7"/>
      <c r="AG1076" s="1"/>
      <c r="AH1076" s="1"/>
      <c r="AI1076" s="1"/>
      <c r="AJ1076" s="10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6"/>
      <c r="CM1076" s="1"/>
      <c r="CN1076" s="1"/>
      <c r="CO1076" s="1"/>
      <c r="CP1076" s="1"/>
      <c r="CQ1076" s="1"/>
      <c r="CR1076" s="1"/>
    </row>
    <row r="1077" spans="1:96" x14ac:dyDescent="0.2">
      <c r="A1077" s="159">
        <f t="shared" si="419"/>
        <v>43756</v>
      </c>
      <c r="B1077" s="9">
        <f t="shared" si="408"/>
        <v>1128.8076845600001</v>
      </c>
      <c r="C1077" s="9">
        <f t="shared" si="420"/>
        <v>1000</v>
      </c>
      <c r="D1077" s="66">
        <f t="shared" si="421"/>
        <v>5227.84</v>
      </c>
      <c r="E1077" s="15">
        <f>VLOOKUP(A1076,[1]Plan1!$BO$120:$BQ$240,3)</f>
        <v>5233.07</v>
      </c>
      <c r="F1077" s="12">
        <f t="shared" si="422"/>
        <v>43754</v>
      </c>
      <c r="G1077" s="13">
        <f t="shared" si="409"/>
        <v>1.0004131725529497E-3</v>
      </c>
      <c r="H1077" s="12">
        <f t="shared" si="423"/>
        <v>43787</v>
      </c>
      <c r="I1077" s="12">
        <f t="shared" si="410"/>
        <v>43787</v>
      </c>
      <c r="J1077" s="1">
        <f t="shared" si="424"/>
        <v>23</v>
      </c>
      <c r="K1077" s="1">
        <f t="shared" si="431"/>
        <v>3</v>
      </c>
      <c r="L1077" s="9">
        <f t="shared" si="411"/>
        <v>1.00013043</v>
      </c>
      <c r="M1077" s="16">
        <f t="shared" si="425"/>
        <v>0.99960037000000002</v>
      </c>
      <c r="N1077" s="16">
        <f t="shared" si="428"/>
        <v>1.0987108773847747</v>
      </c>
      <c r="O1077" s="9">
        <f t="shared" si="429"/>
        <v>1.09885418</v>
      </c>
      <c r="P1077" s="9">
        <f t="shared" si="412"/>
        <v>1098.85418</v>
      </c>
      <c r="Q1077" s="14">
        <f t="shared" si="413"/>
        <v>0</v>
      </c>
      <c r="R1077" s="44">
        <f t="shared" si="414"/>
        <v>0</v>
      </c>
      <c r="S1077" s="9">
        <f t="shared" si="415"/>
        <v>0</v>
      </c>
      <c r="T1077" s="10">
        <f t="shared" si="426"/>
        <v>6.2959000000000001E-2</v>
      </c>
      <c r="U1077" s="14">
        <f t="shared" si="430"/>
        <v>111</v>
      </c>
      <c r="V1077" s="14">
        <v>252</v>
      </c>
      <c r="W1077" s="16">
        <f t="shared" si="416"/>
        <v>1.027258853</v>
      </c>
      <c r="X1077" s="9">
        <f t="shared" si="417"/>
        <v>29.953504559999999</v>
      </c>
      <c r="Y1077" s="9">
        <v>0</v>
      </c>
      <c r="Z1077" s="15">
        <f t="shared" si="418"/>
        <v>0</v>
      </c>
      <c r="AA1077" s="6" t="s">
        <v>73</v>
      </c>
      <c r="AB1077" s="12">
        <f t="shared" si="427"/>
        <v>43787</v>
      </c>
      <c r="AC1077" s="6"/>
      <c r="AD1077" s="1"/>
      <c r="AE1077" s="12"/>
      <c r="AF1077" s="7"/>
      <c r="AG1077" s="1"/>
      <c r="AH1077" s="1"/>
      <c r="AI1077" s="1"/>
      <c r="AJ1077" s="10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6"/>
      <c r="CM1077" s="1"/>
      <c r="CN1077" s="1"/>
      <c r="CO1077" s="1"/>
      <c r="CP1077" s="1"/>
      <c r="CQ1077" s="1"/>
      <c r="CR1077" s="1"/>
    </row>
    <row r="1078" spans="1:96" x14ac:dyDescent="0.2">
      <c r="A1078" s="159">
        <f t="shared" si="419"/>
        <v>43757</v>
      </c>
      <c r="B1078" s="9">
        <f t="shared" si="408"/>
        <v>1129.1302986799999</v>
      </c>
      <c r="C1078" s="9">
        <f t="shared" si="420"/>
        <v>1000</v>
      </c>
      <c r="D1078" s="66">
        <f t="shared" si="421"/>
        <v>5227.84</v>
      </c>
      <c r="E1078" s="15">
        <f>VLOOKUP(A1077,[1]Plan1!$BO$120:$BQ$240,3)</f>
        <v>5233.07</v>
      </c>
      <c r="F1078" s="12">
        <f t="shared" si="422"/>
        <v>43754</v>
      </c>
      <c r="G1078" s="13">
        <f t="shared" si="409"/>
        <v>1.0004131725529497E-3</v>
      </c>
      <c r="H1078" s="12">
        <f t="shared" si="423"/>
        <v>43787</v>
      </c>
      <c r="I1078" s="12">
        <f t="shared" si="410"/>
        <v>43787</v>
      </c>
      <c r="J1078" s="1">
        <f t="shared" si="424"/>
        <v>23</v>
      </c>
      <c r="K1078" s="1">
        <f t="shared" si="431"/>
        <v>4</v>
      </c>
      <c r="L1078" s="9">
        <f t="shared" si="411"/>
        <v>1.00017391</v>
      </c>
      <c r="M1078" s="16">
        <f t="shared" si="425"/>
        <v>0.99960037000000002</v>
      </c>
      <c r="N1078" s="16">
        <f t="shared" si="428"/>
        <v>1.0987108773847747</v>
      </c>
      <c r="O1078" s="9">
        <f t="shared" si="429"/>
        <v>1.0989019499999999</v>
      </c>
      <c r="P1078" s="9">
        <f t="shared" si="412"/>
        <v>1098.9019499999999</v>
      </c>
      <c r="Q1078" s="14">
        <f t="shared" si="413"/>
        <v>0</v>
      </c>
      <c r="R1078" s="44">
        <f t="shared" si="414"/>
        <v>0</v>
      </c>
      <c r="S1078" s="9">
        <f t="shared" si="415"/>
        <v>0</v>
      </c>
      <c r="T1078" s="10">
        <f t="shared" si="426"/>
        <v>6.2959000000000001E-2</v>
      </c>
      <c r="U1078" s="14">
        <f t="shared" si="430"/>
        <v>112</v>
      </c>
      <c r="V1078" s="14">
        <v>252</v>
      </c>
      <c r="W1078" s="16">
        <f t="shared" si="416"/>
        <v>1.027507776</v>
      </c>
      <c r="X1078" s="9">
        <f t="shared" si="417"/>
        <v>30.22834868</v>
      </c>
      <c r="Y1078" s="9">
        <v>0</v>
      </c>
      <c r="Z1078" s="15">
        <f t="shared" si="418"/>
        <v>0</v>
      </c>
      <c r="AA1078" s="6" t="s">
        <v>73</v>
      </c>
      <c r="AB1078" s="12">
        <f t="shared" si="427"/>
        <v>43787</v>
      </c>
      <c r="AC1078" s="6"/>
      <c r="AD1078" s="1"/>
      <c r="AE1078" s="12"/>
      <c r="AF1078" s="7"/>
      <c r="AG1078" s="1"/>
      <c r="AH1078" s="1"/>
      <c r="AI1078" s="1"/>
      <c r="AJ1078" s="10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6"/>
      <c r="CM1078" s="1"/>
      <c r="CN1078" s="1"/>
      <c r="CO1078" s="1"/>
      <c r="CP1078" s="1"/>
      <c r="CQ1078" s="1"/>
      <c r="CR1078" s="1"/>
    </row>
    <row r="1079" spans="1:96" x14ac:dyDescent="0.2">
      <c r="A1079" s="159">
        <f t="shared" si="419"/>
        <v>43758</v>
      </c>
      <c r="B1079" s="9">
        <f t="shared" si="408"/>
        <v>1129.1302986799999</v>
      </c>
      <c r="C1079" s="9">
        <f t="shared" si="420"/>
        <v>1000</v>
      </c>
      <c r="D1079" s="66">
        <f t="shared" si="421"/>
        <v>5227.84</v>
      </c>
      <c r="E1079" s="15">
        <f>VLOOKUP(A1078,[1]Plan1!$BO$120:$BQ$240,3)</f>
        <v>5233.07</v>
      </c>
      <c r="F1079" s="12">
        <f t="shared" si="422"/>
        <v>43754</v>
      </c>
      <c r="G1079" s="13">
        <f t="shared" si="409"/>
        <v>1.0004131725529497E-3</v>
      </c>
      <c r="H1079" s="12">
        <f t="shared" si="423"/>
        <v>43787</v>
      </c>
      <c r="I1079" s="12">
        <f t="shared" si="410"/>
        <v>43787</v>
      </c>
      <c r="J1079" s="1">
        <f t="shared" si="424"/>
        <v>23</v>
      </c>
      <c r="K1079" s="1">
        <f t="shared" si="431"/>
        <v>4</v>
      </c>
      <c r="L1079" s="9">
        <f t="shared" si="411"/>
        <v>1.00017391</v>
      </c>
      <c r="M1079" s="16">
        <f t="shared" si="425"/>
        <v>0.99960037000000002</v>
      </c>
      <c r="N1079" s="16">
        <f t="shared" si="428"/>
        <v>1.0987108773847747</v>
      </c>
      <c r="O1079" s="9">
        <f t="shared" si="429"/>
        <v>1.0989019499999999</v>
      </c>
      <c r="P1079" s="9">
        <f t="shared" si="412"/>
        <v>1098.9019499999999</v>
      </c>
      <c r="Q1079" s="14">
        <f t="shared" si="413"/>
        <v>0</v>
      </c>
      <c r="R1079" s="44">
        <f t="shared" si="414"/>
        <v>0</v>
      </c>
      <c r="S1079" s="9">
        <f t="shared" si="415"/>
        <v>0</v>
      </c>
      <c r="T1079" s="10">
        <f t="shared" si="426"/>
        <v>6.2959000000000001E-2</v>
      </c>
      <c r="U1079" s="14">
        <f t="shared" si="430"/>
        <v>112</v>
      </c>
      <c r="V1079" s="14">
        <v>252</v>
      </c>
      <c r="W1079" s="16">
        <f t="shared" si="416"/>
        <v>1.027507776</v>
      </c>
      <c r="X1079" s="9">
        <f t="shared" si="417"/>
        <v>30.22834868</v>
      </c>
      <c r="Y1079" s="9">
        <v>0</v>
      </c>
      <c r="Z1079" s="15">
        <f t="shared" si="418"/>
        <v>0</v>
      </c>
      <c r="AA1079" s="6" t="s">
        <v>73</v>
      </c>
      <c r="AB1079" s="12">
        <f t="shared" si="427"/>
        <v>43787</v>
      </c>
      <c r="AC1079" s="6"/>
      <c r="AD1079" s="1"/>
      <c r="AE1079" s="12"/>
      <c r="AF1079" s="7"/>
      <c r="AG1079" s="1"/>
      <c r="AH1079" s="1"/>
      <c r="AI1079" s="1"/>
      <c r="AJ1079" s="10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6"/>
      <c r="CM1079" s="1"/>
      <c r="CN1079" s="1"/>
      <c r="CO1079" s="1"/>
      <c r="CP1079" s="1"/>
      <c r="CQ1079" s="1"/>
      <c r="CR1079" s="1"/>
    </row>
    <row r="1080" spans="1:96" x14ac:dyDescent="0.2">
      <c r="A1080" s="159">
        <f t="shared" si="419"/>
        <v>43759</v>
      </c>
      <c r="B1080" s="9">
        <f t="shared" si="408"/>
        <v>1129.1302986799999</v>
      </c>
      <c r="C1080" s="9">
        <f t="shared" si="420"/>
        <v>1000</v>
      </c>
      <c r="D1080" s="66">
        <f t="shared" si="421"/>
        <v>5227.84</v>
      </c>
      <c r="E1080" s="15">
        <f>VLOOKUP(A1079,[1]Plan1!$BO$120:$BQ$240,3)</f>
        <v>5233.07</v>
      </c>
      <c r="F1080" s="12">
        <f t="shared" si="422"/>
        <v>43754</v>
      </c>
      <c r="G1080" s="13">
        <f t="shared" si="409"/>
        <v>1.0004131725529497E-3</v>
      </c>
      <c r="H1080" s="12">
        <f t="shared" si="423"/>
        <v>43787</v>
      </c>
      <c r="I1080" s="12">
        <f t="shared" si="410"/>
        <v>43787</v>
      </c>
      <c r="J1080" s="1">
        <f t="shared" si="424"/>
        <v>23</v>
      </c>
      <c r="K1080" s="1">
        <f t="shared" si="431"/>
        <v>4</v>
      </c>
      <c r="L1080" s="9">
        <f t="shared" si="411"/>
        <v>1.00017391</v>
      </c>
      <c r="M1080" s="16">
        <f t="shared" si="425"/>
        <v>0.99960037000000002</v>
      </c>
      <c r="N1080" s="16">
        <f t="shared" si="428"/>
        <v>1.0987108773847747</v>
      </c>
      <c r="O1080" s="9">
        <f t="shared" si="429"/>
        <v>1.0989019499999999</v>
      </c>
      <c r="P1080" s="9">
        <f t="shared" si="412"/>
        <v>1098.9019499999999</v>
      </c>
      <c r="Q1080" s="14">
        <f t="shared" si="413"/>
        <v>0</v>
      </c>
      <c r="R1080" s="44">
        <f t="shared" si="414"/>
        <v>0</v>
      </c>
      <c r="S1080" s="9">
        <f t="shared" si="415"/>
        <v>0</v>
      </c>
      <c r="T1080" s="10">
        <f t="shared" si="426"/>
        <v>6.2959000000000001E-2</v>
      </c>
      <c r="U1080" s="14">
        <f t="shared" si="430"/>
        <v>112</v>
      </c>
      <c r="V1080" s="14">
        <v>252</v>
      </c>
      <c r="W1080" s="16">
        <f t="shared" si="416"/>
        <v>1.027507776</v>
      </c>
      <c r="X1080" s="9">
        <f t="shared" si="417"/>
        <v>30.22834868</v>
      </c>
      <c r="Y1080" s="9">
        <v>0</v>
      </c>
      <c r="Z1080" s="15">
        <f t="shared" si="418"/>
        <v>0</v>
      </c>
      <c r="AA1080" s="6" t="s">
        <v>73</v>
      </c>
      <c r="AB1080" s="12">
        <f t="shared" si="427"/>
        <v>43787</v>
      </c>
      <c r="AC1080" s="6"/>
      <c r="AD1080" s="1"/>
      <c r="AE1080" s="12"/>
      <c r="AF1080" s="7"/>
      <c r="AG1080" s="1"/>
      <c r="AH1080" s="1"/>
      <c r="AI1080" s="1"/>
      <c r="AJ1080" s="10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6"/>
      <c r="CM1080" s="1"/>
      <c r="CN1080" s="1"/>
      <c r="CO1080" s="1"/>
      <c r="CP1080" s="1"/>
      <c r="CQ1080" s="1"/>
      <c r="CR1080" s="1"/>
    </row>
    <row r="1081" spans="1:96" x14ac:dyDescent="0.2">
      <c r="A1081" s="159">
        <f t="shared" si="419"/>
        <v>43760</v>
      </c>
      <c r="B1081" s="9">
        <f t="shared" si="408"/>
        <v>1129.4530014300001</v>
      </c>
      <c r="C1081" s="9">
        <f t="shared" si="420"/>
        <v>1000</v>
      </c>
      <c r="D1081" s="66">
        <f t="shared" si="421"/>
        <v>5227.84</v>
      </c>
      <c r="E1081" s="15">
        <f>VLOOKUP(A1080,[1]Plan1!$BO$120:$BQ$240,3)</f>
        <v>5233.07</v>
      </c>
      <c r="F1081" s="12">
        <f t="shared" si="422"/>
        <v>43754</v>
      </c>
      <c r="G1081" s="13">
        <f t="shared" si="409"/>
        <v>1.0004131725529497E-3</v>
      </c>
      <c r="H1081" s="12">
        <f t="shared" si="423"/>
        <v>43787</v>
      </c>
      <c r="I1081" s="12">
        <f t="shared" si="410"/>
        <v>43787</v>
      </c>
      <c r="J1081" s="1">
        <f t="shared" si="424"/>
        <v>23</v>
      </c>
      <c r="K1081" s="1">
        <f t="shared" si="431"/>
        <v>5</v>
      </c>
      <c r="L1081" s="9">
        <f t="shared" si="411"/>
        <v>1.00021739</v>
      </c>
      <c r="M1081" s="16">
        <f t="shared" si="425"/>
        <v>0.99960037000000002</v>
      </c>
      <c r="N1081" s="16">
        <f t="shared" si="428"/>
        <v>1.0987108773847747</v>
      </c>
      <c r="O1081" s="9">
        <f t="shared" si="429"/>
        <v>1.09894972</v>
      </c>
      <c r="P1081" s="9">
        <f t="shared" si="412"/>
        <v>1098.9497200000001</v>
      </c>
      <c r="Q1081" s="14">
        <f t="shared" si="413"/>
        <v>0</v>
      </c>
      <c r="R1081" s="44">
        <f t="shared" si="414"/>
        <v>0</v>
      </c>
      <c r="S1081" s="9">
        <f t="shared" si="415"/>
        <v>0</v>
      </c>
      <c r="T1081" s="10">
        <f t="shared" si="426"/>
        <v>6.2959000000000001E-2</v>
      </c>
      <c r="U1081" s="14">
        <f t="shared" si="430"/>
        <v>113</v>
      </c>
      <c r="V1081" s="14">
        <v>252</v>
      </c>
      <c r="W1081" s="16">
        <f t="shared" si="416"/>
        <v>1.027756758</v>
      </c>
      <c r="X1081" s="9">
        <f t="shared" si="417"/>
        <v>30.503281430000001</v>
      </c>
      <c r="Y1081" s="9">
        <v>0</v>
      </c>
      <c r="Z1081" s="15">
        <f t="shared" si="418"/>
        <v>0</v>
      </c>
      <c r="AA1081" s="6" t="s">
        <v>73</v>
      </c>
      <c r="AB1081" s="12">
        <f t="shared" si="427"/>
        <v>43787</v>
      </c>
      <c r="AC1081" s="6"/>
      <c r="AD1081" s="1"/>
      <c r="AE1081" s="12"/>
      <c r="AF1081" s="7"/>
      <c r="AG1081" s="1"/>
      <c r="AH1081" s="1"/>
      <c r="AI1081" s="1"/>
      <c r="AJ1081" s="10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6"/>
      <c r="CM1081" s="1"/>
      <c r="CN1081" s="1"/>
      <c r="CO1081" s="1"/>
      <c r="CP1081" s="1"/>
      <c r="CQ1081" s="1"/>
      <c r="CR1081" s="1"/>
    </row>
    <row r="1082" spans="1:96" x14ac:dyDescent="0.2">
      <c r="A1082" s="159">
        <f t="shared" si="419"/>
        <v>43761</v>
      </c>
      <c r="B1082" s="9">
        <f t="shared" si="408"/>
        <v>1129.7758063799999</v>
      </c>
      <c r="C1082" s="9">
        <f t="shared" si="420"/>
        <v>1000</v>
      </c>
      <c r="D1082" s="66">
        <f t="shared" si="421"/>
        <v>5227.84</v>
      </c>
      <c r="E1082" s="15">
        <f>VLOOKUP(A1081,[1]Plan1!$BO$120:$BQ$240,3)</f>
        <v>5233.07</v>
      </c>
      <c r="F1082" s="12">
        <f t="shared" si="422"/>
        <v>43754</v>
      </c>
      <c r="G1082" s="13">
        <f t="shared" si="409"/>
        <v>1.0004131725529497E-3</v>
      </c>
      <c r="H1082" s="12">
        <f t="shared" si="423"/>
        <v>43787</v>
      </c>
      <c r="I1082" s="12">
        <f t="shared" si="410"/>
        <v>43787</v>
      </c>
      <c r="J1082" s="1">
        <f t="shared" si="424"/>
        <v>23</v>
      </c>
      <c r="K1082" s="1">
        <f t="shared" si="431"/>
        <v>6</v>
      </c>
      <c r="L1082" s="9">
        <f t="shared" si="411"/>
        <v>1.0002608799999999</v>
      </c>
      <c r="M1082" s="16">
        <f t="shared" si="425"/>
        <v>0.99960037000000002</v>
      </c>
      <c r="N1082" s="16">
        <f t="shared" si="428"/>
        <v>1.0987108773847747</v>
      </c>
      <c r="O1082" s="9">
        <f t="shared" si="429"/>
        <v>1.0989975000000001</v>
      </c>
      <c r="P1082" s="9">
        <f t="shared" si="412"/>
        <v>1098.9974999999999</v>
      </c>
      <c r="Q1082" s="14">
        <f t="shared" si="413"/>
        <v>0</v>
      </c>
      <c r="R1082" s="44">
        <f t="shared" si="414"/>
        <v>0</v>
      </c>
      <c r="S1082" s="9">
        <f t="shared" si="415"/>
        <v>0</v>
      </c>
      <c r="T1082" s="10">
        <f t="shared" si="426"/>
        <v>6.2959000000000001E-2</v>
      </c>
      <c r="U1082" s="14">
        <f t="shared" si="430"/>
        <v>114</v>
      </c>
      <c r="V1082" s="14">
        <v>252</v>
      </c>
      <c r="W1082" s="16">
        <f t="shared" si="416"/>
        <v>1.028005802</v>
      </c>
      <c r="X1082" s="9">
        <f t="shared" si="417"/>
        <v>30.77830638</v>
      </c>
      <c r="Y1082" s="9">
        <v>0</v>
      </c>
      <c r="Z1082" s="15">
        <f t="shared" si="418"/>
        <v>0</v>
      </c>
      <c r="AA1082" s="6" t="s">
        <v>73</v>
      </c>
      <c r="AB1082" s="12">
        <f t="shared" si="427"/>
        <v>43787</v>
      </c>
      <c r="AC1082" s="6"/>
      <c r="AD1082" s="1"/>
      <c r="AE1082" s="12"/>
      <c r="AF1082" s="7"/>
      <c r="AG1082" s="1"/>
      <c r="AH1082" s="1"/>
      <c r="AI1082" s="1"/>
      <c r="AJ1082" s="10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6"/>
      <c r="CM1082" s="1"/>
      <c r="CN1082" s="1"/>
      <c r="CO1082" s="1"/>
      <c r="CP1082" s="1"/>
      <c r="CQ1082" s="1"/>
      <c r="CR1082" s="1"/>
    </row>
    <row r="1083" spans="1:96" x14ac:dyDescent="0.2">
      <c r="A1083" s="159">
        <f t="shared" si="419"/>
        <v>43762</v>
      </c>
      <c r="B1083" s="9">
        <f t="shared" si="408"/>
        <v>1130.0986999700001</v>
      </c>
      <c r="C1083" s="9">
        <f t="shared" si="420"/>
        <v>1000</v>
      </c>
      <c r="D1083" s="66">
        <f t="shared" si="421"/>
        <v>5227.84</v>
      </c>
      <c r="E1083" s="15">
        <f>VLOOKUP(A1082,[1]Plan1!$BO$120:$BQ$240,3)</f>
        <v>5233.07</v>
      </c>
      <c r="F1083" s="12">
        <f t="shared" si="422"/>
        <v>43754</v>
      </c>
      <c r="G1083" s="13">
        <f t="shared" si="409"/>
        <v>1.0004131725529497E-3</v>
      </c>
      <c r="H1083" s="12">
        <f t="shared" si="423"/>
        <v>43787</v>
      </c>
      <c r="I1083" s="12">
        <f t="shared" si="410"/>
        <v>43787</v>
      </c>
      <c r="J1083" s="1">
        <f t="shared" si="424"/>
        <v>23</v>
      </c>
      <c r="K1083" s="1">
        <f t="shared" si="431"/>
        <v>7</v>
      </c>
      <c r="L1083" s="9">
        <f t="shared" si="411"/>
        <v>1.0003043599999999</v>
      </c>
      <c r="M1083" s="16">
        <f t="shared" si="425"/>
        <v>0.99960037000000002</v>
      </c>
      <c r="N1083" s="16">
        <f t="shared" si="428"/>
        <v>1.0987108773847747</v>
      </c>
      <c r="O1083" s="9">
        <f t="shared" si="429"/>
        <v>1.0990452799999999</v>
      </c>
      <c r="P1083" s="9">
        <f t="shared" si="412"/>
        <v>1099.04528</v>
      </c>
      <c r="Q1083" s="14">
        <f t="shared" si="413"/>
        <v>0</v>
      </c>
      <c r="R1083" s="44">
        <f t="shared" si="414"/>
        <v>0</v>
      </c>
      <c r="S1083" s="9">
        <f t="shared" si="415"/>
        <v>0</v>
      </c>
      <c r="T1083" s="10">
        <f t="shared" si="426"/>
        <v>6.2959000000000001E-2</v>
      </c>
      <c r="U1083" s="14">
        <f t="shared" si="430"/>
        <v>115</v>
      </c>
      <c r="V1083" s="14">
        <v>252</v>
      </c>
      <c r="W1083" s="16">
        <f t="shared" si="416"/>
        <v>1.0282549050000001</v>
      </c>
      <c r="X1083" s="9">
        <f t="shared" si="417"/>
        <v>31.05341997</v>
      </c>
      <c r="Y1083" s="9">
        <v>0</v>
      </c>
      <c r="Z1083" s="15">
        <f t="shared" si="418"/>
        <v>0</v>
      </c>
      <c r="AA1083" s="6" t="s">
        <v>73</v>
      </c>
      <c r="AB1083" s="12">
        <f t="shared" si="427"/>
        <v>43787</v>
      </c>
      <c r="AC1083" s="6"/>
      <c r="AD1083" s="1"/>
      <c r="AE1083" s="12"/>
      <c r="AF1083" s="7"/>
      <c r="AG1083" s="1"/>
      <c r="AH1083" s="1"/>
      <c r="AI1083" s="1"/>
      <c r="AJ1083" s="10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6"/>
      <c r="CM1083" s="1"/>
      <c r="CN1083" s="1"/>
      <c r="CO1083" s="1"/>
      <c r="CP1083" s="1"/>
      <c r="CQ1083" s="1"/>
      <c r="CR1083" s="1"/>
    </row>
    <row r="1084" spans="1:96" x14ac:dyDescent="0.2">
      <c r="A1084" s="159">
        <f t="shared" si="419"/>
        <v>43763</v>
      </c>
      <c r="B1084" s="9">
        <f t="shared" si="408"/>
        <v>1130.4216844099999</v>
      </c>
      <c r="C1084" s="9">
        <f t="shared" si="420"/>
        <v>1000</v>
      </c>
      <c r="D1084" s="66">
        <f t="shared" si="421"/>
        <v>5227.84</v>
      </c>
      <c r="E1084" s="15">
        <f>VLOOKUP(A1083,[1]Plan1!$BO$120:$BQ$240,3)</f>
        <v>5233.07</v>
      </c>
      <c r="F1084" s="12">
        <f t="shared" si="422"/>
        <v>43754</v>
      </c>
      <c r="G1084" s="13">
        <f t="shared" si="409"/>
        <v>1.0004131725529497E-3</v>
      </c>
      <c r="H1084" s="12">
        <f t="shared" si="423"/>
        <v>43787</v>
      </c>
      <c r="I1084" s="12">
        <f t="shared" si="410"/>
        <v>43787</v>
      </c>
      <c r="J1084" s="1">
        <f t="shared" si="424"/>
        <v>23</v>
      </c>
      <c r="K1084" s="1">
        <f t="shared" si="431"/>
        <v>8</v>
      </c>
      <c r="L1084" s="9">
        <f t="shared" si="411"/>
        <v>1.00034785</v>
      </c>
      <c r="M1084" s="16">
        <f t="shared" si="425"/>
        <v>0.99960037000000002</v>
      </c>
      <c r="N1084" s="16">
        <f t="shared" si="428"/>
        <v>1.0987108773847747</v>
      </c>
      <c r="O1084" s="9">
        <f t="shared" si="429"/>
        <v>1.09909306</v>
      </c>
      <c r="P1084" s="9">
        <f t="shared" si="412"/>
        <v>1099.0930599999999</v>
      </c>
      <c r="Q1084" s="14">
        <f t="shared" si="413"/>
        <v>0</v>
      </c>
      <c r="R1084" s="44">
        <f t="shared" si="414"/>
        <v>0</v>
      </c>
      <c r="S1084" s="9">
        <f t="shared" si="415"/>
        <v>0</v>
      </c>
      <c r="T1084" s="10">
        <f t="shared" si="426"/>
        <v>6.2959000000000001E-2</v>
      </c>
      <c r="U1084" s="14">
        <f t="shared" si="430"/>
        <v>116</v>
      </c>
      <c r="V1084" s="14">
        <v>252</v>
      </c>
      <c r="W1084" s="16">
        <f t="shared" si="416"/>
        <v>1.028504069</v>
      </c>
      <c r="X1084" s="9">
        <f t="shared" si="417"/>
        <v>31.32862441</v>
      </c>
      <c r="Y1084" s="9">
        <v>0</v>
      </c>
      <c r="Z1084" s="15">
        <f t="shared" si="418"/>
        <v>0</v>
      </c>
      <c r="AA1084" s="6" t="s">
        <v>73</v>
      </c>
      <c r="AB1084" s="12">
        <f t="shared" si="427"/>
        <v>43787</v>
      </c>
      <c r="AC1084" s="6"/>
      <c r="AD1084" s="1"/>
      <c r="AE1084" s="12"/>
      <c r="AF1084" s="7"/>
      <c r="AG1084" s="1"/>
      <c r="AH1084" s="1"/>
      <c r="AI1084" s="1"/>
      <c r="AJ1084" s="10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6"/>
      <c r="CM1084" s="1"/>
      <c r="CN1084" s="1"/>
      <c r="CO1084" s="1"/>
      <c r="CP1084" s="1"/>
      <c r="CQ1084" s="1"/>
      <c r="CR1084" s="1"/>
    </row>
    <row r="1085" spans="1:96" x14ac:dyDescent="0.2">
      <c r="A1085" s="159">
        <f t="shared" si="419"/>
        <v>43764</v>
      </c>
      <c r="B1085" s="9">
        <f t="shared" si="408"/>
        <v>1130.7447586200001</v>
      </c>
      <c r="C1085" s="9">
        <f t="shared" si="420"/>
        <v>1000</v>
      </c>
      <c r="D1085" s="66">
        <f t="shared" si="421"/>
        <v>5227.84</v>
      </c>
      <c r="E1085" s="15">
        <f>VLOOKUP(A1084,[1]Plan1!$BO$120:$BQ$240,3)</f>
        <v>5233.07</v>
      </c>
      <c r="F1085" s="12">
        <f t="shared" si="422"/>
        <v>43754</v>
      </c>
      <c r="G1085" s="13">
        <f t="shared" si="409"/>
        <v>1.0004131725529497E-3</v>
      </c>
      <c r="H1085" s="12">
        <f t="shared" si="423"/>
        <v>43787</v>
      </c>
      <c r="I1085" s="12">
        <f t="shared" si="410"/>
        <v>43787</v>
      </c>
      <c r="J1085" s="1">
        <f t="shared" si="424"/>
        <v>23</v>
      </c>
      <c r="K1085" s="1">
        <f t="shared" si="431"/>
        <v>9</v>
      </c>
      <c r="L1085" s="9">
        <f t="shared" si="411"/>
        <v>1.00039134</v>
      </c>
      <c r="M1085" s="16">
        <f t="shared" si="425"/>
        <v>0.99960037000000002</v>
      </c>
      <c r="N1085" s="16">
        <f t="shared" si="428"/>
        <v>1.0987108773847747</v>
      </c>
      <c r="O1085" s="9">
        <f t="shared" si="429"/>
        <v>1.09914084</v>
      </c>
      <c r="P1085" s="9">
        <f t="shared" si="412"/>
        <v>1099.14084</v>
      </c>
      <c r="Q1085" s="14">
        <f t="shared" si="413"/>
        <v>0</v>
      </c>
      <c r="R1085" s="44">
        <f t="shared" si="414"/>
        <v>0</v>
      </c>
      <c r="S1085" s="9">
        <f t="shared" si="415"/>
        <v>0</v>
      </c>
      <c r="T1085" s="10">
        <f t="shared" si="426"/>
        <v>6.2959000000000001E-2</v>
      </c>
      <c r="U1085" s="14">
        <f t="shared" si="430"/>
        <v>117</v>
      </c>
      <c r="V1085" s="14">
        <v>252</v>
      </c>
      <c r="W1085" s="16">
        <f t="shared" si="416"/>
        <v>1.0287532930000001</v>
      </c>
      <c r="X1085" s="9">
        <f t="shared" si="417"/>
        <v>31.603918620000002</v>
      </c>
      <c r="Y1085" s="9">
        <v>0</v>
      </c>
      <c r="Z1085" s="15">
        <f t="shared" si="418"/>
        <v>0</v>
      </c>
      <c r="AA1085" s="6" t="s">
        <v>73</v>
      </c>
      <c r="AB1085" s="12">
        <f t="shared" si="427"/>
        <v>43787</v>
      </c>
      <c r="AC1085" s="6"/>
      <c r="AD1085" s="1"/>
      <c r="AE1085" s="12"/>
      <c r="AF1085" s="7"/>
      <c r="AG1085" s="1"/>
      <c r="AH1085" s="1"/>
      <c r="AI1085" s="1"/>
      <c r="AJ1085" s="10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6"/>
      <c r="CM1085" s="1"/>
      <c r="CN1085" s="1"/>
      <c r="CO1085" s="1"/>
      <c r="CP1085" s="1"/>
      <c r="CQ1085" s="1"/>
      <c r="CR1085" s="1"/>
    </row>
    <row r="1086" spans="1:96" x14ac:dyDescent="0.2">
      <c r="A1086" s="159">
        <f t="shared" si="419"/>
        <v>43765</v>
      </c>
      <c r="B1086" s="9">
        <f t="shared" si="408"/>
        <v>1130.7447586200001</v>
      </c>
      <c r="C1086" s="9">
        <f t="shared" si="420"/>
        <v>1000</v>
      </c>
      <c r="D1086" s="66">
        <f t="shared" si="421"/>
        <v>5227.84</v>
      </c>
      <c r="E1086" s="15">
        <f>VLOOKUP(A1085,[1]Plan1!$BO$120:$BQ$240,3)</f>
        <v>5233.07</v>
      </c>
      <c r="F1086" s="12">
        <f t="shared" si="422"/>
        <v>43754</v>
      </c>
      <c r="G1086" s="13">
        <f t="shared" si="409"/>
        <v>1.0004131725529497E-3</v>
      </c>
      <c r="H1086" s="12">
        <f t="shared" si="423"/>
        <v>43787</v>
      </c>
      <c r="I1086" s="12">
        <f t="shared" si="410"/>
        <v>43787</v>
      </c>
      <c r="J1086" s="1">
        <f t="shared" si="424"/>
        <v>23</v>
      </c>
      <c r="K1086" s="1">
        <f t="shared" si="431"/>
        <v>9</v>
      </c>
      <c r="L1086" s="9">
        <f t="shared" si="411"/>
        <v>1.00039134</v>
      </c>
      <c r="M1086" s="16">
        <f t="shared" si="425"/>
        <v>0.99960037000000002</v>
      </c>
      <c r="N1086" s="16">
        <f t="shared" si="428"/>
        <v>1.0987108773847747</v>
      </c>
      <c r="O1086" s="9">
        <f t="shared" si="429"/>
        <v>1.09914084</v>
      </c>
      <c r="P1086" s="9">
        <f t="shared" si="412"/>
        <v>1099.14084</v>
      </c>
      <c r="Q1086" s="14">
        <f t="shared" si="413"/>
        <v>0</v>
      </c>
      <c r="R1086" s="44">
        <f t="shared" si="414"/>
        <v>0</v>
      </c>
      <c r="S1086" s="9">
        <f t="shared" si="415"/>
        <v>0</v>
      </c>
      <c r="T1086" s="10">
        <f t="shared" si="426"/>
        <v>6.2959000000000001E-2</v>
      </c>
      <c r="U1086" s="14">
        <f t="shared" si="430"/>
        <v>117</v>
      </c>
      <c r="V1086" s="14">
        <v>252</v>
      </c>
      <c r="W1086" s="16">
        <f t="shared" si="416"/>
        <v>1.0287532930000001</v>
      </c>
      <c r="X1086" s="9">
        <f t="shared" si="417"/>
        <v>31.603918620000002</v>
      </c>
      <c r="Y1086" s="9">
        <v>0</v>
      </c>
      <c r="Z1086" s="15">
        <f t="shared" si="418"/>
        <v>0</v>
      </c>
      <c r="AA1086" s="6" t="s">
        <v>73</v>
      </c>
      <c r="AB1086" s="12">
        <f t="shared" si="427"/>
        <v>43787</v>
      </c>
      <c r="AC1086" s="6"/>
      <c r="AD1086" s="1"/>
      <c r="AE1086" s="12"/>
      <c r="AF1086" s="7"/>
      <c r="AG1086" s="1"/>
      <c r="AH1086" s="1"/>
      <c r="AI1086" s="1"/>
      <c r="AJ1086" s="10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6"/>
      <c r="CM1086" s="1"/>
      <c r="CN1086" s="1"/>
      <c r="CO1086" s="1"/>
      <c r="CP1086" s="1"/>
      <c r="CQ1086" s="1"/>
      <c r="CR1086" s="1"/>
    </row>
    <row r="1087" spans="1:96" x14ac:dyDescent="0.2">
      <c r="A1087" s="159">
        <f t="shared" si="419"/>
        <v>43766</v>
      </c>
      <c r="B1087" s="9">
        <f t="shared" si="408"/>
        <v>1130.7447586200001</v>
      </c>
      <c r="C1087" s="9">
        <f t="shared" si="420"/>
        <v>1000</v>
      </c>
      <c r="D1087" s="66">
        <f t="shared" si="421"/>
        <v>5227.84</v>
      </c>
      <c r="E1087" s="15">
        <f>VLOOKUP(A1086,[1]Plan1!$BO$120:$BQ$240,3)</f>
        <v>5233.07</v>
      </c>
      <c r="F1087" s="12">
        <f t="shared" si="422"/>
        <v>43754</v>
      </c>
      <c r="G1087" s="13">
        <f t="shared" si="409"/>
        <v>1.0004131725529497E-3</v>
      </c>
      <c r="H1087" s="12">
        <f t="shared" si="423"/>
        <v>43787</v>
      </c>
      <c r="I1087" s="12">
        <f t="shared" si="410"/>
        <v>43787</v>
      </c>
      <c r="J1087" s="1">
        <f t="shared" si="424"/>
        <v>23</v>
      </c>
      <c r="K1087" s="1">
        <f t="shared" si="431"/>
        <v>9</v>
      </c>
      <c r="L1087" s="9">
        <f t="shared" si="411"/>
        <v>1.00039134</v>
      </c>
      <c r="M1087" s="16">
        <f t="shared" si="425"/>
        <v>0.99960037000000002</v>
      </c>
      <c r="N1087" s="16">
        <f t="shared" si="428"/>
        <v>1.0987108773847747</v>
      </c>
      <c r="O1087" s="9">
        <f t="shared" si="429"/>
        <v>1.09914084</v>
      </c>
      <c r="P1087" s="9">
        <f t="shared" si="412"/>
        <v>1099.14084</v>
      </c>
      <c r="Q1087" s="14">
        <f t="shared" si="413"/>
        <v>0</v>
      </c>
      <c r="R1087" s="44">
        <f t="shared" si="414"/>
        <v>0</v>
      </c>
      <c r="S1087" s="9">
        <f t="shared" si="415"/>
        <v>0</v>
      </c>
      <c r="T1087" s="10">
        <f t="shared" si="426"/>
        <v>6.2959000000000001E-2</v>
      </c>
      <c r="U1087" s="14">
        <f t="shared" si="430"/>
        <v>117</v>
      </c>
      <c r="V1087" s="14">
        <v>252</v>
      </c>
      <c r="W1087" s="16">
        <f t="shared" si="416"/>
        <v>1.0287532930000001</v>
      </c>
      <c r="X1087" s="9">
        <f t="shared" si="417"/>
        <v>31.603918620000002</v>
      </c>
      <c r="Y1087" s="9">
        <v>0</v>
      </c>
      <c r="Z1087" s="15">
        <f t="shared" si="418"/>
        <v>0</v>
      </c>
      <c r="AA1087" s="6" t="s">
        <v>73</v>
      </c>
      <c r="AB1087" s="12">
        <f t="shared" si="427"/>
        <v>43787</v>
      </c>
      <c r="AC1087" s="6"/>
      <c r="AD1087" s="1"/>
      <c r="AE1087" s="12"/>
      <c r="AF1087" s="7"/>
      <c r="AG1087" s="1"/>
      <c r="AH1087" s="1"/>
      <c r="AI1087" s="1"/>
      <c r="AJ1087" s="10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6"/>
      <c r="CM1087" s="1"/>
      <c r="CN1087" s="1"/>
      <c r="CO1087" s="1"/>
      <c r="CP1087" s="1"/>
      <c r="CQ1087" s="1"/>
      <c r="CR1087" s="1"/>
    </row>
    <row r="1088" spans="1:96" x14ac:dyDescent="0.2">
      <c r="A1088" s="159">
        <f t="shared" si="419"/>
        <v>43767</v>
      </c>
      <c r="B1088" s="9">
        <f t="shared" si="408"/>
        <v>1131.0679236799999</v>
      </c>
      <c r="C1088" s="9">
        <f t="shared" si="420"/>
        <v>1000</v>
      </c>
      <c r="D1088" s="66">
        <f t="shared" si="421"/>
        <v>5227.84</v>
      </c>
      <c r="E1088" s="15">
        <f>VLOOKUP(A1087,[1]Plan1!$BO$120:$BQ$240,3)</f>
        <v>5233.07</v>
      </c>
      <c r="F1088" s="12">
        <f t="shared" si="422"/>
        <v>43754</v>
      </c>
      <c r="G1088" s="13">
        <f t="shared" si="409"/>
        <v>1.0004131725529497E-3</v>
      </c>
      <c r="H1088" s="12">
        <f t="shared" si="423"/>
        <v>43787</v>
      </c>
      <c r="I1088" s="12">
        <f t="shared" si="410"/>
        <v>43787</v>
      </c>
      <c r="J1088" s="1">
        <f t="shared" si="424"/>
        <v>23</v>
      </c>
      <c r="K1088" s="1">
        <f t="shared" si="431"/>
        <v>10</v>
      </c>
      <c r="L1088" s="9">
        <f t="shared" si="411"/>
        <v>1.0004348300000001</v>
      </c>
      <c r="M1088" s="16">
        <f t="shared" si="425"/>
        <v>0.99960037000000002</v>
      </c>
      <c r="N1088" s="16">
        <f t="shared" si="428"/>
        <v>1.0987108773847747</v>
      </c>
      <c r="O1088" s="9">
        <f t="shared" si="429"/>
        <v>1.0991886200000001</v>
      </c>
      <c r="P1088" s="9">
        <f t="shared" si="412"/>
        <v>1099.1886199999999</v>
      </c>
      <c r="Q1088" s="14">
        <f t="shared" si="413"/>
        <v>0</v>
      </c>
      <c r="R1088" s="44">
        <f t="shared" si="414"/>
        <v>0</v>
      </c>
      <c r="S1088" s="9">
        <f t="shared" si="415"/>
        <v>0</v>
      </c>
      <c r="T1088" s="10">
        <f t="shared" si="426"/>
        <v>6.2959000000000001E-2</v>
      </c>
      <c r="U1088" s="14">
        <f t="shared" si="430"/>
        <v>118</v>
      </c>
      <c r="V1088" s="14">
        <v>252</v>
      </c>
      <c r="W1088" s="16">
        <f t="shared" si="416"/>
        <v>1.0290025780000001</v>
      </c>
      <c r="X1088" s="9">
        <f t="shared" si="417"/>
        <v>31.87930368</v>
      </c>
      <c r="Y1088" s="9">
        <v>0</v>
      </c>
      <c r="Z1088" s="15">
        <f t="shared" si="418"/>
        <v>0</v>
      </c>
      <c r="AA1088" s="6" t="s">
        <v>73</v>
      </c>
      <c r="AB1088" s="12">
        <f t="shared" si="427"/>
        <v>43787</v>
      </c>
      <c r="AC1088" s="6"/>
      <c r="AD1088" s="1"/>
      <c r="AE1088" s="12"/>
      <c r="AF1088" s="7"/>
      <c r="AG1088" s="1"/>
      <c r="AH1088" s="1"/>
      <c r="AI1088" s="1"/>
      <c r="AJ1088" s="10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6"/>
      <c r="CM1088" s="1"/>
      <c r="CN1088" s="1"/>
      <c r="CO1088" s="1"/>
      <c r="CP1088" s="1"/>
      <c r="CQ1088" s="1"/>
      <c r="CR1088" s="1"/>
    </row>
    <row r="1089" spans="1:96" x14ac:dyDescent="0.2">
      <c r="A1089" s="159">
        <f t="shared" si="419"/>
        <v>43768</v>
      </c>
      <c r="B1089" s="9">
        <f t="shared" si="408"/>
        <v>1131.3911991099999</v>
      </c>
      <c r="C1089" s="9">
        <f t="shared" si="420"/>
        <v>1000</v>
      </c>
      <c r="D1089" s="66">
        <f t="shared" si="421"/>
        <v>5227.84</v>
      </c>
      <c r="E1089" s="15">
        <f>VLOOKUP(A1088,[1]Plan1!$BO$120:$BQ$240,3)</f>
        <v>5233.07</v>
      </c>
      <c r="F1089" s="12">
        <f t="shared" si="422"/>
        <v>43754</v>
      </c>
      <c r="G1089" s="13">
        <f t="shared" si="409"/>
        <v>1.0004131725529497E-3</v>
      </c>
      <c r="H1089" s="12">
        <f t="shared" si="423"/>
        <v>43787</v>
      </c>
      <c r="I1089" s="12">
        <f t="shared" si="410"/>
        <v>43787</v>
      </c>
      <c r="J1089" s="1">
        <f t="shared" si="424"/>
        <v>23</v>
      </c>
      <c r="K1089" s="1">
        <f t="shared" si="431"/>
        <v>11</v>
      </c>
      <c r="L1089" s="9">
        <f t="shared" si="411"/>
        <v>1.00047833</v>
      </c>
      <c r="M1089" s="16">
        <f t="shared" si="425"/>
        <v>0.99960037000000002</v>
      </c>
      <c r="N1089" s="16">
        <f t="shared" si="428"/>
        <v>1.0987108773847747</v>
      </c>
      <c r="O1089" s="9">
        <f t="shared" si="429"/>
        <v>1.09923642</v>
      </c>
      <c r="P1089" s="9">
        <f t="shared" si="412"/>
        <v>1099.23642</v>
      </c>
      <c r="Q1089" s="14">
        <f t="shared" si="413"/>
        <v>0</v>
      </c>
      <c r="R1089" s="44">
        <f t="shared" si="414"/>
        <v>0</v>
      </c>
      <c r="S1089" s="9">
        <f t="shared" si="415"/>
        <v>0</v>
      </c>
      <c r="T1089" s="10">
        <f t="shared" si="426"/>
        <v>6.2959000000000001E-2</v>
      </c>
      <c r="U1089" s="14">
        <f t="shared" si="430"/>
        <v>119</v>
      </c>
      <c r="V1089" s="14">
        <v>252</v>
      </c>
      <c r="W1089" s="16">
        <f t="shared" si="416"/>
        <v>1.0292519229999999</v>
      </c>
      <c r="X1089" s="9">
        <f t="shared" si="417"/>
        <v>32.15477911</v>
      </c>
      <c r="Y1089" s="9">
        <v>0</v>
      </c>
      <c r="Z1089" s="15">
        <f t="shared" si="418"/>
        <v>0</v>
      </c>
      <c r="AA1089" s="6" t="s">
        <v>73</v>
      </c>
      <c r="AB1089" s="12">
        <f t="shared" si="427"/>
        <v>43787</v>
      </c>
      <c r="AC1089" s="6"/>
      <c r="AD1089" s="1"/>
      <c r="AE1089" s="12"/>
      <c r="AF1089" s="7"/>
      <c r="AG1089" s="1"/>
      <c r="AH1089" s="1"/>
      <c r="AI1089" s="1"/>
      <c r="AJ1089" s="10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6"/>
      <c r="CM1089" s="1"/>
      <c r="CN1089" s="1"/>
      <c r="CO1089" s="1"/>
      <c r="CP1089" s="1"/>
      <c r="CQ1089" s="1"/>
      <c r="CR1089" s="1"/>
    </row>
    <row r="1090" spans="1:96" x14ac:dyDescent="0.2">
      <c r="A1090" s="159">
        <f t="shared" si="419"/>
        <v>43769</v>
      </c>
      <c r="B1090" s="9">
        <f t="shared" si="408"/>
        <v>1131.71454374</v>
      </c>
      <c r="C1090" s="9">
        <f t="shared" si="420"/>
        <v>1000</v>
      </c>
      <c r="D1090" s="66">
        <f t="shared" si="421"/>
        <v>5227.84</v>
      </c>
      <c r="E1090" s="15">
        <f>VLOOKUP(A1089,[1]Plan1!$BO$120:$BQ$240,3)</f>
        <v>5233.07</v>
      </c>
      <c r="F1090" s="12">
        <f t="shared" si="422"/>
        <v>43754</v>
      </c>
      <c r="G1090" s="13">
        <f t="shared" si="409"/>
        <v>1.0004131725529497E-3</v>
      </c>
      <c r="H1090" s="12">
        <f t="shared" si="423"/>
        <v>43787</v>
      </c>
      <c r="I1090" s="12">
        <f t="shared" si="410"/>
        <v>43787</v>
      </c>
      <c r="J1090" s="1">
        <f t="shared" si="424"/>
        <v>23</v>
      </c>
      <c r="K1090" s="1">
        <f t="shared" si="431"/>
        <v>12</v>
      </c>
      <c r="L1090" s="9">
        <f t="shared" si="411"/>
        <v>1.0005218199999999</v>
      </c>
      <c r="M1090" s="16">
        <f t="shared" si="425"/>
        <v>0.99960037000000002</v>
      </c>
      <c r="N1090" s="16">
        <f t="shared" si="428"/>
        <v>1.0987108773847747</v>
      </c>
      <c r="O1090" s="9">
        <f t="shared" si="429"/>
        <v>1.0992842</v>
      </c>
      <c r="P1090" s="9">
        <f t="shared" si="412"/>
        <v>1099.2842000000001</v>
      </c>
      <c r="Q1090" s="14">
        <f t="shared" si="413"/>
        <v>0</v>
      </c>
      <c r="R1090" s="44">
        <f t="shared" si="414"/>
        <v>0</v>
      </c>
      <c r="S1090" s="9">
        <f t="shared" si="415"/>
        <v>0</v>
      </c>
      <c r="T1090" s="10">
        <f t="shared" si="426"/>
        <v>6.2959000000000001E-2</v>
      </c>
      <c r="U1090" s="14">
        <f t="shared" si="430"/>
        <v>120</v>
      </c>
      <c r="V1090" s="14">
        <v>252</v>
      </c>
      <c r="W1090" s="16">
        <f t="shared" si="416"/>
        <v>1.029501328</v>
      </c>
      <c r="X1090" s="9">
        <f t="shared" si="417"/>
        <v>32.430343739999998</v>
      </c>
      <c r="Y1090" s="9">
        <v>0</v>
      </c>
      <c r="Z1090" s="15">
        <f t="shared" si="418"/>
        <v>0</v>
      </c>
      <c r="AA1090" s="6" t="s">
        <v>73</v>
      </c>
      <c r="AB1090" s="12">
        <f t="shared" si="427"/>
        <v>43787</v>
      </c>
      <c r="AC1090" s="6"/>
      <c r="AD1090" s="1"/>
      <c r="AE1090" s="12"/>
      <c r="AF1090" s="7"/>
      <c r="AG1090" s="1"/>
      <c r="AH1090" s="1"/>
      <c r="AI1090" s="1"/>
      <c r="AJ1090" s="10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6"/>
      <c r="CM1090" s="1"/>
      <c r="CN1090" s="1"/>
      <c r="CO1090" s="1"/>
      <c r="CP1090" s="1"/>
      <c r="CQ1090" s="1"/>
      <c r="CR1090" s="1"/>
    </row>
    <row r="1091" spans="1:96" x14ac:dyDescent="0.2">
      <c r="A1091" s="159">
        <f t="shared" si="419"/>
        <v>43770</v>
      </c>
      <c r="B1091" s="9">
        <f t="shared" si="408"/>
        <v>1132.0379998600001</v>
      </c>
      <c r="C1091" s="9">
        <f t="shared" si="420"/>
        <v>1000</v>
      </c>
      <c r="D1091" s="66">
        <f t="shared" si="421"/>
        <v>5227.84</v>
      </c>
      <c r="E1091" s="15">
        <f>VLOOKUP(A1090,[1]Plan1!$BO$120:$BQ$240,3)</f>
        <v>5233.07</v>
      </c>
      <c r="F1091" s="12">
        <f t="shared" si="422"/>
        <v>43754</v>
      </c>
      <c r="G1091" s="13">
        <f t="shared" si="409"/>
        <v>1.0004131725529497E-3</v>
      </c>
      <c r="H1091" s="12">
        <f t="shared" si="423"/>
        <v>43787</v>
      </c>
      <c r="I1091" s="12">
        <f t="shared" si="410"/>
        <v>43787</v>
      </c>
      <c r="J1091" s="1">
        <f t="shared" si="424"/>
        <v>23</v>
      </c>
      <c r="K1091" s="1">
        <f t="shared" si="431"/>
        <v>13</v>
      </c>
      <c r="L1091" s="9">
        <f t="shared" si="411"/>
        <v>1.00056532</v>
      </c>
      <c r="M1091" s="16">
        <f t="shared" si="425"/>
        <v>0.99960037000000002</v>
      </c>
      <c r="N1091" s="16">
        <f t="shared" si="428"/>
        <v>1.0987108773847747</v>
      </c>
      <c r="O1091" s="9">
        <f t="shared" si="429"/>
        <v>1.099332</v>
      </c>
      <c r="P1091" s="9">
        <f t="shared" si="412"/>
        <v>1099.3320000000001</v>
      </c>
      <c r="Q1091" s="14">
        <f t="shared" si="413"/>
        <v>0</v>
      </c>
      <c r="R1091" s="44">
        <f t="shared" si="414"/>
        <v>0</v>
      </c>
      <c r="S1091" s="9">
        <f t="shared" si="415"/>
        <v>0</v>
      </c>
      <c r="T1091" s="10">
        <f t="shared" si="426"/>
        <v>6.2959000000000001E-2</v>
      </c>
      <c r="U1091" s="14">
        <f t="shared" si="430"/>
        <v>121</v>
      </c>
      <c r="V1091" s="14">
        <v>252</v>
      </c>
      <c r="W1091" s="16">
        <f t="shared" si="416"/>
        <v>1.0297507939999999</v>
      </c>
      <c r="X1091" s="9">
        <f t="shared" si="417"/>
        <v>32.705999859999999</v>
      </c>
      <c r="Y1091" s="9">
        <v>0</v>
      </c>
      <c r="Z1091" s="15">
        <f t="shared" si="418"/>
        <v>0</v>
      </c>
      <c r="AA1091" s="6" t="s">
        <v>73</v>
      </c>
      <c r="AB1091" s="12">
        <f t="shared" si="427"/>
        <v>43787</v>
      </c>
      <c r="AC1091" s="6"/>
      <c r="AD1091" s="1"/>
      <c r="AE1091" s="12"/>
      <c r="AF1091" s="7"/>
      <c r="AG1091" s="1"/>
      <c r="AH1091" s="1"/>
      <c r="AI1091" s="1"/>
      <c r="AJ1091" s="10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6"/>
      <c r="CM1091" s="1"/>
      <c r="CN1091" s="1"/>
      <c r="CO1091" s="1"/>
      <c r="CP1091" s="1"/>
      <c r="CQ1091" s="1"/>
      <c r="CR1091" s="1"/>
    </row>
    <row r="1092" spans="1:96" x14ac:dyDescent="0.2">
      <c r="A1092" s="159">
        <f t="shared" si="419"/>
        <v>43771</v>
      </c>
      <c r="B1092" s="9">
        <f t="shared" si="408"/>
        <v>1132.3615354999999</v>
      </c>
      <c r="C1092" s="9">
        <f t="shared" si="420"/>
        <v>1000</v>
      </c>
      <c r="D1092" s="66">
        <f t="shared" si="421"/>
        <v>5227.84</v>
      </c>
      <c r="E1092" s="15">
        <f>VLOOKUP(A1091,[1]Plan1!$BO$120:$BQ$240,3)</f>
        <v>5233.07</v>
      </c>
      <c r="F1092" s="12">
        <f t="shared" si="422"/>
        <v>43754</v>
      </c>
      <c r="G1092" s="13">
        <f t="shared" si="409"/>
        <v>1.0004131725529497E-3</v>
      </c>
      <c r="H1092" s="12">
        <f t="shared" si="423"/>
        <v>43787</v>
      </c>
      <c r="I1092" s="12">
        <f t="shared" si="410"/>
        <v>43787</v>
      </c>
      <c r="J1092" s="1">
        <f t="shared" si="424"/>
        <v>23</v>
      </c>
      <c r="K1092" s="1">
        <f t="shared" si="431"/>
        <v>14</v>
      </c>
      <c r="L1092" s="9">
        <f t="shared" si="411"/>
        <v>1.0006088200000001</v>
      </c>
      <c r="M1092" s="16">
        <f t="shared" si="425"/>
        <v>0.99960037000000002</v>
      </c>
      <c r="N1092" s="16">
        <f t="shared" si="428"/>
        <v>1.0987108773847747</v>
      </c>
      <c r="O1092" s="9">
        <f t="shared" si="429"/>
        <v>1.09937979</v>
      </c>
      <c r="P1092" s="9">
        <f t="shared" si="412"/>
        <v>1099.37979</v>
      </c>
      <c r="Q1092" s="14">
        <f t="shared" si="413"/>
        <v>0</v>
      </c>
      <c r="R1092" s="44">
        <f t="shared" si="414"/>
        <v>0</v>
      </c>
      <c r="S1092" s="9">
        <f t="shared" si="415"/>
        <v>0</v>
      </c>
      <c r="T1092" s="10">
        <f t="shared" si="426"/>
        <v>6.2959000000000001E-2</v>
      </c>
      <c r="U1092" s="14">
        <f t="shared" si="430"/>
        <v>122</v>
      </c>
      <c r="V1092" s="14">
        <v>252</v>
      </c>
      <c r="W1092" s="16">
        <f t="shared" si="416"/>
        <v>1.0300003200000001</v>
      </c>
      <c r="X1092" s="9">
        <f t="shared" si="417"/>
        <v>32.981745500000002</v>
      </c>
      <c r="Y1092" s="9">
        <v>0</v>
      </c>
      <c r="Z1092" s="15">
        <f t="shared" si="418"/>
        <v>0</v>
      </c>
      <c r="AA1092" s="6" t="s">
        <v>73</v>
      </c>
      <c r="AB1092" s="12">
        <f t="shared" si="427"/>
        <v>43787</v>
      </c>
      <c r="AC1092" s="6"/>
      <c r="AD1092" s="1"/>
      <c r="AE1092" s="12"/>
      <c r="AF1092" s="7"/>
      <c r="AG1092" s="1"/>
      <c r="AH1092" s="1"/>
      <c r="AI1092" s="1"/>
      <c r="AJ1092" s="10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6"/>
      <c r="CM1092" s="1"/>
      <c r="CN1092" s="1"/>
      <c r="CO1092" s="1"/>
      <c r="CP1092" s="1"/>
      <c r="CQ1092" s="1"/>
      <c r="CR1092" s="1"/>
    </row>
    <row r="1093" spans="1:96" x14ac:dyDescent="0.2">
      <c r="A1093" s="159">
        <f t="shared" si="419"/>
        <v>43772</v>
      </c>
      <c r="B1093" s="9">
        <f t="shared" si="408"/>
        <v>1132.3615354999999</v>
      </c>
      <c r="C1093" s="9">
        <f t="shared" si="420"/>
        <v>1000</v>
      </c>
      <c r="D1093" s="66">
        <f t="shared" si="421"/>
        <v>5227.84</v>
      </c>
      <c r="E1093" s="15">
        <f>VLOOKUP(A1092,[1]Plan1!$BO$120:$BQ$240,3)</f>
        <v>5233.07</v>
      </c>
      <c r="F1093" s="12">
        <f t="shared" si="422"/>
        <v>43754</v>
      </c>
      <c r="G1093" s="13">
        <f t="shared" si="409"/>
        <v>1.0004131725529497E-3</v>
      </c>
      <c r="H1093" s="12">
        <f t="shared" si="423"/>
        <v>43787</v>
      </c>
      <c r="I1093" s="12">
        <f t="shared" si="410"/>
        <v>43787</v>
      </c>
      <c r="J1093" s="1">
        <f t="shared" si="424"/>
        <v>23</v>
      </c>
      <c r="K1093" s="1">
        <f t="shared" si="431"/>
        <v>14</v>
      </c>
      <c r="L1093" s="9">
        <f t="shared" si="411"/>
        <v>1.0006088200000001</v>
      </c>
      <c r="M1093" s="16">
        <f t="shared" si="425"/>
        <v>0.99960037000000002</v>
      </c>
      <c r="N1093" s="16">
        <f t="shared" si="428"/>
        <v>1.0987108773847747</v>
      </c>
      <c r="O1093" s="9">
        <f t="shared" si="429"/>
        <v>1.09937979</v>
      </c>
      <c r="P1093" s="9">
        <f t="shared" si="412"/>
        <v>1099.37979</v>
      </c>
      <c r="Q1093" s="14">
        <f t="shared" si="413"/>
        <v>0</v>
      </c>
      <c r="R1093" s="44">
        <f t="shared" si="414"/>
        <v>0</v>
      </c>
      <c r="S1093" s="9">
        <f t="shared" si="415"/>
        <v>0</v>
      </c>
      <c r="T1093" s="10">
        <f t="shared" si="426"/>
        <v>6.2959000000000001E-2</v>
      </c>
      <c r="U1093" s="14">
        <f t="shared" si="430"/>
        <v>122</v>
      </c>
      <c r="V1093" s="14">
        <v>252</v>
      </c>
      <c r="W1093" s="16">
        <f t="shared" si="416"/>
        <v>1.0300003200000001</v>
      </c>
      <c r="X1093" s="9">
        <f t="shared" si="417"/>
        <v>32.981745500000002</v>
      </c>
      <c r="Y1093" s="9">
        <v>0</v>
      </c>
      <c r="Z1093" s="15">
        <f t="shared" si="418"/>
        <v>0</v>
      </c>
      <c r="AA1093" s="6" t="s">
        <v>73</v>
      </c>
      <c r="AB1093" s="12">
        <f t="shared" si="427"/>
        <v>43787</v>
      </c>
      <c r="AC1093" s="6"/>
      <c r="AD1093" s="1"/>
      <c r="AE1093" s="12"/>
      <c r="AF1093" s="7"/>
      <c r="AG1093" s="1"/>
      <c r="AH1093" s="1"/>
      <c r="AI1093" s="1"/>
      <c r="AJ1093" s="10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6"/>
      <c r="CM1093" s="1"/>
      <c r="CN1093" s="1"/>
      <c r="CO1093" s="1"/>
      <c r="CP1093" s="1"/>
      <c r="CQ1093" s="1"/>
      <c r="CR1093" s="1"/>
    </row>
    <row r="1094" spans="1:96" x14ac:dyDescent="0.2">
      <c r="A1094" s="159">
        <f t="shared" si="419"/>
        <v>43773</v>
      </c>
      <c r="B1094" s="9">
        <f t="shared" si="408"/>
        <v>1132.3615354999999</v>
      </c>
      <c r="C1094" s="9">
        <f t="shared" si="420"/>
        <v>1000</v>
      </c>
      <c r="D1094" s="66">
        <f t="shared" si="421"/>
        <v>5227.84</v>
      </c>
      <c r="E1094" s="15">
        <f>VLOOKUP(A1093,[1]Plan1!$BO$120:$BQ$240,3)</f>
        <v>5233.07</v>
      </c>
      <c r="F1094" s="12">
        <f t="shared" si="422"/>
        <v>43754</v>
      </c>
      <c r="G1094" s="13">
        <f t="shared" si="409"/>
        <v>1.0004131725529497E-3</v>
      </c>
      <c r="H1094" s="12">
        <f t="shared" si="423"/>
        <v>43787</v>
      </c>
      <c r="I1094" s="12">
        <f t="shared" si="410"/>
        <v>43787</v>
      </c>
      <c r="J1094" s="1">
        <f t="shared" si="424"/>
        <v>23</v>
      </c>
      <c r="K1094" s="1">
        <f t="shared" si="431"/>
        <v>14</v>
      </c>
      <c r="L1094" s="9">
        <f t="shared" si="411"/>
        <v>1.0006088200000001</v>
      </c>
      <c r="M1094" s="16">
        <f t="shared" si="425"/>
        <v>0.99960037000000002</v>
      </c>
      <c r="N1094" s="16">
        <f t="shared" si="428"/>
        <v>1.0987108773847747</v>
      </c>
      <c r="O1094" s="9">
        <f t="shared" si="429"/>
        <v>1.09937979</v>
      </c>
      <c r="P1094" s="9">
        <f t="shared" si="412"/>
        <v>1099.37979</v>
      </c>
      <c r="Q1094" s="14">
        <f t="shared" si="413"/>
        <v>0</v>
      </c>
      <c r="R1094" s="44">
        <f t="shared" si="414"/>
        <v>0</v>
      </c>
      <c r="S1094" s="9">
        <f t="shared" si="415"/>
        <v>0</v>
      </c>
      <c r="T1094" s="10">
        <f t="shared" si="426"/>
        <v>6.2959000000000001E-2</v>
      </c>
      <c r="U1094" s="14">
        <f t="shared" si="430"/>
        <v>122</v>
      </c>
      <c r="V1094" s="14">
        <v>252</v>
      </c>
      <c r="W1094" s="16">
        <f t="shared" si="416"/>
        <v>1.0300003200000001</v>
      </c>
      <c r="X1094" s="9">
        <f t="shared" si="417"/>
        <v>32.981745500000002</v>
      </c>
      <c r="Y1094" s="9">
        <v>0</v>
      </c>
      <c r="Z1094" s="15">
        <f t="shared" si="418"/>
        <v>0</v>
      </c>
      <c r="AA1094" s="6" t="s">
        <v>73</v>
      </c>
      <c r="AB1094" s="12">
        <f t="shared" si="427"/>
        <v>43787</v>
      </c>
      <c r="AC1094" s="6"/>
      <c r="AD1094" s="1"/>
      <c r="AE1094" s="12"/>
      <c r="AF1094" s="7"/>
      <c r="AG1094" s="1"/>
      <c r="AH1094" s="1"/>
      <c r="AI1094" s="1"/>
      <c r="AJ1094" s="10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6"/>
      <c r="CM1094" s="1"/>
      <c r="CN1094" s="1"/>
      <c r="CO1094" s="1"/>
      <c r="CP1094" s="1"/>
      <c r="CQ1094" s="1"/>
      <c r="CR1094" s="1"/>
    </row>
    <row r="1095" spans="1:96" x14ac:dyDescent="0.2">
      <c r="A1095" s="159">
        <f t="shared" si="419"/>
        <v>43774</v>
      </c>
      <c r="B1095" s="9">
        <f t="shared" si="408"/>
        <v>1132.68516204</v>
      </c>
      <c r="C1095" s="9">
        <f t="shared" si="420"/>
        <v>1000</v>
      </c>
      <c r="D1095" s="66">
        <f t="shared" si="421"/>
        <v>5227.84</v>
      </c>
      <c r="E1095" s="15">
        <f>VLOOKUP(A1094,[1]Plan1!$BO$120:$BQ$240,3)</f>
        <v>5233.07</v>
      </c>
      <c r="F1095" s="12">
        <f t="shared" si="422"/>
        <v>43754</v>
      </c>
      <c r="G1095" s="13">
        <f t="shared" si="409"/>
        <v>1.0004131725529497E-3</v>
      </c>
      <c r="H1095" s="12">
        <f t="shared" si="423"/>
        <v>43787</v>
      </c>
      <c r="I1095" s="12">
        <f t="shared" si="410"/>
        <v>43787</v>
      </c>
      <c r="J1095" s="1">
        <f t="shared" si="424"/>
        <v>23</v>
      </c>
      <c r="K1095" s="1">
        <f t="shared" si="431"/>
        <v>15</v>
      </c>
      <c r="L1095" s="9">
        <f t="shared" si="411"/>
        <v>1.0006523199999999</v>
      </c>
      <c r="M1095" s="16">
        <f t="shared" si="425"/>
        <v>0.99960037000000002</v>
      </c>
      <c r="N1095" s="16">
        <f t="shared" si="428"/>
        <v>1.0987108773847747</v>
      </c>
      <c r="O1095" s="9">
        <f t="shared" si="429"/>
        <v>1.09942758</v>
      </c>
      <c r="P1095" s="9">
        <f t="shared" si="412"/>
        <v>1099.42758</v>
      </c>
      <c r="Q1095" s="14">
        <f t="shared" si="413"/>
        <v>0</v>
      </c>
      <c r="R1095" s="44">
        <f t="shared" si="414"/>
        <v>0</v>
      </c>
      <c r="S1095" s="9">
        <f t="shared" si="415"/>
        <v>0</v>
      </c>
      <c r="T1095" s="10">
        <f t="shared" si="426"/>
        <v>6.2959000000000001E-2</v>
      </c>
      <c r="U1095" s="14">
        <f t="shared" si="430"/>
        <v>123</v>
      </c>
      <c r="V1095" s="14">
        <v>252</v>
      </c>
      <c r="W1095" s="16">
        <f t="shared" si="416"/>
        <v>1.030249907</v>
      </c>
      <c r="X1095" s="9">
        <f t="shared" si="417"/>
        <v>33.257582040000003</v>
      </c>
      <c r="Y1095" s="9">
        <v>0</v>
      </c>
      <c r="Z1095" s="15">
        <f t="shared" si="418"/>
        <v>0</v>
      </c>
      <c r="AA1095" s="6" t="s">
        <v>73</v>
      </c>
      <c r="AB1095" s="12">
        <f t="shared" si="427"/>
        <v>43787</v>
      </c>
      <c r="AC1095" s="6"/>
      <c r="AD1095" s="1"/>
      <c r="AE1095" s="12"/>
      <c r="AF1095" s="7"/>
      <c r="AG1095" s="1"/>
      <c r="AH1095" s="1"/>
      <c r="AI1095" s="1"/>
      <c r="AJ1095" s="10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6"/>
      <c r="CM1095" s="1"/>
      <c r="CN1095" s="1"/>
      <c r="CO1095" s="1"/>
      <c r="CP1095" s="1"/>
      <c r="CQ1095" s="1"/>
      <c r="CR1095" s="1"/>
    </row>
    <row r="1096" spans="1:96" x14ac:dyDescent="0.2">
      <c r="A1096" s="159">
        <f t="shared" si="419"/>
        <v>43775</v>
      </c>
      <c r="B1096" s="9">
        <f t="shared" si="408"/>
        <v>1133.0088990200002</v>
      </c>
      <c r="C1096" s="9">
        <f t="shared" si="420"/>
        <v>1000</v>
      </c>
      <c r="D1096" s="66">
        <f t="shared" si="421"/>
        <v>5227.84</v>
      </c>
      <c r="E1096" s="15">
        <f>VLOOKUP(A1095,[1]Plan1!$BO$120:$BQ$240,3)</f>
        <v>5233.07</v>
      </c>
      <c r="F1096" s="12">
        <f t="shared" si="422"/>
        <v>43754</v>
      </c>
      <c r="G1096" s="13">
        <f t="shared" si="409"/>
        <v>1.0004131725529497E-3</v>
      </c>
      <c r="H1096" s="12">
        <f t="shared" si="423"/>
        <v>43787</v>
      </c>
      <c r="I1096" s="12">
        <f t="shared" si="410"/>
        <v>43787</v>
      </c>
      <c r="J1096" s="1">
        <f t="shared" si="424"/>
        <v>23</v>
      </c>
      <c r="K1096" s="1">
        <f t="shared" si="431"/>
        <v>16</v>
      </c>
      <c r="L1096" s="9">
        <f t="shared" si="411"/>
        <v>1.00069583</v>
      </c>
      <c r="M1096" s="16">
        <f t="shared" si="425"/>
        <v>0.99960037000000002</v>
      </c>
      <c r="N1096" s="16">
        <f t="shared" si="428"/>
        <v>1.0987108773847747</v>
      </c>
      <c r="O1096" s="9">
        <f t="shared" si="429"/>
        <v>1.0994753900000001</v>
      </c>
      <c r="P1096" s="9">
        <f t="shared" si="412"/>
        <v>1099.4753900000001</v>
      </c>
      <c r="Q1096" s="14">
        <f t="shared" si="413"/>
        <v>0</v>
      </c>
      <c r="R1096" s="44">
        <f t="shared" si="414"/>
        <v>0</v>
      </c>
      <c r="S1096" s="9">
        <f t="shared" si="415"/>
        <v>0</v>
      </c>
      <c r="T1096" s="10">
        <f t="shared" si="426"/>
        <v>6.2959000000000001E-2</v>
      </c>
      <c r="U1096" s="14">
        <f t="shared" si="430"/>
        <v>124</v>
      </c>
      <c r="V1096" s="14">
        <v>252</v>
      </c>
      <c r="W1096" s="16">
        <f t="shared" si="416"/>
        <v>1.0304995539999999</v>
      </c>
      <c r="X1096" s="9">
        <f t="shared" si="417"/>
        <v>33.533509019999997</v>
      </c>
      <c r="Y1096" s="9">
        <v>0</v>
      </c>
      <c r="Z1096" s="15">
        <f t="shared" si="418"/>
        <v>0</v>
      </c>
      <c r="AA1096" s="6" t="s">
        <v>73</v>
      </c>
      <c r="AB1096" s="12">
        <f t="shared" si="427"/>
        <v>43787</v>
      </c>
      <c r="AC1096" s="6"/>
      <c r="AD1096" s="1"/>
      <c r="AE1096" s="12"/>
      <c r="AF1096" s="7"/>
      <c r="AG1096" s="1"/>
      <c r="AH1096" s="1"/>
      <c r="AI1096" s="1"/>
      <c r="AJ1096" s="10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6"/>
      <c r="CM1096" s="1"/>
      <c r="CN1096" s="1"/>
      <c r="CO1096" s="1"/>
      <c r="CP1096" s="1"/>
      <c r="CQ1096" s="1"/>
      <c r="CR1096" s="1"/>
    </row>
    <row r="1097" spans="1:96" x14ac:dyDescent="0.2">
      <c r="A1097" s="159">
        <f t="shared" si="419"/>
        <v>43776</v>
      </c>
      <c r="B1097" s="9">
        <f t="shared" si="408"/>
        <v>1133.3327063299998</v>
      </c>
      <c r="C1097" s="9">
        <f t="shared" si="420"/>
        <v>1000</v>
      </c>
      <c r="D1097" s="66">
        <f t="shared" si="421"/>
        <v>5227.84</v>
      </c>
      <c r="E1097" s="15">
        <f>VLOOKUP(A1096,[1]Plan1!$BO$120:$BQ$240,3)</f>
        <v>5233.07</v>
      </c>
      <c r="F1097" s="12">
        <f t="shared" si="422"/>
        <v>43754</v>
      </c>
      <c r="G1097" s="13">
        <f t="shared" si="409"/>
        <v>1.0004131725529497E-3</v>
      </c>
      <c r="H1097" s="12">
        <f t="shared" si="423"/>
        <v>43787</v>
      </c>
      <c r="I1097" s="12">
        <f t="shared" si="410"/>
        <v>43787</v>
      </c>
      <c r="J1097" s="1">
        <f t="shared" si="424"/>
        <v>23</v>
      </c>
      <c r="K1097" s="1">
        <f t="shared" si="431"/>
        <v>17</v>
      </c>
      <c r="L1097" s="9">
        <f t="shared" si="411"/>
        <v>1.00073933</v>
      </c>
      <c r="M1097" s="16">
        <f t="shared" si="425"/>
        <v>0.99960037000000002</v>
      </c>
      <c r="N1097" s="16">
        <f t="shared" si="428"/>
        <v>1.0987108773847747</v>
      </c>
      <c r="O1097" s="9">
        <f t="shared" si="429"/>
        <v>1.09952318</v>
      </c>
      <c r="P1097" s="9">
        <f t="shared" si="412"/>
        <v>1099.5231799999999</v>
      </c>
      <c r="Q1097" s="14">
        <f t="shared" si="413"/>
        <v>0</v>
      </c>
      <c r="R1097" s="44">
        <f t="shared" si="414"/>
        <v>0</v>
      </c>
      <c r="S1097" s="9">
        <f t="shared" si="415"/>
        <v>0</v>
      </c>
      <c r="T1097" s="10">
        <f t="shared" si="426"/>
        <v>6.2959000000000001E-2</v>
      </c>
      <c r="U1097" s="14">
        <f t="shared" si="430"/>
        <v>125</v>
      </c>
      <c r="V1097" s="14">
        <v>252</v>
      </c>
      <c r="W1097" s="16">
        <f t="shared" si="416"/>
        <v>1.0307492620000001</v>
      </c>
      <c r="X1097" s="9">
        <f t="shared" si="417"/>
        <v>33.809526329999997</v>
      </c>
      <c r="Y1097" s="9">
        <v>0</v>
      </c>
      <c r="Z1097" s="15">
        <f t="shared" si="418"/>
        <v>0</v>
      </c>
      <c r="AA1097" s="6" t="s">
        <v>73</v>
      </c>
      <c r="AB1097" s="12">
        <f t="shared" si="427"/>
        <v>43787</v>
      </c>
      <c r="AC1097" s="6"/>
      <c r="AD1097" s="1"/>
      <c r="AE1097" s="12"/>
      <c r="AF1097" s="7"/>
      <c r="AG1097" s="1"/>
      <c r="AH1097" s="1"/>
      <c r="AI1097" s="1"/>
      <c r="AJ1097" s="10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6"/>
      <c r="CM1097" s="1"/>
      <c r="CN1097" s="1"/>
      <c r="CO1097" s="1"/>
      <c r="CP1097" s="1"/>
      <c r="CQ1097" s="1"/>
      <c r="CR1097" s="1"/>
    </row>
    <row r="1098" spans="1:96" x14ac:dyDescent="0.2">
      <c r="A1098" s="159">
        <f t="shared" si="419"/>
        <v>43777</v>
      </c>
      <c r="B1098" s="9">
        <f t="shared" ref="B1098:B1161" si="432">(P1098+X1098)</f>
        <v>1133.6566241</v>
      </c>
      <c r="C1098" s="9">
        <f t="shared" si="420"/>
        <v>1000</v>
      </c>
      <c r="D1098" s="66">
        <f t="shared" si="421"/>
        <v>5227.84</v>
      </c>
      <c r="E1098" s="15">
        <f>VLOOKUP(A1097,[1]Plan1!$BO$120:$BQ$240,3)</f>
        <v>5233.07</v>
      </c>
      <c r="F1098" s="12">
        <f t="shared" si="422"/>
        <v>43754</v>
      </c>
      <c r="G1098" s="13">
        <f t="shared" ref="G1098:G1161" si="433">(E1098/D1098)-1</f>
        <v>1.0004131725529497E-3</v>
      </c>
      <c r="H1098" s="12">
        <f t="shared" si="423"/>
        <v>43787</v>
      </c>
      <c r="I1098" s="12">
        <f t="shared" ref="I1098:I1161" si="434">IF(A1098&gt;I1097,H1098,I1097)</f>
        <v>43787</v>
      </c>
      <c r="J1098" s="1">
        <f t="shared" si="424"/>
        <v>23</v>
      </c>
      <c r="K1098" s="1">
        <f t="shared" si="431"/>
        <v>18</v>
      </c>
      <c r="L1098" s="9">
        <f t="shared" ref="L1098:L1161" si="435">TRUNC((E1098/D1098)^TRUNC((K1098/J1098),9),8)</f>
        <v>1.0007828400000001</v>
      </c>
      <c r="M1098" s="16">
        <f t="shared" si="425"/>
        <v>0.99960037000000002</v>
      </c>
      <c r="N1098" s="16">
        <f t="shared" si="428"/>
        <v>1.0987108773847747</v>
      </c>
      <c r="O1098" s="9">
        <f t="shared" si="429"/>
        <v>1.0995709899999999</v>
      </c>
      <c r="P1098" s="9">
        <f t="shared" ref="P1098:P1161" si="436">TRUNC(C1098*O1098,8)</f>
        <v>1099.5709899999999</v>
      </c>
      <c r="Q1098" s="14">
        <f t="shared" ref="Q1098:Q1161" si="437">IF(VLOOKUP(A1098,AE$10:AL$114,8)=VLOOKUP(A1097,AE$10:AL$114,8),0,VLOOKUP(A1098,AE$10:AL$114,8))</f>
        <v>0</v>
      </c>
      <c r="R1098" s="44">
        <f t="shared" ref="R1098:R1161" si="438">IF(Q1098&gt;0,VLOOKUP($A1098,$AE$10:$AJ$114,6),0)</f>
        <v>0</v>
      </c>
      <c r="S1098" s="9">
        <f t="shared" ref="S1098:S1161" si="439">IF(R1098&gt;0,TRUNC(R1098*P1098,8),0)</f>
        <v>0</v>
      </c>
      <c r="T1098" s="10">
        <f t="shared" si="426"/>
        <v>6.2959000000000001E-2</v>
      </c>
      <c r="U1098" s="14">
        <f t="shared" si="430"/>
        <v>126</v>
      </c>
      <c r="V1098" s="14">
        <v>252</v>
      </c>
      <c r="W1098" s="16">
        <f t="shared" ref="W1098:W1161" si="440">ROUND((1+T1098)^TRUNC((U1098/V1098),9),9)</f>
        <v>1.03099903</v>
      </c>
      <c r="X1098" s="9">
        <f t="shared" ref="X1098:X1161" si="441">TRUNC((P1098*(W1098-1)),8)</f>
        <v>34.0856341</v>
      </c>
      <c r="Y1098" s="9">
        <v>0</v>
      </c>
      <c r="Z1098" s="15">
        <f t="shared" ref="Z1098:Z1161" si="442">IF(S1098&gt;0,S1098+X1098,0)</f>
        <v>0</v>
      </c>
      <c r="AA1098" s="6" t="s">
        <v>73</v>
      </c>
      <c r="AB1098" s="12">
        <f t="shared" si="427"/>
        <v>43787</v>
      </c>
      <c r="AC1098" s="6"/>
      <c r="AD1098" s="1"/>
      <c r="AE1098" s="12"/>
      <c r="AF1098" s="7"/>
      <c r="AG1098" s="1"/>
      <c r="AH1098" s="1"/>
      <c r="AI1098" s="1"/>
      <c r="AJ1098" s="10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6"/>
      <c r="CM1098" s="1"/>
      <c r="CN1098" s="1"/>
      <c r="CO1098" s="1"/>
      <c r="CP1098" s="1"/>
      <c r="CQ1098" s="1"/>
      <c r="CR1098" s="1"/>
    </row>
    <row r="1099" spans="1:96" x14ac:dyDescent="0.2">
      <c r="A1099" s="159">
        <f t="shared" ref="A1099:A1162" si="443">(A1098+1)</f>
        <v>43778</v>
      </c>
      <c r="B1099" s="9">
        <f t="shared" si="432"/>
        <v>1133.98062252</v>
      </c>
      <c r="C1099" s="9">
        <f t="shared" ref="C1099:C1162" si="444">TRUNC(IF(Q1098&gt;0,VLOOKUP(A1098,$AE$12:$AF$114,2),C1098),8)</f>
        <v>1000</v>
      </c>
      <c r="D1099" s="66">
        <f t="shared" ref="D1099:D1162" si="445">IF(E1099=E1098,D1098,E1098)</f>
        <v>5227.84</v>
      </c>
      <c r="E1099" s="15">
        <f>VLOOKUP(A1098,[1]Plan1!$BO$120:$BQ$240,3)</f>
        <v>5233.07</v>
      </c>
      <c r="F1099" s="12">
        <f t="shared" ref="F1099:F1162" si="446">IF(D1099=D1098,F1098,A1099)</f>
        <v>43754</v>
      </c>
      <c r="G1099" s="13">
        <f t="shared" si="433"/>
        <v>1.0004131725529497E-3</v>
      </c>
      <c r="H1099" s="12">
        <f t="shared" ref="H1099:H1162" si="447">IF(DAY(A1099)=15,VLOOKUP(A1099,AI$118:AN$450,4),H1098)</f>
        <v>43787</v>
      </c>
      <c r="I1099" s="12">
        <f t="shared" si="434"/>
        <v>43787</v>
      </c>
      <c r="J1099" s="1">
        <f t="shared" ref="J1099:J1162" si="448">IF(I1099=I1098,J1098,NETWORKDAYS(I1098,I1099,$AE$118:$AE$502)-1)</f>
        <v>23</v>
      </c>
      <c r="K1099" s="1">
        <f t="shared" si="431"/>
        <v>19</v>
      </c>
      <c r="L1099" s="9">
        <f t="shared" si="435"/>
        <v>1.0008263500000001</v>
      </c>
      <c r="M1099" s="16">
        <f t="shared" ref="M1099:M1162" si="449">IF(I1099&gt;I1098,L1098,M1098)</f>
        <v>0.99960037000000002</v>
      </c>
      <c r="N1099" s="16">
        <f t="shared" si="428"/>
        <v>1.0987108773847747</v>
      </c>
      <c r="O1099" s="9">
        <f t="shared" si="429"/>
        <v>1.0996187900000001</v>
      </c>
      <c r="P1099" s="9">
        <f t="shared" si="436"/>
        <v>1099.61879</v>
      </c>
      <c r="Q1099" s="14">
        <f t="shared" si="437"/>
        <v>0</v>
      </c>
      <c r="R1099" s="44">
        <f t="shared" si="438"/>
        <v>0</v>
      </c>
      <c r="S1099" s="9">
        <f t="shared" si="439"/>
        <v>0</v>
      </c>
      <c r="T1099" s="10">
        <f t="shared" ref="T1099:T1162" si="450">(T1098)</f>
        <v>6.2959000000000001E-2</v>
      </c>
      <c r="U1099" s="14">
        <f t="shared" si="430"/>
        <v>127</v>
      </c>
      <c r="V1099" s="14">
        <v>252</v>
      </c>
      <c r="W1099" s="16">
        <f t="shared" si="440"/>
        <v>1.031248859</v>
      </c>
      <c r="X1099" s="9">
        <f t="shared" si="441"/>
        <v>34.36183252</v>
      </c>
      <c r="Y1099" s="9">
        <v>0</v>
      </c>
      <c r="Z1099" s="15">
        <f t="shared" si="442"/>
        <v>0</v>
      </c>
      <c r="AA1099" s="6" t="s">
        <v>73</v>
      </c>
      <c r="AB1099" s="12">
        <f t="shared" ref="AB1099:AB1162" si="451">IF(Q1098&gt;0,VLOOKUP(A1098,$AE$10:$AM$114,9),AB1098)</f>
        <v>43787</v>
      </c>
      <c r="AC1099" s="6"/>
      <c r="AD1099" s="1"/>
      <c r="AE1099" s="12"/>
      <c r="AF1099" s="7"/>
      <c r="AG1099" s="1"/>
      <c r="AH1099" s="1"/>
      <c r="AI1099" s="1"/>
      <c r="AJ1099" s="10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6"/>
      <c r="CM1099" s="1"/>
      <c r="CN1099" s="1"/>
      <c r="CO1099" s="1"/>
      <c r="CP1099" s="1"/>
      <c r="CQ1099" s="1"/>
      <c r="CR1099" s="1"/>
    </row>
    <row r="1100" spans="1:96" x14ac:dyDescent="0.2">
      <c r="A1100" s="159">
        <f t="shared" si="443"/>
        <v>43779</v>
      </c>
      <c r="B1100" s="9">
        <f t="shared" si="432"/>
        <v>1133.98062252</v>
      </c>
      <c r="C1100" s="9">
        <f t="shared" si="444"/>
        <v>1000</v>
      </c>
      <c r="D1100" s="66">
        <f t="shared" si="445"/>
        <v>5227.84</v>
      </c>
      <c r="E1100" s="15">
        <f>VLOOKUP(A1099,[1]Plan1!$BO$120:$BQ$240,3)</f>
        <v>5233.07</v>
      </c>
      <c r="F1100" s="12">
        <f t="shared" si="446"/>
        <v>43754</v>
      </c>
      <c r="G1100" s="13">
        <f t="shared" si="433"/>
        <v>1.0004131725529497E-3</v>
      </c>
      <c r="H1100" s="12">
        <f t="shared" si="447"/>
        <v>43787</v>
      </c>
      <c r="I1100" s="12">
        <f t="shared" si="434"/>
        <v>43787</v>
      </c>
      <c r="J1100" s="1">
        <f t="shared" si="448"/>
        <v>23</v>
      </c>
      <c r="K1100" s="1">
        <f t="shared" si="431"/>
        <v>19</v>
      </c>
      <c r="L1100" s="9">
        <f t="shared" si="435"/>
        <v>1.0008263500000001</v>
      </c>
      <c r="M1100" s="16">
        <f t="shared" si="449"/>
        <v>0.99960037000000002</v>
      </c>
      <c r="N1100" s="16">
        <f t="shared" si="428"/>
        <v>1.0987108773847747</v>
      </c>
      <c r="O1100" s="9">
        <f t="shared" si="429"/>
        <v>1.0996187900000001</v>
      </c>
      <c r="P1100" s="9">
        <f t="shared" si="436"/>
        <v>1099.61879</v>
      </c>
      <c r="Q1100" s="14">
        <f t="shared" si="437"/>
        <v>0</v>
      </c>
      <c r="R1100" s="44">
        <f t="shared" si="438"/>
        <v>0</v>
      </c>
      <c r="S1100" s="9">
        <f t="shared" si="439"/>
        <v>0</v>
      </c>
      <c r="T1100" s="10">
        <f t="shared" si="450"/>
        <v>6.2959000000000001E-2</v>
      </c>
      <c r="U1100" s="14">
        <f t="shared" si="430"/>
        <v>127</v>
      </c>
      <c r="V1100" s="14">
        <v>252</v>
      </c>
      <c r="W1100" s="16">
        <f t="shared" si="440"/>
        <v>1.031248859</v>
      </c>
      <c r="X1100" s="9">
        <f t="shared" si="441"/>
        <v>34.36183252</v>
      </c>
      <c r="Y1100" s="9">
        <v>0</v>
      </c>
      <c r="Z1100" s="15">
        <f t="shared" si="442"/>
        <v>0</v>
      </c>
      <c r="AA1100" s="6" t="s">
        <v>73</v>
      </c>
      <c r="AB1100" s="12">
        <f t="shared" si="451"/>
        <v>43787</v>
      </c>
      <c r="AC1100" s="6"/>
      <c r="AD1100" s="1"/>
      <c r="AE1100" s="12"/>
      <c r="AF1100" s="7"/>
      <c r="AG1100" s="1"/>
      <c r="AH1100" s="1"/>
      <c r="AI1100" s="1"/>
      <c r="AJ1100" s="10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6"/>
      <c r="CM1100" s="1"/>
      <c r="CN1100" s="1"/>
      <c r="CO1100" s="1"/>
      <c r="CP1100" s="1"/>
      <c r="CQ1100" s="1"/>
      <c r="CR1100" s="1"/>
    </row>
    <row r="1101" spans="1:96" x14ac:dyDescent="0.2">
      <c r="A1101" s="159">
        <f t="shared" si="443"/>
        <v>43780</v>
      </c>
      <c r="B1101" s="9">
        <f t="shared" si="432"/>
        <v>1133.98062252</v>
      </c>
      <c r="C1101" s="9">
        <f t="shared" si="444"/>
        <v>1000</v>
      </c>
      <c r="D1101" s="66">
        <f t="shared" si="445"/>
        <v>5227.84</v>
      </c>
      <c r="E1101" s="15">
        <f>VLOOKUP(A1100,[1]Plan1!$BO$120:$BQ$240,3)</f>
        <v>5233.07</v>
      </c>
      <c r="F1101" s="12">
        <f t="shared" si="446"/>
        <v>43754</v>
      </c>
      <c r="G1101" s="13">
        <f t="shared" si="433"/>
        <v>1.0004131725529497E-3</v>
      </c>
      <c r="H1101" s="12">
        <f t="shared" si="447"/>
        <v>43787</v>
      </c>
      <c r="I1101" s="12">
        <f t="shared" si="434"/>
        <v>43787</v>
      </c>
      <c r="J1101" s="1">
        <f t="shared" si="448"/>
        <v>23</v>
      </c>
      <c r="K1101" s="1">
        <f t="shared" si="431"/>
        <v>19</v>
      </c>
      <c r="L1101" s="9">
        <f t="shared" si="435"/>
        <v>1.0008263500000001</v>
      </c>
      <c r="M1101" s="16">
        <f t="shared" si="449"/>
        <v>0.99960037000000002</v>
      </c>
      <c r="N1101" s="16">
        <f t="shared" si="428"/>
        <v>1.0987108773847747</v>
      </c>
      <c r="O1101" s="9">
        <f t="shared" si="429"/>
        <v>1.0996187900000001</v>
      </c>
      <c r="P1101" s="9">
        <f t="shared" si="436"/>
        <v>1099.61879</v>
      </c>
      <c r="Q1101" s="14">
        <f t="shared" si="437"/>
        <v>0</v>
      </c>
      <c r="R1101" s="44">
        <f t="shared" si="438"/>
        <v>0</v>
      </c>
      <c r="S1101" s="9">
        <f t="shared" si="439"/>
        <v>0</v>
      </c>
      <c r="T1101" s="10">
        <f t="shared" si="450"/>
        <v>6.2959000000000001E-2</v>
      </c>
      <c r="U1101" s="14">
        <f t="shared" si="430"/>
        <v>127</v>
      </c>
      <c r="V1101" s="14">
        <v>252</v>
      </c>
      <c r="W1101" s="16">
        <f t="shared" si="440"/>
        <v>1.031248859</v>
      </c>
      <c r="X1101" s="9">
        <f t="shared" si="441"/>
        <v>34.36183252</v>
      </c>
      <c r="Y1101" s="9">
        <v>0</v>
      </c>
      <c r="Z1101" s="15">
        <f t="shared" si="442"/>
        <v>0</v>
      </c>
      <c r="AA1101" s="6" t="s">
        <v>73</v>
      </c>
      <c r="AB1101" s="12">
        <f t="shared" si="451"/>
        <v>43787</v>
      </c>
      <c r="AC1101" s="6"/>
      <c r="AD1101" s="1"/>
      <c r="AE1101" s="12"/>
      <c r="AF1101" s="7"/>
      <c r="AG1101" s="1"/>
      <c r="AH1101" s="1"/>
      <c r="AI1101" s="1"/>
      <c r="AJ1101" s="10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6"/>
      <c r="CM1101" s="1"/>
      <c r="CN1101" s="1"/>
      <c r="CO1101" s="1"/>
      <c r="CP1101" s="1"/>
      <c r="CQ1101" s="1"/>
      <c r="CR1101" s="1"/>
    </row>
    <row r="1102" spans="1:96" x14ac:dyDescent="0.2">
      <c r="A1102" s="159">
        <f t="shared" si="443"/>
        <v>43781</v>
      </c>
      <c r="B1102" s="9">
        <f t="shared" si="432"/>
        <v>1134.3047211099999</v>
      </c>
      <c r="C1102" s="9">
        <f t="shared" si="444"/>
        <v>1000</v>
      </c>
      <c r="D1102" s="66">
        <f t="shared" si="445"/>
        <v>5227.84</v>
      </c>
      <c r="E1102" s="15">
        <f>VLOOKUP(A1101,[1]Plan1!$BO$120:$BQ$240,3)</f>
        <v>5233.07</v>
      </c>
      <c r="F1102" s="12">
        <f t="shared" si="446"/>
        <v>43754</v>
      </c>
      <c r="G1102" s="13">
        <f t="shared" si="433"/>
        <v>1.0004131725529497E-3</v>
      </c>
      <c r="H1102" s="12">
        <f t="shared" si="447"/>
        <v>43787</v>
      </c>
      <c r="I1102" s="12">
        <f t="shared" si="434"/>
        <v>43787</v>
      </c>
      <c r="J1102" s="1">
        <f t="shared" si="448"/>
        <v>23</v>
      </c>
      <c r="K1102" s="1">
        <f t="shared" si="431"/>
        <v>20</v>
      </c>
      <c r="L1102" s="9">
        <f t="shared" si="435"/>
        <v>1.0008698599999999</v>
      </c>
      <c r="M1102" s="16">
        <f t="shared" si="449"/>
        <v>0.99960037000000002</v>
      </c>
      <c r="N1102" s="16">
        <f t="shared" si="428"/>
        <v>1.0987108773847747</v>
      </c>
      <c r="O1102" s="9">
        <f t="shared" si="429"/>
        <v>1.0996665999999999</v>
      </c>
      <c r="P1102" s="9">
        <f t="shared" si="436"/>
        <v>1099.6666</v>
      </c>
      <c r="Q1102" s="14">
        <f t="shared" si="437"/>
        <v>0</v>
      </c>
      <c r="R1102" s="44">
        <f t="shared" si="438"/>
        <v>0</v>
      </c>
      <c r="S1102" s="9">
        <f t="shared" si="439"/>
        <v>0</v>
      </c>
      <c r="T1102" s="10">
        <f t="shared" si="450"/>
        <v>6.2959000000000001E-2</v>
      </c>
      <c r="U1102" s="14">
        <f t="shared" si="430"/>
        <v>128</v>
      </c>
      <c r="V1102" s="14">
        <v>252</v>
      </c>
      <c r="W1102" s="16">
        <f t="shared" si="440"/>
        <v>1.031498748</v>
      </c>
      <c r="X1102" s="9">
        <f t="shared" si="441"/>
        <v>34.63812111</v>
      </c>
      <c r="Y1102" s="9">
        <v>0</v>
      </c>
      <c r="Z1102" s="15">
        <f t="shared" si="442"/>
        <v>0</v>
      </c>
      <c r="AA1102" s="6" t="s">
        <v>73</v>
      </c>
      <c r="AB1102" s="12">
        <f t="shared" si="451"/>
        <v>43787</v>
      </c>
      <c r="AC1102" s="6"/>
      <c r="AD1102" s="1"/>
      <c r="AE1102" s="12"/>
      <c r="AF1102" s="7"/>
      <c r="AG1102" s="1"/>
      <c r="AH1102" s="1"/>
      <c r="AI1102" s="1"/>
      <c r="AJ1102" s="10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6"/>
      <c r="CM1102" s="1"/>
      <c r="CN1102" s="1"/>
      <c r="CO1102" s="1"/>
      <c r="CP1102" s="1"/>
      <c r="CQ1102" s="1"/>
      <c r="CR1102" s="1"/>
    </row>
    <row r="1103" spans="1:96" x14ac:dyDescent="0.2">
      <c r="A1103" s="159">
        <f t="shared" si="443"/>
        <v>43782</v>
      </c>
      <c r="B1103" s="9">
        <f t="shared" si="432"/>
        <v>1134.62891068</v>
      </c>
      <c r="C1103" s="9">
        <f t="shared" si="444"/>
        <v>1000</v>
      </c>
      <c r="D1103" s="66">
        <f t="shared" si="445"/>
        <v>5227.84</v>
      </c>
      <c r="E1103" s="15">
        <f>VLOOKUP(A1102,[1]Plan1!$BO$120:$BQ$240,3)</f>
        <v>5233.07</v>
      </c>
      <c r="F1103" s="12">
        <f t="shared" si="446"/>
        <v>43754</v>
      </c>
      <c r="G1103" s="13">
        <f t="shared" si="433"/>
        <v>1.0004131725529497E-3</v>
      </c>
      <c r="H1103" s="12">
        <f t="shared" si="447"/>
        <v>43787</v>
      </c>
      <c r="I1103" s="12">
        <f t="shared" si="434"/>
        <v>43787</v>
      </c>
      <c r="J1103" s="1">
        <f t="shared" si="448"/>
        <v>23</v>
      </c>
      <c r="K1103" s="1">
        <f t="shared" si="431"/>
        <v>21</v>
      </c>
      <c r="L1103" s="9">
        <f t="shared" si="435"/>
        <v>1.0009133800000001</v>
      </c>
      <c r="M1103" s="16">
        <f t="shared" si="449"/>
        <v>0.99960037000000002</v>
      </c>
      <c r="N1103" s="16">
        <f t="shared" si="428"/>
        <v>1.0987108773847747</v>
      </c>
      <c r="O1103" s="9">
        <f t="shared" si="429"/>
        <v>1.09971441</v>
      </c>
      <c r="P1103" s="9">
        <f t="shared" si="436"/>
        <v>1099.71441</v>
      </c>
      <c r="Q1103" s="14">
        <f t="shared" si="437"/>
        <v>0</v>
      </c>
      <c r="R1103" s="44">
        <f t="shared" si="438"/>
        <v>0</v>
      </c>
      <c r="S1103" s="9">
        <f t="shared" si="439"/>
        <v>0</v>
      </c>
      <c r="T1103" s="10">
        <f t="shared" si="450"/>
        <v>6.2959000000000001E-2</v>
      </c>
      <c r="U1103" s="14">
        <f t="shared" si="430"/>
        <v>129</v>
      </c>
      <c r="V1103" s="14">
        <v>252</v>
      </c>
      <c r="W1103" s="16">
        <f t="shared" si="440"/>
        <v>1.0317486979999999</v>
      </c>
      <c r="X1103" s="9">
        <f t="shared" si="441"/>
        <v>34.914500680000003</v>
      </c>
      <c r="Y1103" s="9">
        <v>0</v>
      </c>
      <c r="Z1103" s="15">
        <f t="shared" si="442"/>
        <v>0</v>
      </c>
      <c r="AA1103" s="6" t="s">
        <v>73</v>
      </c>
      <c r="AB1103" s="12">
        <f t="shared" si="451"/>
        <v>43787</v>
      </c>
      <c r="AC1103" s="6"/>
      <c r="AD1103" s="1"/>
      <c r="AE1103" s="12"/>
      <c r="AF1103" s="7"/>
      <c r="AG1103" s="1"/>
      <c r="AH1103" s="1"/>
      <c r="AI1103" s="1"/>
      <c r="AJ1103" s="10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6"/>
      <c r="CM1103" s="1"/>
      <c r="CN1103" s="1"/>
      <c r="CO1103" s="1"/>
      <c r="CP1103" s="1"/>
      <c r="CQ1103" s="1"/>
      <c r="CR1103" s="1"/>
    </row>
    <row r="1104" spans="1:96" x14ac:dyDescent="0.2">
      <c r="A1104" s="159">
        <f t="shared" si="443"/>
        <v>43783</v>
      </c>
      <c r="B1104" s="9">
        <f t="shared" si="432"/>
        <v>1134.9531901400001</v>
      </c>
      <c r="C1104" s="9">
        <f t="shared" si="444"/>
        <v>1000</v>
      </c>
      <c r="D1104" s="66">
        <f t="shared" si="445"/>
        <v>5227.84</v>
      </c>
      <c r="E1104" s="15">
        <f>VLOOKUP(A1103,[1]Plan1!$BO$120:$BQ$240,3)</f>
        <v>5233.07</v>
      </c>
      <c r="F1104" s="12">
        <f t="shared" si="446"/>
        <v>43754</v>
      </c>
      <c r="G1104" s="13">
        <f t="shared" si="433"/>
        <v>1.0004131725529497E-3</v>
      </c>
      <c r="H1104" s="12">
        <f t="shared" si="447"/>
        <v>43787</v>
      </c>
      <c r="I1104" s="12">
        <f t="shared" si="434"/>
        <v>43787</v>
      </c>
      <c r="J1104" s="1">
        <f t="shared" si="448"/>
        <v>23</v>
      </c>
      <c r="K1104" s="1">
        <f t="shared" si="431"/>
        <v>22</v>
      </c>
      <c r="L1104" s="9">
        <f t="shared" si="435"/>
        <v>1.0009568900000001</v>
      </c>
      <c r="M1104" s="16">
        <f t="shared" si="449"/>
        <v>0.99960037000000002</v>
      </c>
      <c r="N1104" s="16">
        <f t="shared" si="428"/>
        <v>1.0987108773847747</v>
      </c>
      <c r="O1104" s="9">
        <f t="shared" si="429"/>
        <v>1.0997622199999999</v>
      </c>
      <c r="P1104" s="9">
        <f t="shared" si="436"/>
        <v>1099.7622200000001</v>
      </c>
      <c r="Q1104" s="14">
        <f t="shared" si="437"/>
        <v>0</v>
      </c>
      <c r="R1104" s="44">
        <f t="shared" si="438"/>
        <v>0</v>
      </c>
      <c r="S1104" s="9">
        <f t="shared" si="439"/>
        <v>0</v>
      </c>
      <c r="T1104" s="10">
        <f t="shared" si="450"/>
        <v>6.2959000000000001E-2</v>
      </c>
      <c r="U1104" s="14">
        <f t="shared" si="430"/>
        <v>130</v>
      </c>
      <c r="V1104" s="14">
        <v>252</v>
      </c>
      <c r="W1104" s="16">
        <f t="shared" si="440"/>
        <v>1.0319987079999999</v>
      </c>
      <c r="X1104" s="9">
        <f t="shared" si="441"/>
        <v>35.190970139999997</v>
      </c>
      <c r="Y1104" s="9">
        <v>0</v>
      </c>
      <c r="Z1104" s="15">
        <f t="shared" si="442"/>
        <v>0</v>
      </c>
      <c r="AA1104" s="6" t="s">
        <v>73</v>
      </c>
      <c r="AB1104" s="12">
        <f t="shared" si="451"/>
        <v>43787</v>
      </c>
      <c r="AC1104" s="6"/>
      <c r="AD1104" s="1"/>
      <c r="AE1104" s="12"/>
      <c r="AF1104" s="7"/>
      <c r="AG1104" s="1"/>
      <c r="AH1104" s="1"/>
      <c r="AI1104" s="1"/>
      <c r="AJ1104" s="10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6"/>
      <c r="CM1104" s="1"/>
      <c r="CN1104" s="1"/>
      <c r="CO1104" s="1"/>
      <c r="CP1104" s="1"/>
      <c r="CQ1104" s="1"/>
      <c r="CR1104" s="1"/>
    </row>
    <row r="1105" spans="1:96" x14ac:dyDescent="0.2">
      <c r="A1105" s="159">
        <f t="shared" si="443"/>
        <v>43784</v>
      </c>
      <c r="B1105" s="9">
        <f t="shared" si="432"/>
        <v>1135.2775605900001</v>
      </c>
      <c r="C1105" s="9">
        <f t="shared" si="444"/>
        <v>1000</v>
      </c>
      <c r="D1105" s="66">
        <f t="shared" si="445"/>
        <v>5227.84</v>
      </c>
      <c r="E1105" s="15">
        <f>VLOOKUP(A1104,[1]Plan1!$BO$120:$BQ$240,3)</f>
        <v>5233.07</v>
      </c>
      <c r="F1105" s="12">
        <f t="shared" si="446"/>
        <v>43754</v>
      </c>
      <c r="G1105" s="13">
        <f t="shared" si="433"/>
        <v>1.0004131725529497E-3</v>
      </c>
      <c r="H1105" s="12">
        <f t="shared" si="447"/>
        <v>43815</v>
      </c>
      <c r="I1105" s="12">
        <f t="shared" si="434"/>
        <v>43787</v>
      </c>
      <c r="J1105" s="1">
        <f t="shared" si="448"/>
        <v>23</v>
      </c>
      <c r="K1105" s="1">
        <f t="shared" si="431"/>
        <v>23</v>
      </c>
      <c r="L1105" s="9">
        <f t="shared" si="435"/>
        <v>1.0010004100000001</v>
      </c>
      <c r="M1105" s="16">
        <f t="shared" si="449"/>
        <v>0.99960037000000002</v>
      </c>
      <c r="N1105" s="16">
        <f t="shared" si="428"/>
        <v>1.0987108773847747</v>
      </c>
      <c r="O1105" s="9">
        <f t="shared" si="429"/>
        <v>1.09981003</v>
      </c>
      <c r="P1105" s="9">
        <f t="shared" si="436"/>
        <v>1099.8100300000001</v>
      </c>
      <c r="Q1105" s="14">
        <f t="shared" si="437"/>
        <v>0</v>
      </c>
      <c r="R1105" s="44">
        <f t="shared" si="438"/>
        <v>0</v>
      </c>
      <c r="S1105" s="9">
        <f t="shared" si="439"/>
        <v>0</v>
      </c>
      <c r="T1105" s="10">
        <f t="shared" si="450"/>
        <v>6.2959000000000001E-2</v>
      </c>
      <c r="U1105" s="14">
        <f t="shared" si="430"/>
        <v>131</v>
      </c>
      <c r="V1105" s="14">
        <v>252</v>
      </c>
      <c r="W1105" s="16">
        <f t="shared" si="440"/>
        <v>1.0322487789999999</v>
      </c>
      <c r="X1105" s="9">
        <f t="shared" si="441"/>
        <v>35.467530590000003</v>
      </c>
      <c r="Y1105" s="9">
        <v>0</v>
      </c>
      <c r="Z1105" s="15">
        <f t="shared" si="442"/>
        <v>0</v>
      </c>
      <c r="AA1105" s="6" t="s">
        <v>73</v>
      </c>
      <c r="AB1105" s="12">
        <f t="shared" si="451"/>
        <v>43787</v>
      </c>
      <c r="AC1105" s="6"/>
      <c r="AD1105" s="1"/>
      <c r="AE1105" s="12"/>
      <c r="AF1105" s="7"/>
      <c r="AG1105" s="1"/>
      <c r="AH1105" s="1"/>
      <c r="AI1105" s="1"/>
      <c r="AJ1105" s="10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6"/>
      <c r="CM1105" s="1"/>
      <c r="CN1105" s="1"/>
      <c r="CO1105" s="1"/>
      <c r="CP1105" s="1"/>
      <c r="CQ1105" s="1"/>
      <c r="CR1105" s="1"/>
    </row>
    <row r="1106" spans="1:96" x14ac:dyDescent="0.2">
      <c r="A1106" s="159">
        <f t="shared" si="443"/>
        <v>43785</v>
      </c>
      <c r="B1106" s="9">
        <f t="shared" si="432"/>
        <v>1135.2775605900001</v>
      </c>
      <c r="C1106" s="9">
        <f t="shared" si="444"/>
        <v>1000</v>
      </c>
      <c r="D1106" s="66">
        <f t="shared" si="445"/>
        <v>5227.84</v>
      </c>
      <c r="E1106" s="15">
        <f>VLOOKUP(A1105,[1]Plan1!$BO$120:$BQ$240,3)</f>
        <v>5233.07</v>
      </c>
      <c r="F1106" s="12">
        <f t="shared" si="446"/>
        <v>43754</v>
      </c>
      <c r="G1106" s="13">
        <f t="shared" si="433"/>
        <v>1.0004131725529497E-3</v>
      </c>
      <c r="H1106" s="12">
        <f t="shared" si="447"/>
        <v>43815</v>
      </c>
      <c r="I1106" s="12">
        <f t="shared" si="434"/>
        <v>43787</v>
      </c>
      <c r="J1106" s="1">
        <f t="shared" si="448"/>
        <v>23</v>
      </c>
      <c r="K1106" s="1">
        <f t="shared" si="431"/>
        <v>23</v>
      </c>
      <c r="L1106" s="9">
        <f t="shared" si="435"/>
        <v>1.0010004100000001</v>
      </c>
      <c r="M1106" s="16">
        <f t="shared" si="449"/>
        <v>0.99960037000000002</v>
      </c>
      <c r="N1106" s="16">
        <f t="shared" si="428"/>
        <v>1.0987108773847747</v>
      </c>
      <c r="O1106" s="9">
        <f t="shared" si="429"/>
        <v>1.09981003</v>
      </c>
      <c r="P1106" s="9">
        <f t="shared" si="436"/>
        <v>1099.8100300000001</v>
      </c>
      <c r="Q1106" s="14">
        <f t="shared" si="437"/>
        <v>0</v>
      </c>
      <c r="R1106" s="44">
        <f t="shared" si="438"/>
        <v>0</v>
      </c>
      <c r="S1106" s="9">
        <f t="shared" si="439"/>
        <v>0</v>
      </c>
      <c r="T1106" s="10">
        <f t="shared" si="450"/>
        <v>6.2959000000000001E-2</v>
      </c>
      <c r="U1106" s="14">
        <f t="shared" si="430"/>
        <v>131</v>
      </c>
      <c r="V1106" s="14">
        <v>252</v>
      </c>
      <c r="W1106" s="16">
        <f t="shared" si="440"/>
        <v>1.0322487789999999</v>
      </c>
      <c r="X1106" s="9">
        <f t="shared" si="441"/>
        <v>35.467530590000003</v>
      </c>
      <c r="Y1106" s="9">
        <v>0</v>
      </c>
      <c r="Z1106" s="15">
        <f t="shared" si="442"/>
        <v>0</v>
      </c>
      <c r="AA1106" s="6" t="s">
        <v>73</v>
      </c>
      <c r="AB1106" s="12">
        <f t="shared" si="451"/>
        <v>43787</v>
      </c>
      <c r="AC1106" s="6"/>
      <c r="AD1106" s="1"/>
      <c r="AE1106" s="12"/>
      <c r="AF1106" s="7"/>
      <c r="AG1106" s="1"/>
      <c r="AH1106" s="1"/>
      <c r="AI1106" s="1"/>
      <c r="AJ1106" s="10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6"/>
      <c r="CM1106" s="1"/>
      <c r="CN1106" s="1"/>
      <c r="CO1106" s="1"/>
      <c r="CP1106" s="1"/>
      <c r="CQ1106" s="1"/>
      <c r="CR1106" s="1"/>
    </row>
    <row r="1107" spans="1:96" x14ac:dyDescent="0.2">
      <c r="A1107" s="159">
        <f t="shared" si="443"/>
        <v>43786</v>
      </c>
      <c r="B1107" s="9">
        <f t="shared" si="432"/>
        <v>1135.2775605900001</v>
      </c>
      <c r="C1107" s="9">
        <f t="shared" si="444"/>
        <v>1000</v>
      </c>
      <c r="D1107" s="66">
        <f t="shared" si="445"/>
        <v>5227.84</v>
      </c>
      <c r="E1107" s="15">
        <f>VLOOKUP(A1106,[1]Plan1!$BO$120:$BQ$240,3)</f>
        <v>5233.07</v>
      </c>
      <c r="F1107" s="12">
        <f t="shared" si="446"/>
        <v>43754</v>
      </c>
      <c r="G1107" s="13">
        <f t="shared" si="433"/>
        <v>1.0004131725529497E-3</v>
      </c>
      <c r="H1107" s="12">
        <f t="shared" si="447"/>
        <v>43815</v>
      </c>
      <c r="I1107" s="12">
        <f t="shared" si="434"/>
        <v>43787</v>
      </c>
      <c r="J1107" s="1">
        <f t="shared" si="448"/>
        <v>23</v>
      </c>
      <c r="K1107" s="1">
        <f t="shared" si="431"/>
        <v>23</v>
      </c>
      <c r="L1107" s="9">
        <f t="shared" si="435"/>
        <v>1.0010004100000001</v>
      </c>
      <c r="M1107" s="16">
        <f t="shared" si="449"/>
        <v>0.99960037000000002</v>
      </c>
      <c r="N1107" s="16">
        <f t="shared" si="428"/>
        <v>1.0987108773847747</v>
      </c>
      <c r="O1107" s="9">
        <f t="shared" si="429"/>
        <v>1.09981003</v>
      </c>
      <c r="P1107" s="9">
        <f t="shared" si="436"/>
        <v>1099.8100300000001</v>
      </c>
      <c r="Q1107" s="14">
        <f t="shared" si="437"/>
        <v>0</v>
      </c>
      <c r="R1107" s="44">
        <f t="shared" si="438"/>
        <v>0</v>
      </c>
      <c r="S1107" s="9">
        <f t="shared" si="439"/>
        <v>0</v>
      </c>
      <c r="T1107" s="10">
        <f t="shared" si="450"/>
        <v>6.2959000000000001E-2</v>
      </c>
      <c r="U1107" s="14">
        <f t="shared" si="430"/>
        <v>131</v>
      </c>
      <c r="V1107" s="14">
        <v>252</v>
      </c>
      <c r="W1107" s="16">
        <f t="shared" si="440"/>
        <v>1.0322487789999999</v>
      </c>
      <c r="X1107" s="9">
        <f t="shared" si="441"/>
        <v>35.467530590000003</v>
      </c>
      <c r="Y1107" s="9">
        <v>0</v>
      </c>
      <c r="Z1107" s="15">
        <f t="shared" si="442"/>
        <v>0</v>
      </c>
      <c r="AA1107" s="6" t="s">
        <v>73</v>
      </c>
      <c r="AB1107" s="12">
        <f t="shared" si="451"/>
        <v>43787</v>
      </c>
      <c r="AC1107" s="6"/>
      <c r="AD1107" s="1"/>
      <c r="AE1107" s="12"/>
      <c r="AF1107" s="7"/>
      <c r="AG1107" s="1"/>
      <c r="AH1107" s="1"/>
      <c r="AI1107" s="1"/>
      <c r="AJ1107" s="10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6"/>
      <c r="CM1107" s="1"/>
      <c r="CN1107" s="1"/>
      <c r="CO1107" s="1"/>
      <c r="CP1107" s="1"/>
      <c r="CQ1107" s="1"/>
      <c r="CR1107" s="1"/>
    </row>
    <row r="1108" spans="1:96" x14ac:dyDescent="0.2">
      <c r="A1108" s="159">
        <f t="shared" si="443"/>
        <v>43787</v>
      </c>
      <c r="B1108" s="9">
        <f t="shared" si="432"/>
        <v>1135.2775605900001</v>
      </c>
      <c r="C1108" s="9">
        <f t="shared" si="444"/>
        <v>1000</v>
      </c>
      <c r="D1108" s="66">
        <f t="shared" si="445"/>
        <v>5227.84</v>
      </c>
      <c r="E1108" s="15">
        <f>VLOOKUP(A1107,[1]Plan1!$BO$120:$BQ$240,3)</f>
        <v>5233.07</v>
      </c>
      <c r="F1108" s="12">
        <f t="shared" si="446"/>
        <v>43754</v>
      </c>
      <c r="G1108" s="13">
        <f t="shared" si="433"/>
        <v>1.0004131725529497E-3</v>
      </c>
      <c r="H1108" s="12">
        <f t="shared" si="447"/>
        <v>43815</v>
      </c>
      <c r="I1108" s="12">
        <f t="shared" si="434"/>
        <v>43787</v>
      </c>
      <c r="J1108" s="1">
        <f t="shared" si="448"/>
        <v>23</v>
      </c>
      <c r="K1108" s="1">
        <f t="shared" si="431"/>
        <v>23</v>
      </c>
      <c r="L1108" s="9">
        <f t="shared" si="435"/>
        <v>1.0010004100000001</v>
      </c>
      <c r="M1108" s="16">
        <f t="shared" si="449"/>
        <v>0.99960037000000002</v>
      </c>
      <c r="N1108" s="16">
        <f t="shared" si="428"/>
        <v>1.0987108773847747</v>
      </c>
      <c r="O1108" s="9">
        <f t="shared" si="429"/>
        <v>1.09981003</v>
      </c>
      <c r="P1108" s="9">
        <f t="shared" si="436"/>
        <v>1099.8100300000001</v>
      </c>
      <c r="Q1108" s="14">
        <f t="shared" si="437"/>
        <v>5</v>
      </c>
      <c r="R1108" s="44">
        <f t="shared" si="438"/>
        <v>0</v>
      </c>
      <c r="S1108" s="9">
        <f t="shared" si="439"/>
        <v>0</v>
      </c>
      <c r="T1108" s="10">
        <f t="shared" si="450"/>
        <v>6.2959000000000001E-2</v>
      </c>
      <c r="U1108" s="14">
        <f t="shared" si="430"/>
        <v>131</v>
      </c>
      <c r="V1108" s="14">
        <v>252</v>
      </c>
      <c r="W1108" s="16">
        <f t="shared" si="440"/>
        <v>1.0322487789999999</v>
      </c>
      <c r="X1108" s="9">
        <f t="shared" si="441"/>
        <v>35.467530590000003</v>
      </c>
      <c r="Y1108" s="9">
        <v>0</v>
      </c>
      <c r="Z1108" s="15">
        <f t="shared" si="442"/>
        <v>0</v>
      </c>
      <c r="AA1108" s="6" t="s">
        <v>73</v>
      </c>
      <c r="AB1108" s="12">
        <f t="shared" si="451"/>
        <v>43787</v>
      </c>
      <c r="AC1108" s="6"/>
      <c r="AD1108" s="1"/>
      <c r="AE1108" s="12"/>
      <c r="AF1108" s="7"/>
      <c r="AG1108" s="1"/>
      <c r="AH1108" s="1"/>
      <c r="AI1108" s="1"/>
      <c r="AJ1108" s="10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6"/>
      <c r="CM1108" s="1"/>
      <c r="CN1108" s="1"/>
      <c r="CO1108" s="1"/>
      <c r="CP1108" s="1"/>
      <c r="CQ1108" s="1"/>
      <c r="CR1108" s="1"/>
    </row>
    <row r="1109" spans="1:96" x14ac:dyDescent="0.2">
      <c r="A1109" s="159">
        <f t="shared" si="443"/>
        <v>43788</v>
      </c>
      <c r="B1109" s="9">
        <f t="shared" si="432"/>
        <v>1100.3563804599999</v>
      </c>
      <c r="C1109" s="9">
        <f t="shared" si="444"/>
        <v>1000</v>
      </c>
      <c r="D1109" s="66">
        <f t="shared" si="445"/>
        <v>5233.07</v>
      </c>
      <c r="E1109" s="15">
        <f>VLOOKUP(A1108,[1]Plan1!$BO$120:$BQ$240,3)</f>
        <v>5259.76</v>
      </c>
      <c r="F1109" s="12">
        <f t="shared" si="446"/>
        <v>43788</v>
      </c>
      <c r="G1109" s="13">
        <f t="shared" si="433"/>
        <v>5.1002566371174396E-3</v>
      </c>
      <c r="H1109" s="12">
        <f t="shared" si="447"/>
        <v>43815</v>
      </c>
      <c r="I1109" s="12">
        <f t="shared" si="434"/>
        <v>43815</v>
      </c>
      <c r="J1109" s="1">
        <f t="shared" si="448"/>
        <v>20</v>
      </c>
      <c r="K1109" s="1">
        <f t="shared" si="431"/>
        <v>1</v>
      </c>
      <c r="L1109" s="9">
        <f t="shared" si="435"/>
        <v>1.00025439</v>
      </c>
      <c r="M1109" s="16">
        <f t="shared" si="449"/>
        <v>1.0010004100000001</v>
      </c>
      <c r="N1109" s="16">
        <f t="shared" si="428"/>
        <v>1.0998100387336192</v>
      </c>
      <c r="O1109" s="9">
        <f t="shared" si="429"/>
        <v>1.1000898100000001</v>
      </c>
      <c r="P1109" s="9">
        <f t="shared" si="436"/>
        <v>1100.0898099999999</v>
      </c>
      <c r="Q1109" s="14">
        <f t="shared" si="437"/>
        <v>0</v>
      </c>
      <c r="R1109" s="44">
        <f t="shared" si="438"/>
        <v>0</v>
      </c>
      <c r="S1109" s="9">
        <f t="shared" si="439"/>
        <v>0</v>
      </c>
      <c r="T1109" s="10">
        <f t="shared" si="450"/>
        <v>6.2959000000000001E-2</v>
      </c>
      <c r="U1109" s="14">
        <f t="shared" si="430"/>
        <v>1</v>
      </c>
      <c r="V1109" s="14">
        <v>252</v>
      </c>
      <c r="W1109" s="16">
        <f t="shared" si="440"/>
        <v>1.0002423170000001</v>
      </c>
      <c r="X1109" s="9">
        <f t="shared" si="441"/>
        <v>0.26657046000000001</v>
      </c>
      <c r="Y1109" s="9">
        <v>0</v>
      </c>
      <c r="Z1109" s="15">
        <f t="shared" si="442"/>
        <v>0</v>
      </c>
      <c r="AA1109" s="6" t="s">
        <v>73</v>
      </c>
      <c r="AB1109" s="12">
        <f t="shared" si="451"/>
        <v>43966</v>
      </c>
      <c r="AC1109" s="6"/>
      <c r="AD1109" s="1"/>
      <c r="AE1109" s="12"/>
      <c r="AF1109" s="7"/>
      <c r="AG1109" s="1"/>
      <c r="AH1109" s="1"/>
      <c r="AI1109" s="1"/>
      <c r="AJ1109" s="10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6"/>
      <c r="CM1109" s="1"/>
      <c r="CN1109" s="1"/>
      <c r="CO1109" s="1"/>
      <c r="CP1109" s="1"/>
      <c r="CQ1109" s="1"/>
      <c r="CR1109" s="1"/>
    </row>
    <row r="1110" spans="1:96" x14ac:dyDescent="0.2">
      <c r="A1110" s="159">
        <f t="shared" si="443"/>
        <v>43789</v>
      </c>
      <c r="B1110" s="9">
        <f t="shared" si="432"/>
        <v>1100.9030114700001</v>
      </c>
      <c r="C1110" s="9">
        <f t="shared" si="444"/>
        <v>1000</v>
      </c>
      <c r="D1110" s="66">
        <f t="shared" si="445"/>
        <v>5233.07</v>
      </c>
      <c r="E1110" s="15">
        <f>VLOOKUP(A1109,[1]Plan1!$BO$120:$BQ$240,3)</f>
        <v>5259.76</v>
      </c>
      <c r="F1110" s="12">
        <f t="shared" si="446"/>
        <v>43788</v>
      </c>
      <c r="G1110" s="13">
        <f t="shared" si="433"/>
        <v>5.1002566371174396E-3</v>
      </c>
      <c r="H1110" s="12">
        <f t="shared" si="447"/>
        <v>43815</v>
      </c>
      <c r="I1110" s="12">
        <f t="shared" si="434"/>
        <v>43815</v>
      </c>
      <c r="J1110" s="1">
        <f t="shared" si="448"/>
        <v>20</v>
      </c>
      <c r="K1110" s="1">
        <f t="shared" si="431"/>
        <v>2</v>
      </c>
      <c r="L1110" s="9">
        <f t="shared" si="435"/>
        <v>1.0005088499999999</v>
      </c>
      <c r="M1110" s="16">
        <f t="shared" si="449"/>
        <v>1.0010004100000001</v>
      </c>
      <c r="N1110" s="16">
        <f t="shared" si="428"/>
        <v>1.0998100387336192</v>
      </c>
      <c r="O1110" s="9">
        <f t="shared" si="429"/>
        <v>1.1003696700000001</v>
      </c>
      <c r="P1110" s="9">
        <f t="shared" si="436"/>
        <v>1100.36967</v>
      </c>
      <c r="Q1110" s="14">
        <f t="shared" si="437"/>
        <v>0</v>
      </c>
      <c r="R1110" s="44">
        <f t="shared" si="438"/>
        <v>0</v>
      </c>
      <c r="S1110" s="9">
        <f t="shared" si="439"/>
        <v>0</v>
      </c>
      <c r="T1110" s="10">
        <f t="shared" si="450"/>
        <v>6.2959000000000001E-2</v>
      </c>
      <c r="U1110" s="14">
        <f t="shared" si="430"/>
        <v>2</v>
      </c>
      <c r="V1110" s="14">
        <v>252</v>
      </c>
      <c r="W1110" s="16">
        <f t="shared" si="440"/>
        <v>1.000484693</v>
      </c>
      <c r="X1110" s="9">
        <f t="shared" si="441"/>
        <v>0.53334146999999998</v>
      </c>
      <c r="Y1110" s="9">
        <v>0</v>
      </c>
      <c r="Z1110" s="15">
        <f t="shared" si="442"/>
        <v>0</v>
      </c>
      <c r="AA1110" s="6" t="s">
        <v>73</v>
      </c>
      <c r="AB1110" s="12">
        <f t="shared" si="451"/>
        <v>43966</v>
      </c>
      <c r="AC1110" s="6"/>
      <c r="AD1110" s="1"/>
      <c r="AE1110" s="12"/>
      <c r="AF1110" s="7"/>
      <c r="AG1110" s="1"/>
      <c r="AH1110" s="1"/>
      <c r="AI1110" s="1"/>
      <c r="AJ1110" s="10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6"/>
      <c r="CM1110" s="1"/>
      <c r="CN1110" s="1"/>
      <c r="CO1110" s="1"/>
      <c r="CP1110" s="1"/>
      <c r="CQ1110" s="1"/>
      <c r="CR1110" s="1"/>
    </row>
    <row r="1111" spans="1:96" x14ac:dyDescent="0.2">
      <c r="A1111" s="159">
        <f t="shared" si="443"/>
        <v>43790</v>
      </c>
      <c r="B1111" s="9">
        <f t="shared" si="432"/>
        <v>1101.44992314</v>
      </c>
      <c r="C1111" s="9">
        <f t="shared" si="444"/>
        <v>1000</v>
      </c>
      <c r="D1111" s="66">
        <f t="shared" si="445"/>
        <v>5233.07</v>
      </c>
      <c r="E1111" s="15">
        <f>VLOOKUP(A1110,[1]Plan1!$BO$120:$BQ$240,3)</f>
        <v>5259.76</v>
      </c>
      <c r="F1111" s="12">
        <f t="shared" si="446"/>
        <v>43788</v>
      </c>
      <c r="G1111" s="13">
        <f t="shared" si="433"/>
        <v>5.1002566371174396E-3</v>
      </c>
      <c r="H1111" s="12">
        <f t="shared" si="447"/>
        <v>43815</v>
      </c>
      <c r="I1111" s="12">
        <f t="shared" si="434"/>
        <v>43815</v>
      </c>
      <c r="J1111" s="1">
        <f t="shared" si="448"/>
        <v>20</v>
      </c>
      <c r="K1111" s="1">
        <f t="shared" si="431"/>
        <v>3</v>
      </c>
      <c r="L1111" s="9">
        <f t="shared" si="435"/>
        <v>1.00076338</v>
      </c>
      <c r="M1111" s="16">
        <f t="shared" si="449"/>
        <v>1.0010004100000001</v>
      </c>
      <c r="N1111" s="16">
        <f t="shared" si="428"/>
        <v>1.0998100387336192</v>
      </c>
      <c r="O1111" s="9">
        <f t="shared" si="429"/>
        <v>1.1006496100000001</v>
      </c>
      <c r="P1111" s="9">
        <f t="shared" si="436"/>
        <v>1100.6496099999999</v>
      </c>
      <c r="Q1111" s="14">
        <f t="shared" si="437"/>
        <v>0</v>
      </c>
      <c r="R1111" s="44">
        <f t="shared" si="438"/>
        <v>0</v>
      </c>
      <c r="S1111" s="9">
        <f t="shared" si="439"/>
        <v>0</v>
      </c>
      <c r="T1111" s="10">
        <f t="shared" si="450"/>
        <v>6.2959000000000001E-2</v>
      </c>
      <c r="U1111" s="14">
        <f t="shared" si="430"/>
        <v>3</v>
      </c>
      <c r="V1111" s="14">
        <v>252</v>
      </c>
      <c r="W1111" s="16">
        <f t="shared" si="440"/>
        <v>1.0007271280000001</v>
      </c>
      <c r="X1111" s="9">
        <f t="shared" si="441"/>
        <v>0.80031313999999998</v>
      </c>
      <c r="Y1111" s="9">
        <v>0</v>
      </c>
      <c r="Z1111" s="15">
        <f t="shared" si="442"/>
        <v>0</v>
      </c>
      <c r="AA1111" s="6" t="s">
        <v>73</v>
      </c>
      <c r="AB1111" s="12">
        <f t="shared" si="451"/>
        <v>43966</v>
      </c>
      <c r="AC1111" s="6"/>
      <c r="AD1111" s="1"/>
      <c r="AE1111" s="12"/>
      <c r="AF1111" s="7"/>
      <c r="AG1111" s="1"/>
      <c r="AH1111" s="1"/>
      <c r="AI1111" s="1"/>
      <c r="AJ1111" s="10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6"/>
      <c r="CM1111" s="1"/>
      <c r="CN1111" s="1"/>
      <c r="CO1111" s="1"/>
      <c r="CP1111" s="1"/>
      <c r="CQ1111" s="1"/>
      <c r="CR1111" s="1"/>
    </row>
    <row r="1112" spans="1:96" x14ac:dyDescent="0.2">
      <c r="A1112" s="159">
        <f t="shared" si="443"/>
        <v>43791</v>
      </c>
      <c r="B1112" s="9">
        <f t="shared" si="432"/>
        <v>1101.99709446</v>
      </c>
      <c r="C1112" s="9">
        <f t="shared" si="444"/>
        <v>1000</v>
      </c>
      <c r="D1112" s="66">
        <f t="shared" si="445"/>
        <v>5233.07</v>
      </c>
      <c r="E1112" s="15">
        <f>VLOOKUP(A1111,[1]Plan1!$BO$120:$BQ$240,3)</f>
        <v>5259.76</v>
      </c>
      <c r="F1112" s="12">
        <f t="shared" si="446"/>
        <v>43788</v>
      </c>
      <c r="G1112" s="13">
        <f t="shared" si="433"/>
        <v>5.1002566371174396E-3</v>
      </c>
      <c r="H1112" s="12">
        <f t="shared" si="447"/>
        <v>43815</v>
      </c>
      <c r="I1112" s="12">
        <f t="shared" si="434"/>
        <v>43815</v>
      </c>
      <c r="J1112" s="1">
        <f t="shared" si="448"/>
        <v>20</v>
      </c>
      <c r="K1112" s="1">
        <f t="shared" si="431"/>
        <v>4</v>
      </c>
      <c r="L1112" s="9">
        <f t="shared" si="435"/>
        <v>1.0010179699999999</v>
      </c>
      <c r="M1112" s="16">
        <f t="shared" si="449"/>
        <v>1.0010004100000001</v>
      </c>
      <c r="N1112" s="16">
        <f t="shared" si="428"/>
        <v>1.0998100387336192</v>
      </c>
      <c r="O1112" s="9">
        <f t="shared" si="429"/>
        <v>1.1009296099999999</v>
      </c>
      <c r="P1112" s="9">
        <f t="shared" si="436"/>
        <v>1100.9296099999999</v>
      </c>
      <c r="Q1112" s="14">
        <f t="shared" si="437"/>
        <v>0</v>
      </c>
      <c r="R1112" s="44">
        <f t="shared" si="438"/>
        <v>0</v>
      </c>
      <c r="S1112" s="9">
        <f t="shared" si="439"/>
        <v>0</v>
      </c>
      <c r="T1112" s="10">
        <f t="shared" si="450"/>
        <v>6.2959000000000001E-2</v>
      </c>
      <c r="U1112" s="14">
        <f t="shared" si="430"/>
        <v>4</v>
      </c>
      <c r="V1112" s="14">
        <v>252</v>
      </c>
      <c r="W1112" s="16">
        <f t="shared" si="440"/>
        <v>1.0009696210000001</v>
      </c>
      <c r="X1112" s="9">
        <f t="shared" si="441"/>
        <v>1.06748446</v>
      </c>
      <c r="Y1112" s="9">
        <v>0</v>
      </c>
      <c r="Z1112" s="15">
        <f t="shared" si="442"/>
        <v>0</v>
      </c>
      <c r="AA1112" s="6" t="s">
        <v>73</v>
      </c>
      <c r="AB1112" s="12">
        <f t="shared" si="451"/>
        <v>43966</v>
      </c>
      <c r="AC1112" s="6"/>
      <c r="AD1112" s="1"/>
      <c r="AE1112" s="12"/>
      <c r="AF1112" s="7"/>
      <c r="AG1112" s="1"/>
      <c r="AH1112" s="1"/>
      <c r="AI1112" s="1"/>
      <c r="AJ1112" s="10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6"/>
      <c r="CM1112" s="1"/>
      <c r="CN1112" s="1"/>
      <c r="CO1112" s="1"/>
      <c r="CP1112" s="1"/>
      <c r="CQ1112" s="1"/>
      <c r="CR1112" s="1"/>
    </row>
    <row r="1113" spans="1:96" x14ac:dyDescent="0.2">
      <c r="A1113" s="159">
        <f t="shared" si="443"/>
        <v>43792</v>
      </c>
      <c r="B1113" s="9">
        <f t="shared" si="432"/>
        <v>1102.5445366399999</v>
      </c>
      <c r="C1113" s="9">
        <f t="shared" si="444"/>
        <v>1000</v>
      </c>
      <c r="D1113" s="66">
        <f t="shared" si="445"/>
        <v>5233.07</v>
      </c>
      <c r="E1113" s="15">
        <f>VLOOKUP(A1112,[1]Plan1!$BO$120:$BQ$240,3)</f>
        <v>5259.76</v>
      </c>
      <c r="F1113" s="12">
        <f t="shared" si="446"/>
        <v>43788</v>
      </c>
      <c r="G1113" s="13">
        <f t="shared" si="433"/>
        <v>5.1002566371174396E-3</v>
      </c>
      <c r="H1113" s="12">
        <f t="shared" si="447"/>
        <v>43815</v>
      </c>
      <c r="I1113" s="12">
        <f t="shared" si="434"/>
        <v>43815</v>
      </c>
      <c r="J1113" s="1">
        <f t="shared" si="448"/>
        <v>20</v>
      </c>
      <c r="K1113" s="1">
        <f t="shared" si="431"/>
        <v>5</v>
      </c>
      <c r="L1113" s="9">
        <f t="shared" si="435"/>
        <v>1.0012726300000001</v>
      </c>
      <c r="M1113" s="16">
        <f t="shared" si="449"/>
        <v>1.0010004100000001</v>
      </c>
      <c r="N1113" s="16">
        <f t="shared" si="428"/>
        <v>1.0998100387336192</v>
      </c>
      <c r="O1113" s="9">
        <f t="shared" si="429"/>
        <v>1.10120968</v>
      </c>
      <c r="P1113" s="9">
        <f t="shared" si="436"/>
        <v>1101.2096799999999</v>
      </c>
      <c r="Q1113" s="14">
        <f t="shared" si="437"/>
        <v>0</v>
      </c>
      <c r="R1113" s="44">
        <f t="shared" si="438"/>
        <v>0</v>
      </c>
      <c r="S1113" s="9">
        <f t="shared" si="439"/>
        <v>0</v>
      </c>
      <c r="T1113" s="10">
        <f t="shared" si="450"/>
        <v>6.2959000000000001E-2</v>
      </c>
      <c r="U1113" s="14">
        <f t="shared" si="430"/>
        <v>5</v>
      </c>
      <c r="V1113" s="14">
        <v>252</v>
      </c>
      <c r="W1113" s="16">
        <f t="shared" si="440"/>
        <v>1.0012121730000001</v>
      </c>
      <c r="X1113" s="9">
        <f t="shared" si="441"/>
        <v>1.3348566399999999</v>
      </c>
      <c r="Y1113" s="9">
        <v>0</v>
      </c>
      <c r="Z1113" s="15">
        <f t="shared" si="442"/>
        <v>0</v>
      </c>
      <c r="AA1113" s="6" t="s">
        <v>73</v>
      </c>
      <c r="AB1113" s="12">
        <f t="shared" si="451"/>
        <v>43966</v>
      </c>
      <c r="AC1113" s="6"/>
      <c r="AD1113" s="1"/>
      <c r="AE1113" s="12"/>
      <c r="AF1113" s="7"/>
      <c r="AG1113" s="1"/>
      <c r="AH1113" s="1"/>
      <c r="AI1113" s="1"/>
      <c r="AJ1113" s="10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6"/>
      <c r="CM1113" s="1"/>
      <c r="CN1113" s="1"/>
      <c r="CO1113" s="1"/>
      <c r="CP1113" s="1"/>
      <c r="CQ1113" s="1"/>
      <c r="CR1113" s="1"/>
    </row>
    <row r="1114" spans="1:96" x14ac:dyDescent="0.2">
      <c r="A1114" s="159">
        <f t="shared" si="443"/>
        <v>43793</v>
      </c>
      <c r="B1114" s="9">
        <f t="shared" si="432"/>
        <v>1102.5445366399999</v>
      </c>
      <c r="C1114" s="9">
        <f t="shared" si="444"/>
        <v>1000</v>
      </c>
      <c r="D1114" s="66">
        <f t="shared" si="445"/>
        <v>5233.07</v>
      </c>
      <c r="E1114" s="15">
        <f>VLOOKUP(A1113,[1]Plan1!$BO$120:$BQ$240,3)</f>
        <v>5259.76</v>
      </c>
      <c r="F1114" s="12">
        <f t="shared" si="446"/>
        <v>43788</v>
      </c>
      <c r="G1114" s="13">
        <f t="shared" si="433"/>
        <v>5.1002566371174396E-3</v>
      </c>
      <c r="H1114" s="12">
        <f t="shared" si="447"/>
        <v>43815</v>
      </c>
      <c r="I1114" s="12">
        <f t="shared" si="434"/>
        <v>43815</v>
      </c>
      <c r="J1114" s="1">
        <f t="shared" si="448"/>
        <v>20</v>
      </c>
      <c r="K1114" s="1">
        <f t="shared" si="431"/>
        <v>5</v>
      </c>
      <c r="L1114" s="9">
        <f t="shared" si="435"/>
        <v>1.0012726300000001</v>
      </c>
      <c r="M1114" s="16">
        <f t="shared" si="449"/>
        <v>1.0010004100000001</v>
      </c>
      <c r="N1114" s="16">
        <f t="shared" si="428"/>
        <v>1.0998100387336192</v>
      </c>
      <c r="O1114" s="9">
        <f t="shared" si="429"/>
        <v>1.10120968</v>
      </c>
      <c r="P1114" s="9">
        <f t="shared" si="436"/>
        <v>1101.2096799999999</v>
      </c>
      <c r="Q1114" s="14">
        <f t="shared" si="437"/>
        <v>0</v>
      </c>
      <c r="R1114" s="44">
        <f t="shared" si="438"/>
        <v>0</v>
      </c>
      <c r="S1114" s="9">
        <f t="shared" si="439"/>
        <v>0</v>
      </c>
      <c r="T1114" s="10">
        <f t="shared" si="450"/>
        <v>6.2959000000000001E-2</v>
      </c>
      <c r="U1114" s="14">
        <f t="shared" si="430"/>
        <v>5</v>
      </c>
      <c r="V1114" s="14">
        <v>252</v>
      </c>
      <c r="W1114" s="16">
        <f t="shared" si="440"/>
        <v>1.0012121730000001</v>
      </c>
      <c r="X1114" s="9">
        <f t="shared" si="441"/>
        <v>1.3348566399999999</v>
      </c>
      <c r="Y1114" s="9">
        <v>0</v>
      </c>
      <c r="Z1114" s="15">
        <f t="shared" si="442"/>
        <v>0</v>
      </c>
      <c r="AA1114" s="6" t="s">
        <v>73</v>
      </c>
      <c r="AB1114" s="12">
        <f t="shared" si="451"/>
        <v>43966</v>
      </c>
      <c r="AC1114" s="6"/>
      <c r="AD1114" s="1"/>
      <c r="AE1114" s="12"/>
      <c r="AF1114" s="7"/>
      <c r="AG1114" s="1"/>
      <c r="AH1114" s="1"/>
      <c r="AI1114" s="1"/>
      <c r="AJ1114" s="10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6"/>
      <c r="CM1114" s="1"/>
      <c r="CN1114" s="1"/>
      <c r="CO1114" s="1"/>
      <c r="CP1114" s="1"/>
      <c r="CQ1114" s="1"/>
      <c r="CR1114" s="1"/>
    </row>
    <row r="1115" spans="1:96" x14ac:dyDescent="0.2">
      <c r="A1115" s="159">
        <f t="shared" si="443"/>
        <v>43794</v>
      </c>
      <c r="B1115" s="9">
        <f t="shared" si="432"/>
        <v>1102.5445366399999</v>
      </c>
      <c r="C1115" s="9">
        <f t="shared" si="444"/>
        <v>1000</v>
      </c>
      <c r="D1115" s="66">
        <f t="shared" si="445"/>
        <v>5233.07</v>
      </c>
      <c r="E1115" s="15">
        <f>VLOOKUP(A1114,[1]Plan1!$BO$120:$BQ$240,3)</f>
        <v>5259.76</v>
      </c>
      <c r="F1115" s="12">
        <f t="shared" si="446"/>
        <v>43788</v>
      </c>
      <c r="G1115" s="13">
        <f t="shared" si="433"/>
        <v>5.1002566371174396E-3</v>
      </c>
      <c r="H1115" s="12">
        <f t="shared" si="447"/>
        <v>43815</v>
      </c>
      <c r="I1115" s="12">
        <f t="shared" si="434"/>
        <v>43815</v>
      </c>
      <c r="J1115" s="1">
        <f t="shared" si="448"/>
        <v>20</v>
      </c>
      <c r="K1115" s="1">
        <f t="shared" si="431"/>
        <v>5</v>
      </c>
      <c r="L1115" s="9">
        <f t="shared" si="435"/>
        <v>1.0012726300000001</v>
      </c>
      <c r="M1115" s="16">
        <f t="shared" si="449"/>
        <v>1.0010004100000001</v>
      </c>
      <c r="N1115" s="16">
        <f t="shared" si="428"/>
        <v>1.0998100387336192</v>
      </c>
      <c r="O1115" s="9">
        <f t="shared" si="429"/>
        <v>1.10120968</v>
      </c>
      <c r="P1115" s="9">
        <f t="shared" si="436"/>
        <v>1101.2096799999999</v>
      </c>
      <c r="Q1115" s="14">
        <f t="shared" si="437"/>
        <v>0</v>
      </c>
      <c r="R1115" s="44">
        <f t="shared" si="438"/>
        <v>0</v>
      </c>
      <c r="S1115" s="9">
        <f t="shared" si="439"/>
        <v>0</v>
      </c>
      <c r="T1115" s="10">
        <f t="shared" si="450"/>
        <v>6.2959000000000001E-2</v>
      </c>
      <c r="U1115" s="14">
        <f t="shared" si="430"/>
        <v>5</v>
      </c>
      <c r="V1115" s="14">
        <v>252</v>
      </c>
      <c r="W1115" s="16">
        <f t="shared" si="440"/>
        <v>1.0012121730000001</v>
      </c>
      <c r="X1115" s="9">
        <f t="shared" si="441"/>
        <v>1.3348566399999999</v>
      </c>
      <c r="Y1115" s="9">
        <v>0</v>
      </c>
      <c r="Z1115" s="15">
        <f t="shared" si="442"/>
        <v>0</v>
      </c>
      <c r="AA1115" s="6" t="s">
        <v>73</v>
      </c>
      <c r="AB1115" s="12">
        <f t="shared" si="451"/>
        <v>43966</v>
      </c>
      <c r="AC1115" s="6"/>
      <c r="AD1115" s="1"/>
      <c r="AE1115" s="12"/>
      <c r="AF1115" s="7"/>
      <c r="AG1115" s="1"/>
      <c r="AH1115" s="1"/>
      <c r="AI1115" s="1"/>
      <c r="AJ1115" s="10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6"/>
      <c r="CM1115" s="1"/>
      <c r="CN1115" s="1"/>
      <c r="CO1115" s="1"/>
      <c r="CP1115" s="1"/>
      <c r="CQ1115" s="1"/>
      <c r="CR1115" s="1"/>
    </row>
    <row r="1116" spans="1:96" x14ac:dyDescent="0.2">
      <c r="A1116" s="159">
        <f t="shared" si="443"/>
        <v>43795</v>
      </c>
      <c r="B1116" s="9">
        <f t="shared" si="432"/>
        <v>1103.0922597799999</v>
      </c>
      <c r="C1116" s="9">
        <f t="shared" si="444"/>
        <v>1000</v>
      </c>
      <c r="D1116" s="66">
        <f t="shared" si="445"/>
        <v>5233.07</v>
      </c>
      <c r="E1116" s="15">
        <f>VLOOKUP(A1115,[1]Plan1!$BO$120:$BQ$240,3)</f>
        <v>5259.76</v>
      </c>
      <c r="F1116" s="12">
        <f t="shared" si="446"/>
        <v>43788</v>
      </c>
      <c r="G1116" s="13">
        <f t="shared" si="433"/>
        <v>5.1002566371174396E-3</v>
      </c>
      <c r="H1116" s="12">
        <f t="shared" si="447"/>
        <v>43815</v>
      </c>
      <c r="I1116" s="12">
        <f t="shared" si="434"/>
        <v>43815</v>
      </c>
      <c r="J1116" s="1">
        <f t="shared" si="448"/>
        <v>20</v>
      </c>
      <c r="K1116" s="1">
        <f t="shared" si="431"/>
        <v>6</v>
      </c>
      <c r="L1116" s="9">
        <f t="shared" si="435"/>
        <v>1.0015273499999999</v>
      </c>
      <c r="M1116" s="16">
        <f t="shared" si="449"/>
        <v>1.0010004100000001</v>
      </c>
      <c r="N1116" s="16">
        <f t="shared" si="428"/>
        <v>1.0998100387336192</v>
      </c>
      <c r="O1116" s="9">
        <f t="shared" si="429"/>
        <v>1.10148983</v>
      </c>
      <c r="P1116" s="9">
        <f t="shared" si="436"/>
        <v>1101.48983</v>
      </c>
      <c r="Q1116" s="14">
        <f t="shared" si="437"/>
        <v>0</v>
      </c>
      <c r="R1116" s="44">
        <f t="shared" si="438"/>
        <v>0</v>
      </c>
      <c r="S1116" s="9">
        <f t="shared" si="439"/>
        <v>0</v>
      </c>
      <c r="T1116" s="10">
        <f t="shared" si="450"/>
        <v>6.2959000000000001E-2</v>
      </c>
      <c r="U1116" s="14">
        <f t="shared" si="430"/>
        <v>6</v>
      </c>
      <c r="V1116" s="14">
        <v>252</v>
      </c>
      <c r="W1116" s="16">
        <f t="shared" si="440"/>
        <v>1.0014547840000001</v>
      </c>
      <c r="X1116" s="9">
        <f t="shared" si="441"/>
        <v>1.60242978</v>
      </c>
      <c r="Y1116" s="9">
        <v>0</v>
      </c>
      <c r="Z1116" s="15">
        <f t="shared" si="442"/>
        <v>0</v>
      </c>
      <c r="AA1116" s="6" t="s">
        <v>73</v>
      </c>
      <c r="AB1116" s="12">
        <f t="shared" si="451"/>
        <v>43966</v>
      </c>
      <c r="AC1116" s="6"/>
      <c r="AD1116" s="1"/>
      <c r="AE1116" s="12"/>
      <c r="AF1116" s="7"/>
      <c r="AG1116" s="1"/>
      <c r="AH1116" s="1"/>
      <c r="AI1116" s="1"/>
      <c r="AJ1116" s="10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6"/>
      <c r="CM1116" s="1"/>
      <c r="CN1116" s="1"/>
      <c r="CO1116" s="1"/>
      <c r="CP1116" s="1"/>
      <c r="CQ1116" s="1"/>
      <c r="CR1116" s="1"/>
    </row>
    <row r="1117" spans="1:96" x14ac:dyDescent="0.2">
      <c r="A1117" s="159">
        <f t="shared" si="443"/>
        <v>43796</v>
      </c>
      <c r="B1117" s="9">
        <f t="shared" si="432"/>
        <v>1103.6402439600001</v>
      </c>
      <c r="C1117" s="9">
        <f t="shared" si="444"/>
        <v>1000</v>
      </c>
      <c r="D1117" s="66">
        <f t="shared" si="445"/>
        <v>5233.07</v>
      </c>
      <c r="E1117" s="15">
        <f>VLOOKUP(A1116,[1]Plan1!$BO$120:$BQ$240,3)</f>
        <v>5259.76</v>
      </c>
      <c r="F1117" s="12">
        <f t="shared" si="446"/>
        <v>43788</v>
      </c>
      <c r="G1117" s="13">
        <f t="shared" si="433"/>
        <v>5.1002566371174396E-3</v>
      </c>
      <c r="H1117" s="12">
        <f t="shared" si="447"/>
        <v>43815</v>
      </c>
      <c r="I1117" s="12">
        <f t="shared" si="434"/>
        <v>43815</v>
      </c>
      <c r="J1117" s="1">
        <f t="shared" si="448"/>
        <v>20</v>
      </c>
      <c r="K1117" s="1">
        <f t="shared" si="431"/>
        <v>7</v>
      </c>
      <c r="L1117" s="9">
        <f t="shared" si="435"/>
        <v>1.00178213</v>
      </c>
      <c r="M1117" s="16">
        <f t="shared" si="449"/>
        <v>1.0010004100000001</v>
      </c>
      <c r="N1117" s="16">
        <f t="shared" si="428"/>
        <v>1.0998100387336192</v>
      </c>
      <c r="O1117" s="9">
        <f t="shared" si="429"/>
        <v>1.1017700399999999</v>
      </c>
      <c r="P1117" s="9">
        <f t="shared" si="436"/>
        <v>1101.7700400000001</v>
      </c>
      <c r="Q1117" s="14">
        <f t="shared" si="437"/>
        <v>0</v>
      </c>
      <c r="R1117" s="44">
        <f t="shared" si="438"/>
        <v>0</v>
      </c>
      <c r="S1117" s="9">
        <f t="shared" si="439"/>
        <v>0</v>
      </c>
      <c r="T1117" s="10">
        <f t="shared" si="450"/>
        <v>6.2959000000000001E-2</v>
      </c>
      <c r="U1117" s="14">
        <f t="shared" si="430"/>
        <v>7</v>
      </c>
      <c r="V1117" s="14">
        <v>252</v>
      </c>
      <c r="W1117" s="16">
        <f t="shared" si="440"/>
        <v>1.0016974540000001</v>
      </c>
      <c r="X1117" s="9">
        <f t="shared" si="441"/>
        <v>1.87020396</v>
      </c>
      <c r="Y1117" s="9">
        <v>0</v>
      </c>
      <c r="Z1117" s="15">
        <f t="shared" si="442"/>
        <v>0</v>
      </c>
      <c r="AA1117" s="6" t="s">
        <v>73</v>
      </c>
      <c r="AB1117" s="12">
        <f t="shared" si="451"/>
        <v>43966</v>
      </c>
      <c r="AC1117" s="6"/>
      <c r="AD1117" s="1"/>
      <c r="AE1117" s="12"/>
      <c r="AF1117" s="7"/>
      <c r="AG1117" s="1"/>
      <c r="AH1117" s="1"/>
      <c r="AI1117" s="1"/>
      <c r="AJ1117" s="10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6"/>
      <c r="CM1117" s="1"/>
      <c r="CN1117" s="1"/>
      <c r="CO1117" s="1"/>
      <c r="CP1117" s="1"/>
      <c r="CQ1117" s="1"/>
      <c r="CR1117" s="1"/>
    </row>
    <row r="1118" spans="1:96" x14ac:dyDescent="0.2">
      <c r="A1118" s="159">
        <f t="shared" si="443"/>
        <v>43797</v>
      </c>
      <c r="B1118" s="9">
        <f t="shared" si="432"/>
        <v>1104.18849819</v>
      </c>
      <c r="C1118" s="9">
        <f t="shared" si="444"/>
        <v>1000</v>
      </c>
      <c r="D1118" s="66">
        <f t="shared" si="445"/>
        <v>5233.07</v>
      </c>
      <c r="E1118" s="15">
        <f>VLOOKUP(A1117,[1]Plan1!$BO$120:$BQ$240,3)</f>
        <v>5259.76</v>
      </c>
      <c r="F1118" s="12">
        <f t="shared" si="446"/>
        <v>43788</v>
      </c>
      <c r="G1118" s="13">
        <f t="shared" si="433"/>
        <v>5.1002566371174396E-3</v>
      </c>
      <c r="H1118" s="12">
        <f t="shared" si="447"/>
        <v>43815</v>
      </c>
      <c r="I1118" s="12">
        <f t="shared" si="434"/>
        <v>43815</v>
      </c>
      <c r="J1118" s="1">
        <f t="shared" si="448"/>
        <v>20</v>
      </c>
      <c r="K1118" s="1">
        <f t="shared" si="431"/>
        <v>8</v>
      </c>
      <c r="L1118" s="9">
        <f t="shared" si="435"/>
        <v>1.00203698</v>
      </c>
      <c r="M1118" s="16">
        <f t="shared" si="449"/>
        <v>1.0010004100000001</v>
      </c>
      <c r="N1118" s="16">
        <f t="shared" si="428"/>
        <v>1.0998100387336192</v>
      </c>
      <c r="O1118" s="9">
        <f t="shared" si="429"/>
        <v>1.10205032</v>
      </c>
      <c r="P1118" s="9">
        <f t="shared" si="436"/>
        <v>1102.0503200000001</v>
      </c>
      <c r="Q1118" s="14">
        <f t="shared" si="437"/>
        <v>0</v>
      </c>
      <c r="R1118" s="44">
        <f t="shared" si="438"/>
        <v>0</v>
      </c>
      <c r="S1118" s="9">
        <f t="shared" si="439"/>
        <v>0</v>
      </c>
      <c r="T1118" s="10">
        <f t="shared" si="450"/>
        <v>6.2959000000000001E-2</v>
      </c>
      <c r="U1118" s="14">
        <f t="shared" si="430"/>
        <v>8</v>
      </c>
      <c r="V1118" s="14">
        <v>252</v>
      </c>
      <c r="W1118" s="16">
        <f t="shared" si="440"/>
        <v>1.001940182</v>
      </c>
      <c r="X1118" s="9">
        <f t="shared" si="441"/>
        <v>2.1381781900000001</v>
      </c>
      <c r="Y1118" s="9">
        <v>0</v>
      </c>
      <c r="Z1118" s="15">
        <f t="shared" si="442"/>
        <v>0</v>
      </c>
      <c r="AA1118" s="6" t="s">
        <v>73</v>
      </c>
      <c r="AB1118" s="12">
        <f t="shared" si="451"/>
        <v>43966</v>
      </c>
      <c r="AC1118" s="6"/>
      <c r="AD1118" s="1"/>
      <c r="AE1118" s="12"/>
      <c r="AF1118" s="7"/>
      <c r="AG1118" s="1"/>
      <c r="AH1118" s="1"/>
      <c r="AI1118" s="1"/>
      <c r="AJ1118" s="10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6"/>
      <c r="CM1118" s="1"/>
      <c r="CN1118" s="1"/>
      <c r="CO1118" s="1"/>
      <c r="CP1118" s="1"/>
      <c r="CQ1118" s="1"/>
      <c r="CR1118" s="1"/>
    </row>
    <row r="1119" spans="1:96" x14ac:dyDescent="0.2">
      <c r="A1119" s="159">
        <f t="shared" si="443"/>
        <v>43798</v>
      </c>
      <c r="B1119" s="9">
        <f t="shared" si="432"/>
        <v>1104.73704372</v>
      </c>
      <c r="C1119" s="9">
        <f t="shared" si="444"/>
        <v>1000</v>
      </c>
      <c r="D1119" s="66">
        <f t="shared" si="445"/>
        <v>5233.07</v>
      </c>
      <c r="E1119" s="15">
        <f>VLOOKUP(A1118,[1]Plan1!$BO$120:$BQ$240,3)</f>
        <v>5259.76</v>
      </c>
      <c r="F1119" s="12">
        <f t="shared" si="446"/>
        <v>43788</v>
      </c>
      <c r="G1119" s="13">
        <f t="shared" si="433"/>
        <v>5.1002566371174396E-3</v>
      </c>
      <c r="H1119" s="12">
        <f t="shared" si="447"/>
        <v>43815</v>
      </c>
      <c r="I1119" s="12">
        <f t="shared" si="434"/>
        <v>43815</v>
      </c>
      <c r="J1119" s="1">
        <f t="shared" si="448"/>
        <v>20</v>
      </c>
      <c r="K1119" s="1">
        <f t="shared" si="431"/>
        <v>9</v>
      </c>
      <c r="L1119" s="9">
        <f t="shared" si="435"/>
        <v>1.0022918999999999</v>
      </c>
      <c r="M1119" s="16">
        <f t="shared" si="449"/>
        <v>1.0010004100000001</v>
      </c>
      <c r="N1119" s="16">
        <f t="shared" ref="N1119:N1182" si="452">IF(I1119&gt;I1118,N1118*M1119,N1118)</f>
        <v>1.0998100387336192</v>
      </c>
      <c r="O1119" s="9">
        <f t="shared" ref="O1119:O1182" si="453">TRUNC(TRUNC((L1119*N1119),15),8)</f>
        <v>1.1023306900000001</v>
      </c>
      <c r="P1119" s="9">
        <f t="shared" si="436"/>
        <v>1102.33069</v>
      </c>
      <c r="Q1119" s="14">
        <f t="shared" si="437"/>
        <v>0</v>
      </c>
      <c r="R1119" s="44">
        <f t="shared" si="438"/>
        <v>0</v>
      </c>
      <c r="S1119" s="9">
        <f t="shared" si="439"/>
        <v>0</v>
      </c>
      <c r="T1119" s="10">
        <f t="shared" si="450"/>
        <v>6.2959000000000001E-2</v>
      </c>
      <c r="U1119" s="14">
        <f t="shared" si="430"/>
        <v>9</v>
      </c>
      <c r="V1119" s="14">
        <v>252</v>
      </c>
      <c r="W1119" s="16">
        <f t="shared" si="440"/>
        <v>1.0021829689999999</v>
      </c>
      <c r="X1119" s="9">
        <f t="shared" si="441"/>
        <v>2.4063537199999998</v>
      </c>
      <c r="Y1119" s="9">
        <v>0</v>
      </c>
      <c r="Z1119" s="15">
        <f t="shared" si="442"/>
        <v>0</v>
      </c>
      <c r="AA1119" s="6" t="s">
        <v>73</v>
      </c>
      <c r="AB1119" s="12">
        <f t="shared" si="451"/>
        <v>43966</v>
      </c>
      <c r="AC1119" s="6"/>
      <c r="AD1119" s="1"/>
      <c r="AE1119" s="12"/>
      <c r="AF1119" s="7"/>
      <c r="AG1119" s="1"/>
      <c r="AH1119" s="1"/>
      <c r="AI1119" s="1"/>
      <c r="AJ1119" s="10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6"/>
      <c r="CM1119" s="1"/>
      <c r="CN1119" s="1"/>
      <c r="CO1119" s="1"/>
      <c r="CP1119" s="1"/>
      <c r="CQ1119" s="1"/>
      <c r="CR1119" s="1"/>
    </row>
    <row r="1120" spans="1:96" x14ac:dyDescent="0.2">
      <c r="A1120" s="159">
        <f t="shared" si="443"/>
        <v>43799</v>
      </c>
      <c r="B1120" s="9">
        <f t="shared" si="432"/>
        <v>1105.2858516900001</v>
      </c>
      <c r="C1120" s="9">
        <f t="shared" si="444"/>
        <v>1000</v>
      </c>
      <c r="D1120" s="66">
        <f t="shared" si="445"/>
        <v>5233.07</v>
      </c>
      <c r="E1120" s="15">
        <f>VLOOKUP(A1119,[1]Plan1!$BO$120:$BQ$240,3)</f>
        <v>5259.76</v>
      </c>
      <c r="F1120" s="12">
        <f t="shared" si="446"/>
        <v>43788</v>
      </c>
      <c r="G1120" s="13">
        <f t="shared" si="433"/>
        <v>5.1002566371174396E-3</v>
      </c>
      <c r="H1120" s="12">
        <f t="shared" si="447"/>
        <v>43815</v>
      </c>
      <c r="I1120" s="12">
        <f t="shared" si="434"/>
        <v>43815</v>
      </c>
      <c r="J1120" s="1">
        <f t="shared" si="448"/>
        <v>20</v>
      </c>
      <c r="K1120" s="1">
        <f t="shared" si="431"/>
        <v>10</v>
      </c>
      <c r="L1120" s="9">
        <f t="shared" si="435"/>
        <v>1.0025468799999999</v>
      </c>
      <c r="M1120" s="16">
        <f t="shared" si="449"/>
        <v>1.0010004100000001</v>
      </c>
      <c r="N1120" s="16">
        <f t="shared" si="452"/>
        <v>1.0998100387336192</v>
      </c>
      <c r="O1120" s="9">
        <f t="shared" si="453"/>
        <v>1.1026111199999999</v>
      </c>
      <c r="P1120" s="9">
        <f t="shared" si="436"/>
        <v>1102.61112</v>
      </c>
      <c r="Q1120" s="14">
        <f t="shared" si="437"/>
        <v>0</v>
      </c>
      <c r="R1120" s="44">
        <f t="shared" si="438"/>
        <v>0</v>
      </c>
      <c r="S1120" s="9">
        <f t="shared" si="439"/>
        <v>0</v>
      </c>
      <c r="T1120" s="10">
        <f t="shared" si="450"/>
        <v>6.2959000000000001E-2</v>
      </c>
      <c r="U1120" s="14">
        <f t="shared" si="430"/>
        <v>10</v>
      </c>
      <c r="V1120" s="14">
        <v>252</v>
      </c>
      <c r="W1120" s="16">
        <f t="shared" si="440"/>
        <v>1.0024258159999999</v>
      </c>
      <c r="X1120" s="9">
        <f t="shared" si="441"/>
        <v>2.6747316900000002</v>
      </c>
      <c r="Y1120" s="9">
        <v>0</v>
      </c>
      <c r="Z1120" s="15">
        <f t="shared" si="442"/>
        <v>0</v>
      </c>
      <c r="AA1120" s="6" t="s">
        <v>73</v>
      </c>
      <c r="AB1120" s="12">
        <f t="shared" si="451"/>
        <v>43966</v>
      </c>
      <c r="AC1120" s="6"/>
      <c r="AD1120" s="1"/>
      <c r="AE1120" s="12"/>
      <c r="AF1120" s="7"/>
      <c r="AG1120" s="1"/>
      <c r="AH1120" s="1"/>
      <c r="AI1120" s="1"/>
      <c r="AJ1120" s="10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6"/>
      <c r="CM1120" s="1"/>
      <c r="CN1120" s="1"/>
      <c r="CO1120" s="1"/>
      <c r="CP1120" s="1"/>
      <c r="CQ1120" s="1"/>
      <c r="CR1120" s="1"/>
    </row>
    <row r="1121" spans="1:96" x14ac:dyDescent="0.2">
      <c r="A1121" s="159">
        <f t="shared" si="443"/>
        <v>43800</v>
      </c>
      <c r="B1121" s="9">
        <f t="shared" si="432"/>
        <v>1105.2858516900001</v>
      </c>
      <c r="C1121" s="9">
        <f t="shared" si="444"/>
        <v>1000</v>
      </c>
      <c r="D1121" s="66">
        <f t="shared" si="445"/>
        <v>5233.07</v>
      </c>
      <c r="E1121" s="15">
        <f>VLOOKUP(A1120,[1]Plan1!$BO$120:$BQ$240,3)</f>
        <v>5259.76</v>
      </c>
      <c r="F1121" s="12">
        <f t="shared" si="446"/>
        <v>43788</v>
      </c>
      <c r="G1121" s="13">
        <f t="shared" si="433"/>
        <v>5.1002566371174396E-3</v>
      </c>
      <c r="H1121" s="12">
        <f t="shared" si="447"/>
        <v>43815</v>
      </c>
      <c r="I1121" s="12">
        <f t="shared" si="434"/>
        <v>43815</v>
      </c>
      <c r="J1121" s="1">
        <f t="shared" si="448"/>
        <v>20</v>
      </c>
      <c r="K1121" s="1">
        <f t="shared" si="431"/>
        <v>10</v>
      </c>
      <c r="L1121" s="9">
        <f t="shared" si="435"/>
        <v>1.0025468799999999</v>
      </c>
      <c r="M1121" s="16">
        <f t="shared" si="449"/>
        <v>1.0010004100000001</v>
      </c>
      <c r="N1121" s="16">
        <f t="shared" si="452"/>
        <v>1.0998100387336192</v>
      </c>
      <c r="O1121" s="9">
        <f t="shared" si="453"/>
        <v>1.1026111199999999</v>
      </c>
      <c r="P1121" s="9">
        <f t="shared" si="436"/>
        <v>1102.61112</v>
      </c>
      <c r="Q1121" s="14">
        <f t="shared" si="437"/>
        <v>0</v>
      </c>
      <c r="R1121" s="44">
        <f t="shared" si="438"/>
        <v>0</v>
      </c>
      <c r="S1121" s="9">
        <f t="shared" si="439"/>
        <v>0</v>
      </c>
      <c r="T1121" s="10">
        <f t="shared" si="450"/>
        <v>6.2959000000000001E-2</v>
      </c>
      <c r="U1121" s="14">
        <f t="shared" si="430"/>
        <v>10</v>
      </c>
      <c r="V1121" s="14">
        <v>252</v>
      </c>
      <c r="W1121" s="16">
        <f t="shared" si="440"/>
        <v>1.0024258159999999</v>
      </c>
      <c r="X1121" s="9">
        <f t="shared" si="441"/>
        <v>2.6747316900000002</v>
      </c>
      <c r="Y1121" s="9">
        <v>0</v>
      </c>
      <c r="Z1121" s="15">
        <f t="shared" si="442"/>
        <v>0</v>
      </c>
      <c r="AA1121" s="6" t="s">
        <v>73</v>
      </c>
      <c r="AB1121" s="12">
        <f t="shared" si="451"/>
        <v>43966</v>
      </c>
      <c r="AC1121" s="6"/>
      <c r="AD1121" s="1"/>
      <c r="AE1121" s="12"/>
      <c r="AF1121" s="7"/>
      <c r="AG1121" s="1"/>
      <c r="AH1121" s="1"/>
      <c r="AI1121" s="1"/>
      <c r="AJ1121" s="10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6"/>
      <c r="CM1121" s="1"/>
      <c r="CN1121" s="1"/>
      <c r="CO1121" s="1"/>
      <c r="CP1121" s="1"/>
      <c r="CQ1121" s="1"/>
      <c r="CR1121" s="1"/>
    </row>
    <row r="1122" spans="1:96" x14ac:dyDescent="0.2">
      <c r="A1122" s="159">
        <f t="shared" si="443"/>
        <v>43801</v>
      </c>
      <c r="B1122" s="9">
        <f t="shared" si="432"/>
        <v>1105.2858516900001</v>
      </c>
      <c r="C1122" s="9">
        <f t="shared" si="444"/>
        <v>1000</v>
      </c>
      <c r="D1122" s="66">
        <f t="shared" si="445"/>
        <v>5233.07</v>
      </c>
      <c r="E1122" s="15">
        <f>VLOOKUP(A1121,[1]Plan1!$BO$120:$BQ$240,3)</f>
        <v>5259.76</v>
      </c>
      <c r="F1122" s="12">
        <f t="shared" si="446"/>
        <v>43788</v>
      </c>
      <c r="G1122" s="13">
        <f t="shared" si="433"/>
        <v>5.1002566371174396E-3</v>
      </c>
      <c r="H1122" s="12">
        <f t="shared" si="447"/>
        <v>43815</v>
      </c>
      <c r="I1122" s="12">
        <f t="shared" si="434"/>
        <v>43815</v>
      </c>
      <c r="J1122" s="1">
        <f t="shared" si="448"/>
        <v>20</v>
      </c>
      <c r="K1122" s="1">
        <f t="shared" si="431"/>
        <v>10</v>
      </c>
      <c r="L1122" s="9">
        <f t="shared" si="435"/>
        <v>1.0025468799999999</v>
      </c>
      <c r="M1122" s="16">
        <f t="shared" si="449"/>
        <v>1.0010004100000001</v>
      </c>
      <c r="N1122" s="16">
        <f t="shared" si="452"/>
        <v>1.0998100387336192</v>
      </c>
      <c r="O1122" s="9">
        <f t="shared" si="453"/>
        <v>1.1026111199999999</v>
      </c>
      <c r="P1122" s="9">
        <f t="shared" si="436"/>
        <v>1102.61112</v>
      </c>
      <c r="Q1122" s="14">
        <f t="shared" si="437"/>
        <v>0</v>
      </c>
      <c r="R1122" s="44">
        <f t="shared" si="438"/>
        <v>0</v>
      </c>
      <c r="S1122" s="9">
        <f t="shared" si="439"/>
        <v>0</v>
      </c>
      <c r="T1122" s="10">
        <f t="shared" si="450"/>
        <v>6.2959000000000001E-2</v>
      </c>
      <c r="U1122" s="14">
        <f t="shared" si="430"/>
        <v>10</v>
      </c>
      <c r="V1122" s="14">
        <v>252</v>
      </c>
      <c r="W1122" s="16">
        <f t="shared" si="440"/>
        <v>1.0024258159999999</v>
      </c>
      <c r="X1122" s="9">
        <f t="shared" si="441"/>
        <v>2.6747316900000002</v>
      </c>
      <c r="Y1122" s="9">
        <v>0</v>
      </c>
      <c r="Z1122" s="15">
        <f t="shared" si="442"/>
        <v>0</v>
      </c>
      <c r="AA1122" s="6" t="s">
        <v>73</v>
      </c>
      <c r="AB1122" s="12">
        <f t="shared" si="451"/>
        <v>43966</v>
      </c>
      <c r="AC1122" s="6"/>
      <c r="AD1122" s="1"/>
      <c r="AE1122" s="12"/>
      <c r="AF1122" s="7"/>
      <c r="AG1122" s="1"/>
      <c r="AH1122" s="1"/>
      <c r="AI1122" s="1"/>
      <c r="AJ1122" s="10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6"/>
      <c r="CM1122" s="1"/>
      <c r="CN1122" s="1"/>
      <c r="CO1122" s="1"/>
      <c r="CP1122" s="1"/>
      <c r="CQ1122" s="1"/>
      <c r="CR1122" s="1"/>
    </row>
    <row r="1123" spans="1:96" x14ac:dyDescent="0.2">
      <c r="A1123" s="159">
        <f t="shared" si="443"/>
        <v>43802</v>
      </c>
      <c r="B1123" s="9">
        <f t="shared" si="432"/>
        <v>1105.83492</v>
      </c>
      <c r="C1123" s="9">
        <f t="shared" si="444"/>
        <v>1000</v>
      </c>
      <c r="D1123" s="66">
        <f t="shared" si="445"/>
        <v>5233.07</v>
      </c>
      <c r="E1123" s="15">
        <f>VLOOKUP(A1122,[1]Plan1!$BO$120:$BQ$240,3)</f>
        <v>5259.76</v>
      </c>
      <c r="F1123" s="12">
        <f t="shared" si="446"/>
        <v>43788</v>
      </c>
      <c r="G1123" s="13">
        <f t="shared" si="433"/>
        <v>5.1002566371174396E-3</v>
      </c>
      <c r="H1123" s="12">
        <f t="shared" si="447"/>
        <v>43815</v>
      </c>
      <c r="I1123" s="12">
        <f t="shared" si="434"/>
        <v>43815</v>
      </c>
      <c r="J1123" s="1">
        <f t="shared" si="448"/>
        <v>20</v>
      </c>
      <c r="K1123" s="1">
        <f t="shared" si="431"/>
        <v>11</v>
      </c>
      <c r="L1123" s="9">
        <f t="shared" si="435"/>
        <v>1.00280192</v>
      </c>
      <c r="M1123" s="16">
        <f t="shared" si="449"/>
        <v>1.0010004100000001</v>
      </c>
      <c r="N1123" s="16">
        <f t="shared" si="452"/>
        <v>1.0998100387336192</v>
      </c>
      <c r="O1123" s="9">
        <f t="shared" si="453"/>
        <v>1.1028916099999999</v>
      </c>
      <c r="P1123" s="9">
        <f t="shared" si="436"/>
        <v>1102.8916099999999</v>
      </c>
      <c r="Q1123" s="14">
        <f t="shared" si="437"/>
        <v>0</v>
      </c>
      <c r="R1123" s="44">
        <f t="shared" si="438"/>
        <v>0</v>
      </c>
      <c r="S1123" s="9">
        <f t="shared" si="439"/>
        <v>0</v>
      </c>
      <c r="T1123" s="10">
        <f t="shared" si="450"/>
        <v>6.2959000000000001E-2</v>
      </c>
      <c r="U1123" s="14">
        <f t="shared" si="430"/>
        <v>11</v>
      </c>
      <c r="V1123" s="14">
        <v>252</v>
      </c>
      <c r="W1123" s="16">
        <f t="shared" si="440"/>
        <v>1.002668721</v>
      </c>
      <c r="X1123" s="9">
        <f t="shared" si="441"/>
        <v>2.9433099999999999</v>
      </c>
      <c r="Y1123" s="9">
        <v>0</v>
      </c>
      <c r="Z1123" s="15">
        <f t="shared" si="442"/>
        <v>0</v>
      </c>
      <c r="AA1123" s="6" t="s">
        <v>73</v>
      </c>
      <c r="AB1123" s="12">
        <f t="shared" si="451"/>
        <v>43966</v>
      </c>
      <c r="AC1123" s="6"/>
      <c r="AD1123" s="1"/>
      <c r="AE1123" s="12"/>
      <c r="AF1123" s="7"/>
      <c r="AG1123" s="1"/>
      <c r="AH1123" s="1"/>
      <c r="AI1123" s="1"/>
      <c r="AJ1123" s="10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6"/>
      <c r="CM1123" s="1"/>
      <c r="CN1123" s="1"/>
      <c r="CO1123" s="1"/>
      <c r="CP1123" s="1"/>
      <c r="CQ1123" s="1"/>
      <c r="CR1123" s="1"/>
    </row>
    <row r="1124" spans="1:96" x14ac:dyDescent="0.2">
      <c r="A1124" s="159">
        <f t="shared" si="443"/>
        <v>43803</v>
      </c>
      <c r="B1124" s="9">
        <f t="shared" si="432"/>
        <v>1106.3842788100001</v>
      </c>
      <c r="C1124" s="9">
        <f t="shared" si="444"/>
        <v>1000</v>
      </c>
      <c r="D1124" s="66">
        <f t="shared" si="445"/>
        <v>5233.07</v>
      </c>
      <c r="E1124" s="15">
        <f>VLOOKUP(A1123,[1]Plan1!$BO$120:$BQ$240,3)</f>
        <v>5259.76</v>
      </c>
      <c r="F1124" s="12">
        <f t="shared" si="446"/>
        <v>43788</v>
      </c>
      <c r="G1124" s="13">
        <f t="shared" si="433"/>
        <v>5.1002566371174396E-3</v>
      </c>
      <c r="H1124" s="12">
        <f t="shared" si="447"/>
        <v>43815</v>
      </c>
      <c r="I1124" s="12">
        <f t="shared" si="434"/>
        <v>43815</v>
      </c>
      <c r="J1124" s="1">
        <f t="shared" si="448"/>
        <v>20</v>
      </c>
      <c r="K1124" s="1">
        <f t="shared" si="431"/>
        <v>12</v>
      </c>
      <c r="L1124" s="9">
        <f t="shared" si="435"/>
        <v>1.0030570299999999</v>
      </c>
      <c r="M1124" s="16">
        <f t="shared" si="449"/>
        <v>1.0010004100000001</v>
      </c>
      <c r="N1124" s="16">
        <f t="shared" si="452"/>
        <v>1.0998100387336192</v>
      </c>
      <c r="O1124" s="9">
        <f t="shared" si="453"/>
        <v>1.10317219</v>
      </c>
      <c r="P1124" s="9">
        <f t="shared" si="436"/>
        <v>1103.17219</v>
      </c>
      <c r="Q1124" s="14">
        <f t="shared" si="437"/>
        <v>0</v>
      </c>
      <c r="R1124" s="44">
        <f t="shared" si="438"/>
        <v>0</v>
      </c>
      <c r="S1124" s="9">
        <f t="shared" si="439"/>
        <v>0</v>
      </c>
      <c r="T1124" s="10">
        <f t="shared" si="450"/>
        <v>6.2959000000000001E-2</v>
      </c>
      <c r="U1124" s="14">
        <f t="shared" si="430"/>
        <v>12</v>
      </c>
      <c r="V1124" s="14">
        <v>252</v>
      </c>
      <c r="W1124" s="16">
        <f t="shared" si="440"/>
        <v>1.0029116840000001</v>
      </c>
      <c r="X1124" s="9">
        <f t="shared" si="441"/>
        <v>3.21208881</v>
      </c>
      <c r="Y1124" s="9">
        <v>0</v>
      </c>
      <c r="Z1124" s="15">
        <f t="shared" si="442"/>
        <v>0</v>
      </c>
      <c r="AA1124" s="6" t="s">
        <v>73</v>
      </c>
      <c r="AB1124" s="12">
        <f t="shared" si="451"/>
        <v>43966</v>
      </c>
      <c r="AC1124" s="6"/>
      <c r="AD1124" s="1"/>
      <c r="AE1124" s="12"/>
      <c r="AF1124" s="7"/>
      <c r="AG1124" s="1"/>
      <c r="AH1124" s="1"/>
      <c r="AI1124" s="1"/>
      <c r="AJ1124" s="10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6"/>
      <c r="CM1124" s="1"/>
      <c r="CN1124" s="1"/>
      <c r="CO1124" s="1"/>
      <c r="CP1124" s="1"/>
      <c r="CQ1124" s="1"/>
      <c r="CR1124" s="1"/>
    </row>
    <row r="1125" spans="1:96" x14ac:dyDescent="0.2">
      <c r="A1125" s="159">
        <f t="shared" si="443"/>
        <v>43804</v>
      </c>
      <c r="B1125" s="9">
        <f t="shared" si="432"/>
        <v>1106.9339103899999</v>
      </c>
      <c r="C1125" s="9">
        <f t="shared" si="444"/>
        <v>1000</v>
      </c>
      <c r="D1125" s="66">
        <f t="shared" si="445"/>
        <v>5233.07</v>
      </c>
      <c r="E1125" s="15">
        <f>VLOOKUP(A1124,[1]Plan1!$BO$120:$BQ$240,3)</f>
        <v>5259.76</v>
      </c>
      <c r="F1125" s="12">
        <f t="shared" si="446"/>
        <v>43788</v>
      </c>
      <c r="G1125" s="13">
        <f t="shared" si="433"/>
        <v>5.1002566371174396E-3</v>
      </c>
      <c r="H1125" s="12">
        <f t="shared" si="447"/>
        <v>43815</v>
      </c>
      <c r="I1125" s="12">
        <f t="shared" si="434"/>
        <v>43815</v>
      </c>
      <c r="J1125" s="1">
        <f t="shared" si="448"/>
        <v>20</v>
      </c>
      <c r="K1125" s="1">
        <f t="shared" si="431"/>
        <v>13</v>
      </c>
      <c r="L1125" s="9">
        <f t="shared" si="435"/>
        <v>1.00331221</v>
      </c>
      <c r="M1125" s="16">
        <f t="shared" si="449"/>
        <v>1.0010004100000001</v>
      </c>
      <c r="N1125" s="16">
        <f t="shared" si="452"/>
        <v>1.0998100387336192</v>
      </c>
      <c r="O1125" s="9">
        <f t="shared" si="453"/>
        <v>1.1034528400000001</v>
      </c>
      <c r="P1125" s="9">
        <f t="shared" si="436"/>
        <v>1103.4528399999999</v>
      </c>
      <c r="Q1125" s="14">
        <f t="shared" si="437"/>
        <v>0</v>
      </c>
      <c r="R1125" s="44">
        <f t="shared" si="438"/>
        <v>0</v>
      </c>
      <c r="S1125" s="9">
        <f t="shared" si="439"/>
        <v>0</v>
      </c>
      <c r="T1125" s="10">
        <f t="shared" si="450"/>
        <v>6.2959000000000001E-2</v>
      </c>
      <c r="U1125" s="14">
        <f t="shared" ref="U1125:U1188" si="454">IF(Q1124&gt;0,1,IF(K1125=K1124,U1124,U1124+1))</f>
        <v>13</v>
      </c>
      <c r="V1125" s="14">
        <v>252</v>
      </c>
      <c r="W1125" s="16">
        <f t="shared" si="440"/>
        <v>1.003154707</v>
      </c>
      <c r="X1125" s="9">
        <f t="shared" si="441"/>
        <v>3.4810703900000002</v>
      </c>
      <c r="Y1125" s="9">
        <v>0</v>
      </c>
      <c r="Z1125" s="15">
        <f t="shared" si="442"/>
        <v>0</v>
      </c>
      <c r="AA1125" s="6" t="s">
        <v>73</v>
      </c>
      <c r="AB1125" s="12">
        <f t="shared" si="451"/>
        <v>43966</v>
      </c>
      <c r="AC1125" s="6"/>
      <c r="AD1125" s="1"/>
      <c r="AE1125" s="12"/>
      <c r="AF1125" s="7"/>
      <c r="AG1125" s="1"/>
      <c r="AH1125" s="1"/>
      <c r="AI1125" s="1"/>
      <c r="AJ1125" s="10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6"/>
      <c r="CM1125" s="1"/>
      <c r="CN1125" s="1"/>
      <c r="CO1125" s="1"/>
      <c r="CP1125" s="1"/>
      <c r="CQ1125" s="1"/>
      <c r="CR1125" s="1"/>
    </row>
    <row r="1126" spans="1:96" x14ac:dyDescent="0.2">
      <c r="A1126" s="159">
        <f t="shared" si="443"/>
        <v>43805</v>
      </c>
      <c r="B1126" s="9">
        <f t="shared" si="432"/>
        <v>1107.4838037099998</v>
      </c>
      <c r="C1126" s="9">
        <f t="shared" si="444"/>
        <v>1000</v>
      </c>
      <c r="D1126" s="66">
        <f t="shared" si="445"/>
        <v>5233.07</v>
      </c>
      <c r="E1126" s="15">
        <f>VLOOKUP(A1125,[1]Plan1!$BO$120:$BQ$240,3)</f>
        <v>5259.76</v>
      </c>
      <c r="F1126" s="12">
        <f t="shared" si="446"/>
        <v>43788</v>
      </c>
      <c r="G1126" s="13">
        <f t="shared" si="433"/>
        <v>5.1002566371174396E-3</v>
      </c>
      <c r="H1126" s="12">
        <f t="shared" si="447"/>
        <v>43815</v>
      </c>
      <c r="I1126" s="12">
        <f t="shared" si="434"/>
        <v>43815</v>
      </c>
      <c r="J1126" s="1">
        <f t="shared" si="448"/>
        <v>20</v>
      </c>
      <c r="K1126" s="1">
        <f t="shared" si="431"/>
        <v>14</v>
      </c>
      <c r="L1126" s="9">
        <f t="shared" si="435"/>
        <v>1.00356745</v>
      </c>
      <c r="M1126" s="16">
        <f t="shared" si="449"/>
        <v>1.0010004100000001</v>
      </c>
      <c r="N1126" s="16">
        <f t="shared" si="452"/>
        <v>1.0998100387336192</v>
      </c>
      <c r="O1126" s="9">
        <f t="shared" si="453"/>
        <v>1.1037335500000001</v>
      </c>
      <c r="P1126" s="9">
        <f t="shared" si="436"/>
        <v>1103.7335499999999</v>
      </c>
      <c r="Q1126" s="14">
        <f t="shared" si="437"/>
        <v>0</v>
      </c>
      <c r="R1126" s="44">
        <f t="shared" si="438"/>
        <v>0</v>
      </c>
      <c r="S1126" s="9">
        <f t="shared" si="439"/>
        <v>0</v>
      </c>
      <c r="T1126" s="10">
        <f t="shared" si="450"/>
        <v>6.2959000000000001E-2</v>
      </c>
      <c r="U1126" s="14">
        <f t="shared" si="454"/>
        <v>14</v>
      </c>
      <c r="V1126" s="14">
        <v>252</v>
      </c>
      <c r="W1126" s="16">
        <f t="shared" si="440"/>
        <v>1.0033977890000001</v>
      </c>
      <c r="X1126" s="9">
        <f t="shared" si="441"/>
        <v>3.75025371</v>
      </c>
      <c r="Y1126" s="9">
        <v>0</v>
      </c>
      <c r="Z1126" s="15">
        <f t="shared" si="442"/>
        <v>0</v>
      </c>
      <c r="AA1126" s="6" t="s">
        <v>73</v>
      </c>
      <c r="AB1126" s="12">
        <f t="shared" si="451"/>
        <v>43966</v>
      </c>
      <c r="AC1126" s="6"/>
      <c r="AD1126" s="1"/>
      <c r="AE1126" s="12"/>
      <c r="AF1126" s="7"/>
      <c r="AG1126" s="1"/>
      <c r="AH1126" s="1"/>
      <c r="AI1126" s="1"/>
      <c r="AJ1126" s="10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6"/>
      <c r="CM1126" s="1"/>
      <c r="CN1126" s="1"/>
      <c r="CO1126" s="1"/>
      <c r="CP1126" s="1"/>
      <c r="CQ1126" s="1"/>
      <c r="CR1126" s="1"/>
    </row>
    <row r="1127" spans="1:96" x14ac:dyDescent="0.2">
      <c r="A1127" s="159">
        <f t="shared" si="443"/>
        <v>43806</v>
      </c>
      <c r="B1127" s="9">
        <f t="shared" si="432"/>
        <v>1108.0339677899999</v>
      </c>
      <c r="C1127" s="9">
        <f t="shared" si="444"/>
        <v>1000</v>
      </c>
      <c r="D1127" s="66">
        <f t="shared" si="445"/>
        <v>5233.07</v>
      </c>
      <c r="E1127" s="15">
        <f>VLOOKUP(A1126,[1]Plan1!$BO$120:$BQ$240,3)</f>
        <v>5259.76</v>
      </c>
      <c r="F1127" s="12">
        <f t="shared" si="446"/>
        <v>43788</v>
      </c>
      <c r="G1127" s="13">
        <f t="shared" si="433"/>
        <v>5.1002566371174396E-3</v>
      </c>
      <c r="H1127" s="12">
        <f t="shared" si="447"/>
        <v>43815</v>
      </c>
      <c r="I1127" s="12">
        <f t="shared" si="434"/>
        <v>43815</v>
      </c>
      <c r="J1127" s="1">
        <f t="shared" si="448"/>
        <v>20</v>
      </c>
      <c r="K1127" s="1">
        <f t="shared" si="431"/>
        <v>15</v>
      </c>
      <c r="L1127" s="9">
        <f t="shared" si="435"/>
        <v>1.0038227500000001</v>
      </c>
      <c r="M1127" s="16">
        <f t="shared" si="449"/>
        <v>1.0010004100000001</v>
      </c>
      <c r="N1127" s="16">
        <f t="shared" si="452"/>
        <v>1.0998100387336192</v>
      </c>
      <c r="O1127" s="9">
        <f t="shared" si="453"/>
        <v>1.10401433</v>
      </c>
      <c r="P1127" s="9">
        <f t="shared" si="436"/>
        <v>1104.01433</v>
      </c>
      <c r="Q1127" s="14">
        <f t="shared" si="437"/>
        <v>0</v>
      </c>
      <c r="R1127" s="44">
        <f t="shared" si="438"/>
        <v>0</v>
      </c>
      <c r="S1127" s="9">
        <f t="shared" si="439"/>
        <v>0</v>
      </c>
      <c r="T1127" s="10">
        <f t="shared" si="450"/>
        <v>6.2959000000000001E-2</v>
      </c>
      <c r="U1127" s="14">
        <f t="shared" si="454"/>
        <v>15</v>
      </c>
      <c r="V1127" s="14">
        <v>252</v>
      </c>
      <c r="W1127" s="16">
        <f t="shared" si="440"/>
        <v>1.0036409289999999</v>
      </c>
      <c r="X1127" s="9">
        <f t="shared" si="441"/>
        <v>4.01963779</v>
      </c>
      <c r="Y1127" s="9">
        <v>0</v>
      </c>
      <c r="Z1127" s="15">
        <f t="shared" si="442"/>
        <v>0</v>
      </c>
      <c r="AA1127" s="6" t="s">
        <v>73</v>
      </c>
      <c r="AB1127" s="12">
        <f t="shared" si="451"/>
        <v>43966</v>
      </c>
      <c r="AC1127" s="6"/>
      <c r="AD1127" s="1"/>
      <c r="AE1127" s="12"/>
      <c r="AF1127" s="7"/>
      <c r="AG1127" s="1"/>
      <c r="AH1127" s="1"/>
      <c r="AI1127" s="1"/>
      <c r="AJ1127" s="10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6"/>
      <c r="CM1127" s="1"/>
      <c r="CN1127" s="1"/>
      <c r="CO1127" s="1"/>
      <c r="CP1127" s="1"/>
      <c r="CQ1127" s="1"/>
      <c r="CR1127" s="1"/>
    </row>
    <row r="1128" spans="1:96" x14ac:dyDescent="0.2">
      <c r="A1128" s="159">
        <f t="shared" si="443"/>
        <v>43807</v>
      </c>
      <c r="B1128" s="9">
        <f t="shared" si="432"/>
        <v>1108.0339677899999</v>
      </c>
      <c r="C1128" s="9">
        <f t="shared" si="444"/>
        <v>1000</v>
      </c>
      <c r="D1128" s="66">
        <f t="shared" si="445"/>
        <v>5233.07</v>
      </c>
      <c r="E1128" s="15">
        <f>VLOOKUP(A1127,[1]Plan1!$BO$120:$BQ$240,3)</f>
        <v>5259.76</v>
      </c>
      <c r="F1128" s="12">
        <f t="shared" si="446"/>
        <v>43788</v>
      </c>
      <c r="G1128" s="13">
        <f t="shared" si="433"/>
        <v>5.1002566371174396E-3</v>
      </c>
      <c r="H1128" s="12">
        <f t="shared" si="447"/>
        <v>43815</v>
      </c>
      <c r="I1128" s="12">
        <f t="shared" si="434"/>
        <v>43815</v>
      </c>
      <c r="J1128" s="1">
        <f t="shared" si="448"/>
        <v>20</v>
      </c>
      <c r="K1128" s="1">
        <f t="shared" si="431"/>
        <v>15</v>
      </c>
      <c r="L1128" s="9">
        <f t="shared" si="435"/>
        <v>1.0038227500000001</v>
      </c>
      <c r="M1128" s="16">
        <f t="shared" si="449"/>
        <v>1.0010004100000001</v>
      </c>
      <c r="N1128" s="16">
        <f t="shared" si="452"/>
        <v>1.0998100387336192</v>
      </c>
      <c r="O1128" s="9">
        <f t="shared" si="453"/>
        <v>1.10401433</v>
      </c>
      <c r="P1128" s="9">
        <f t="shared" si="436"/>
        <v>1104.01433</v>
      </c>
      <c r="Q1128" s="14">
        <f t="shared" si="437"/>
        <v>0</v>
      </c>
      <c r="R1128" s="44">
        <f t="shared" si="438"/>
        <v>0</v>
      </c>
      <c r="S1128" s="9">
        <f t="shared" si="439"/>
        <v>0</v>
      </c>
      <c r="T1128" s="10">
        <f t="shared" si="450"/>
        <v>6.2959000000000001E-2</v>
      </c>
      <c r="U1128" s="14">
        <f t="shared" si="454"/>
        <v>15</v>
      </c>
      <c r="V1128" s="14">
        <v>252</v>
      </c>
      <c r="W1128" s="16">
        <f t="shared" si="440"/>
        <v>1.0036409289999999</v>
      </c>
      <c r="X1128" s="9">
        <f t="shared" si="441"/>
        <v>4.01963779</v>
      </c>
      <c r="Y1128" s="9">
        <v>0</v>
      </c>
      <c r="Z1128" s="15">
        <f t="shared" si="442"/>
        <v>0</v>
      </c>
      <c r="AA1128" s="6" t="s">
        <v>73</v>
      </c>
      <c r="AB1128" s="12">
        <f t="shared" si="451"/>
        <v>43966</v>
      </c>
      <c r="AC1128" s="6"/>
      <c r="AD1128" s="1"/>
      <c r="AE1128" s="12"/>
      <c r="AF1128" s="7"/>
      <c r="AG1128" s="1"/>
      <c r="AH1128" s="1"/>
      <c r="AI1128" s="1"/>
      <c r="AJ1128" s="10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6"/>
      <c r="CM1128" s="1"/>
      <c r="CN1128" s="1"/>
      <c r="CO1128" s="1"/>
      <c r="CP1128" s="1"/>
      <c r="CQ1128" s="1"/>
      <c r="CR1128" s="1"/>
    </row>
    <row r="1129" spans="1:96" x14ac:dyDescent="0.2">
      <c r="A1129" s="159">
        <f t="shared" si="443"/>
        <v>43808</v>
      </c>
      <c r="B1129" s="9">
        <f t="shared" si="432"/>
        <v>1108.0339677899999</v>
      </c>
      <c r="C1129" s="9">
        <f t="shared" si="444"/>
        <v>1000</v>
      </c>
      <c r="D1129" s="66">
        <f t="shared" si="445"/>
        <v>5233.07</v>
      </c>
      <c r="E1129" s="15">
        <f>VLOOKUP(A1128,[1]Plan1!$BO$120:$BQ$240,3)</f>
        <v>5259.76</v>
      </c>
      <c r="F1129" s="12">
        <f t="shared" si="446"/>
        <v>43788</v>
      </c>
      <c r="G1129" s="13">
        <f t="shared" si="433"/>
        <v>5.1002566371174396E-3</v>
      </c>
      <c r="H1129" s="12">
        <f t="shared" si="447"/>
        <v>43815</v>
      </c>
      <c r="I1129" s="12">
        <f t="shared" si="434"/>
        <v>43815</v>
      </c>
      <c r="J1129" s="1">
        <f t="shared" si="448"/>
        <v>20</v>
      </c>
      <c r="K1129" s="1">
        <f t="shared" ref="K1129:K1192" si="455">(J1129-(NETWORKDAYS(A1129,I1129,AE$118:AE$502)-1))</f>
        <v>15</v>
      </c>
      <c r="L1129" s="9">
        <f t="shared" si="435"/>
        <v>1.0038227500000001</v>
      </c>
      <c r="M1129" s="16">
        <f t="shared" si="449"/>
        <v>1.0010004100000001</v>
      </c>
      <c r="N1129" s="16">
        <f t="shared" si="452"/>
        <v>1.0998100387336192</v>
      </c>
      <c r="O1129" s="9">
        <f t="shared" si="453"/>
        <v>1.10401433</v>
      </c>
      <c r="P1129" s="9">
        <f t="shared" si="436"/>
        <v>1104.01433</v>
      </c>
      <c r="Q1129" s="14">
        <f t="shared" si="437"/>
        <v>0</v>
      </c>
      <c r="R1129" s="44">
        <f t="shared" si="438"/>
        <v>0</v>
      </c>
      <c r="S1129" s="9">
        <f t="shared" si="439"/>
        <v>0</v>
      </c>
      <c r="T1129" s="10">
        <f t="shared" si="450"/>
        <v>6.2959000000000001E-2</v>
      </c>
      <c r="U1129" s="14">
        <f t="shared" si="454"/>
        <v>15</v>
      </c>
      <c r="V1129" s="14">
        <v>252</v>
      </c>
      <c r="W1129" s="16">
        <f t="shared" si="440"/>
        <v>1.0036409289999999</v>
      </c>
      <c r="X1129" s="9">
        <f t="shared" si="441"/>
        <v>4.01963779</v>
      </c>
      <c r="Y1129" s="9">
        <v>0</v>
      </c>
      <c r="Z1129" s="15">
        <f t="shared" si="442"/>
        <v>0</v>
      </c>
      <c r="AA1129" s="6" t="s">
        <v>73</v>
      </c>
      <c r="AB1129" s="12">
        <f t="shared" si="451"/>
        <v>43966</v>
      </c>
      <c r="AC1129" s="6"/>
      <c r="AD1129" s="1"/>
      <c r="AE1129" s="12"/>
      <c r="AF1129" s="7"/>
      <c r="AG1129" s="1"/>
      <c r="AH1129" s="1"/>
      <c r="AI1129" s="1"/>
      <c r="AJ1129" s="10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6"/>
      <c r="CM1129" s="1"/>
      <c r="CN1129" s="1"/>
      <c r="CO1129" s="1"/>
      <c r="CP1129" s="1"/>
      <c r="CQ1129" s="1"/>
      <c r="CR1129" s="1"/>
    </row>
    <row r="1130" spans="1:96" x14ac:dyDescent="0.2">
      <c r="A1130" s="159">
        <f t="shared" si="443"/>
        <v>43809</v>
      </c>
      <c r="B1130" s="9">
        <f t="shared" si="432"/>
        <v>1108.5844149700001</v>
      </c>
      <c r="C1130" s="9">
        <f t="shared" si="444"/>
        <v>1000</v>
      </c>
      <c r="D1130" s="66">
        <f t="shared" si="445"/>
        <v>5233.07</v>
      </c>
      <c r="E1130" s="15">
        <f>VLOOKUP(A1129,[1]Plan1!$BO$120:$BQ$240,3)</f>
        <v>5259.76</v>
      </c>
      <c r="F1130" s="12">
        <f t="shared" si="446"/>
        <v>43788</v>
      </c>
      <c r="G1130" s="13">
        <f t="shared" si="433"/>
        <v>5.1002566371174396E-3</v>
      </c>
      <c r="H1130" s="12">
        <f t="shared" si="447"/>
        <v>43815</v>
      </c>
      <c r="I1130" s="12">
        <f t="shared" si="434"/>
        <v>43815</v>
      </c>
      <c r="J1130" s="1">
        <f t="shared" si="448"/>
        <v>20</v>
      </c>
      <c r="K1130" s="1">
        <f t="shared" si="455"/>
        <v>16</v>
      </c>
      <c r="L1130" s="9">
        <f t="shared" si="435"/>
        <v>1.00407812</v>
      </c>
      <c r="M1130" s="16">
        <f t="shared" si="449"/>
        <v>1.0010004100000001</v>
      </c>
      <c r="N1130" s="16">
        <f t="shared" si="452"/>
        <v>1.0998100387336192</v>
      </c>
      <c r="O1130" s="9">
        <f t="shared" si="453"/>
        <v>1.10429519</v>
      </c>
      <c r="P1130" s="9">
        <f t="shared" si="436"/>
        <v>1104.29519</v>
      </c>
      <c r="Q1130" s="14">
        <f t="shared" si="437"/>
        <v>0</v>
      </c>
      <c r="R1130" s="44">
        <f t="shared" si="438"/>
        <v>0</v>
      </c>
      <c r="S1130" s="9">
        <f t="shared" si="439"/>
        <v>0</v>
      </c>
      <c r="T1130" s="10">
        <f t="shared" si="450"/>
        <v>6.2959000000000001E-2</v>
      </c>
      <c r="U1130" s="14">
        <f t="shared" si="454"/>
        <v>16</v>
      </c>
      <c r="V1130" s="14">
        <v>252</v>
      </c>
      <c r="W1130" s="16">
        <f t="shared" si="440"/>
        <v>1.003884129</v>
      </c>
      <c r="X1130" s="9">
        <f t="shared" si="441"/>
        <v>4.2892249700000002</v>
      </c>
      <c r="Y1130" s="9">
        <v>0</v>
      </c>
      <c r="Z1130" s="15">
        <f t="shared" si="442"/>
        <v>0</v>
      </c>
      <c r="AA1130" s="6" t="s">
        <v>73</v>
      </c>
      <c r="AB1130" s="12">
        <f t="shared" si="451"/>
        <v>43966</v>
      </c>
      <c r="AC1130" s="6"/>
      <c r="AD1130" s="1"/>
      <c r="AE1130" s="12"/>
      <c r="AF1130" s="7"/>
      <c r="AG1130" s="1"/>
      <c r="AH1130" s="1"/>
      <c r="AI1130" s="1"/>
      <c r="AJ1130" s="10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6"/>
      <c r="CM1130" s="1"/>
      <c r="CN1130" s="1"/>
      <c r="CO1130" s="1"/>
      <c r="CP1130" s="1"/>
      <c r="CQ1130" s="1"/>
      <c r="CR1130" s="1"/>
    </row>
    <row r="1131" spans="1:96" x14ac:dyDescent="0.2">
      <c r="A1131" s="159">
        <f t="shared" si="443"/>
        <v>43810</v>
      </c>
      <c r="B1131" s="9">
        <f t="shared" si="432"/>
        <v>1109.13514315</v>
      </c>
      <c r="C1131" s="9">
        <f t="shared" si="444"/>
        <v>1000</v>
      </c>
      <c r="D1131" s="66">
        <f t="shared" si="445"/>
        <v>5233.07</v>
      </c>
      <c r="E1131" s="15">
        <f>VLOOKUP(A1130,[1]Plan1!$BO$120:$BQ$240,3)</f>
        <v>5259.76</v>
      </c>
      <c r="F1131" s="12">
        <f t="shared" si="446"/>
        <v>43788</v>
      </c>
      <c r="G1131" s="13">
        <f t="shared" si="433"/>
        <v>5.1002566371174396E-3</v>
      </c>
      <c r="H1131" s="12">
        <f t="shared" si="447"/>
        <v>43815</v>
      </c>
      <c r="I1131" s="12">
        <f t="shared" si="434"/>
        <v>43815</v>
      </c>
      <c r="J1131" s="1">
        <f t="shared" si="448"/>
        <v>20</v>
      </c>
      <c r="K1131" s="1">
        <f t="shared" si="455"/>
        <v>17</v>
      </c>
      <c r="L1131" s="9">
        <f t="shared" si="435"/>
        <v>1.0043335600000001</v>
      </c>
      <c r="M1131" s="16">
        <f t="shared" si="449"/>
        <v>1.0010004100000001</v>
      </c>
      <c r="N1131" s="16">
        <f t="shared" si="452"/>
        <v>1.0998100387336192</v>
      </c>
      <c r="O1131" s="9">
        <f t="shared" si="453"/>
        <v>1.1045761300000001</v>
      </c>
      <c r="P1131" s="9">
        <f t="shared" si="436"/>
        <v>1104.5761299999999</v>
      </c>
      <c r="Q1131" s="14">
        <f t="shared" si="437"/>
        <v>0</v>
      </c>
      <c r="R1131" s="44">
        <f t="shared" si="438"/>
        <v>0</v>
      </c>
      <c r="S1131" s="9">
        <f t="shared" si="439"/>
        <v>0</v>
      </c>
      <c r="T1131" s="10">
        <f t="shared" si="450"/>
        <v>6.2959000000000001E-2</v>
      </c>
      <c r="U1131" s="14">
        <f t="shared" si="454"/>
        <v>17</v>
      </c>
      <c r="V1131" s="14">
        <v>252</v>
      </c>
      <c r="W1131" s="16">
        <f t="shared" si="440"/>
        <v>1.004127387</v>
      </c>
      <c r="X1131" s="9">
        <f t="shared" si="441"/>
        <v>4.5590131500000002</v>
      </c>
      <c r="Y1131" s="9">
        <v>0</v>
      </c>
      <c r="Z1131" s="15">
        <f t="shared" si="442"/>
        <v>0</v>
      </c>
      <c r="AA1131" s="6" t="s">
        <v>73</v>
      </c>
      <c r="AB1131" s="12">
        <f t="shared" si="451"/>
        <v>43966</v>
      </c>
      <c r="AC1131" s="6"/>
      <c r="AD1131" s="1"/>
      <c r="AE1131" s="12"/>
      <c r="AF1131" s="7"/>
      <c r="AG1131" s="1"/>
      <c r="AH1131" s="1"/>
      <c r="AI1131" s="1"/>
      <c r="AJ1131" s="10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6"/>
      <c r="CM1131" s="1"/>
      <c r="CN1131" s="1"/>
      <c r="CO1131" s="1"/>
      <c r="CP1131" s="1"/>
      <c r="CQ1131" s="1"/>
      <c r="CR1131" s="1"/>
    </row>
    <row r="1132" spans="1:96" x14ac:dyDescent="0.2">
      <c r="A1132" s="159">
        <f t="shared" si="443"/>
        <v>43811</v>
      </c>
      <c r="B1132" s="9">
        <f t="shared" si="432"/>
        <v>1109.6861334700002</v>
      </c>
      <c r="C1132" s="9">
        <f t="shared" si="444"/>
        <v>1000</v>
      </c>
      <c r="D1132" s="66">
        <f t="shared" si="445"/>
        <v>5233.07</v>
      </c>
      <c r="E1132" s="15">
        <f>VLOOKUP(A1131,[1]Plan1!$BO$120:$BQ$240,3)</f>
        <v>5259.76</v>
      </c>
      <c r="F1132" s="12">
        <f t="shared" si="446"/>
        <v>43788</v>
      </c>
      <c r="G1132" s="13">
        <f t="shared" si="433"/>
        <v>5.1002566371174396E-3</v>
      </c>
      <c r="H1132" s="12">
        <f t="shared" si="447"/>
        <v>43815</v>
      </c>
      <c r="I1132" s="12">
        <f t="shared" si="434"/>
        <v>43815</v>
      </c>
      <c r="J1132" s="1">
        <f t="shared" si="448"/>
        <v>20</v>
      </c>
      <c r="K1132" s="1">
        <f t="shared" si="455"/>
        <v>18</v>
      </c>
      <c r="L1132" s="9">
        <f t="shared" si="435"/>
        <v>1.00458906</v>
      </c>
      <c r="M1132" s="16">
        <f t="shared" si="449"/>
        <v>1.0010004100000001</v>
      </c>
      <c r="N1132" s="16">
        <f t="shared" si="452"/>
        <v>1.0998100387336192</v>
      </c>
      <c r="O1132" s="9">
        <f t="shared" si="453"/>
        <v>1.1048571300000001</v>
      </c>
      <c r="P1132" s="9">
        <f t="shared" si="436"/>
        <v>1104.8571300000001</v>
      </c>
      <c r="Q1132" s="14">
        <f t="shared" si="437"/>
        <v>0</v>
      </c>
      <c r="R1132" s="44">
        <f t="shared" si="438"/>
        <v>0</v>
      </c>
      <c r="S1132" s="9">
        <f t="shared" si="439"/>
        <v>0</v>
      </c>
      <c r="T1132" s="10">
        <f t="shared" si="450"/>
        <v>6.2959000000000001E-2</v>
      </c>
      <c r="U1132" s="14">
        <f t="shared" si="454"/>
        <v>18</v>
      </c>
      <c r="V1132" s="14">
        <v>252</v>
      </c>
      <c r="W1132" s="16">
        <f t="shared" si="440"/>
        <v>1.0043707040000001</v>
      </c>
      <c r="X1132" s="9">
        <f t="shared" si="441"/>
        <v>4.82900347</v>
      </c>
      <c r="Y1132" s="9">
        <v>0</v>
      </c>
      <c r="Z1132" s="15">
        <f t="shared" si="442"/>
        <v>0</v>
      </c>
      <c r="AA1132" s="6" t="s">
        <v>73</v>
      </c>
      <c r="AB1132" s="12">
        <f t="shared" si="451"/>
        <v>43966</v>
      </c>
      <c r="AC1132" s="6"/>
      <c r="AD1132" s="1"/>
      <c r="AE1132" s="12"/>
      <c r="AF1132" s="7"/>
      <c r="AG1132" s="1"/>
      <c r="AH1132" s="1"/>
      <c r="AI1132" s="1"/>
      <c r="AJ1132" s="10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6"/>
      <c r="CM1132" s="1"/>
      <c r="CN1132" s="1"/>
      <c r="CO1132" s="1"/>
      <c r="CP1132" s="1"/>
      <c r="CQ1132" s="1"/>
      <c r="CR1132" s="1"/>
    </row>
    <row r="1133" spans="1:96" x14ac:dyDescent="0.2">
      <c r="A1133" s="159">
        <f t="shared" si="443"/>
        <v>43812</v>
      </c>
      <c r="B1133" s="9">
        <f t="shared" si="432"/>
        <v>1110.2373971700001</v>
      </c>
      <c r="C1133" s="9">
        <f t="shared" si="444"/>
        <v>1000</v>
      </c>
      <c r="D1133" s="66">
        <f t="shared" si="445"/>
        <v>5233.07</v>
      </c>
      <c r="E1133" s="15">
        <f>VLOOKUP(A1132,[1]Plan1!$BO$120:$BQ$240,3)</f>
        <v>5259.76</v>
      </c>
      <c r="F1133" s="12">
        <f t="shared" si="446"/>
        <v>43788</v>
      </c>
      <c r="G1133" s="13">
        <f t="shared" si="433"/>
        <v>5.1002566371174396E-3</v>
      </c>
      <c r="H1133" s="12">
        <f t="shared" si="447"/>
        <v>43815</v>
      </c>
      <c r="I1133" s="12">
        <f t="shared" si="434"/>
        <v>43815</v>
      </c>
      <c r="J1133" s="1">
        <f t="shared" si="448"/>
        <v>20</v>
      </c>
      <c r="K1133" s="1">
        <f t="shared" si="455"/>
        <v>19</v>
      </c>
      <c r="L1133" s="9">
        <f t="shared" si="435"/>
        <v>1.0048446200000001</v>
      </c>
      <c r="M1133" s="16">
        <f t="shared" si="449"/>
        <v>1.0010004100000001</v>
      </c>
      <c r="N1133" s="16">
        <f t="shared" si="452"/>
        <v>1.0998100387336192</v>
      </c>
      <c r="O1133" s="9">
        <f t="shared" si="453"/>
        <v>1.1051382000000001</v>
      </c>
      <c r="P1133" s="9">
        <f t="shared" si="436"/>
        <v>1105.1382000000001</v>
      </c>
      <c r="Q1133" s="14">
        <f t="shared" si="437"/>
        <v>0</v>
      </c>
      <c r="R1133" s="44">
        <f t="shared" si="438"/>
        <v>0</v>
      </c>
      <c r="S1133" s="9">
        <f t="shared" si="439"/>
        <v>0</v>
      </c>
      <c r="T1133" s="10">
        <f t="shared" si="450"/>
        <v>6.2959000000000001E-2</v>
      </c>
      <c r="U1133" s="14">
        <f t="shared" si="454"/>
        <v>19</v>
      </c>
      <c r="V1133" s="14">
        <v>252</v>
      </c>
      <c r="W1133" s="16">
        <f t="shared" si="440"/>
        <v>1.0046140809999999</v>
      </c>
      <c r="X1133" s="9">
        <f t="shared" si="441"/>
        <v>5.0991971700000001</v>
      </c>
      <c r="Y1133" s="9">
        <v>0</v>
      </c>
      <c r="Z1133" s="15">
        <f t="shared" si="442"/>
        <v>0</v>
      </c>
      <c r="AA1133" s="6" t="s">
        <v>73</v>
      </c>
      <c r="AB1133" s="12">
        <f t="shared" si="451"/>
        <v>43966</v>
      </c>
      <c r="AC1133" s="6"/>
      <c r="AD1133" s="1"/>
      <c r="AE1133" s="12"/>
      <c r="AF1133" s="7"/>
      <c r="AG1133" s="1"/>
      <c r="AH1133" s="1"/>
      <c r="AI1133" s="1"/>
      <c r="AJ1133" s="10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6"/>
      <c r="CM1133" s="1"/>
      <c r="CN1133" s="1"/>
      <c r="CO1133" s="1"/>
      <c r="CP1133" s="1"/>
      <c r="CQ1133" s="1"/>
      <c r="CR1133" s="1"/>
    </row>
    <row r="1134" spans="1:96" x14ac:dyDescent="0.2">
      <c r="A1134" s="159">
        <f t="shared" si="443"/>
        <v>43813</v>
      </c>
      <c r="B1134" s="9">
        <f t="shared" si="432"/>
        <v>1110.7889321299999</v>
      </c>
      <c r="C1134" s="9">
        <f t="shared" si="444"/>
        <v>1000</v>
      </c>
      <c r="D1134" s="66">
        <f t="shared" si="445"/>
        <v>5233.07</v>
      </c>
      <c r="E1134" s="15">
        <f>VLOOKUP(A1133,[1]Plan1!$BO$120:$BQ$240,3)</f>
        <v>5259.76</v>
      </c>
      <c r="F1134" s="12">
        <f t="shared" si="446"/>
        <v>43788</v>
      </c>
      <c r="G1134" s="13">
        <f t="shared" si="433"/>
        <v>5.1002566371174396E-3</v>
      </c>
      <c r="H1134" s="12">
        <f t="shared" si="447"/>
        <v>43815</v>
      </c>
      <c r="I1134" s="12">
        <f t="shared" si="434"/>
        <v>43815</v>
      </c>
      <c r="J1134" s="1">
        <f t="shared" si="448"/>
        <v>20</v>
      </c>
      <c r="K1134" s="1">
        <f t="shared" si="455"/>
        <v>20</v>
      </c>
      <c r="L1134" s="9">
        <f t="shared" si="435"/>
        <v>1.0051002499999999</v>
      </c>
      <c r="M1134" s="16">
        <f t="shared" si="449"/>
        <v>1.0010004100000001</v>
      </c>
      <c r="N1134" s="16">
        <f t="shared" si="452"/>
        <v>1.0998100387336192</v>
      </c>
      <c r="O1134" s="9">
        <f t="shared" si="453"/>
        <v>1.1054193400000001</v>
      </c>
      <c r="P1134" s="9">
        <f t="shared" si="436"/>
        <v>1105.4193399999999</v>
      </c>
      <c r="Q1134" s="14">
        <f t="shared" si="437"/>
        <v>0</v>
      </c>
      <c r="R1134" s="44">
        <f t="shared" si="438"/>
        <v>0</v>
      </c>
      <c r="S1134" s="9">
        <f t="shared" si="439"/>
        <v>0</v>
      </c>
      <c r="T1134" s="10">
        <f t="shared" si="450"/>
        <v>6.2959000000000001E-2</v>
      </c>
      <c r="U1134" s="14">
        <f t="shared" si="454"/>
        <v>20</v>
      </c>
      <c r="V1134" s="14">
        <v>252</v>
      </c>
      <c r="W1134" s="16">
        <f t="shared" si="440"/>
        <v>1.004857516</v>
      </c>
      <c r="X1134" s="9">
        <f t="shared" si="441"/>
        <v>5.36959213</v>
      </c>
      <c r="Y1134" s="9">
        <v>0</v>
      </c>
      <c r="Z1134" s="15">
        <f t="shared" si="442"/>
        <v>0</v>
      </c>
      <c r="AA1134" s="6" t="s">
        <v>73</v>
      </c>
      <c r="AB1134" s="12">
        <f t="shared" si="451"/>
        <v>43966</v>
      </c>
      <c r="AC1134" s="6"/>
      <c r="AD1134" s="1"/>
      <c r="AE1134" s="12"/>
      <c r="AF1134" s="7"/>
      <c r="AG1134" s="1"/>
      <c r="AH1134" s="1"/>
      <c r="AI1134" s="1"/>
      <c r="AJ1134" s="10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6"/>
      <c r="CM1134" s="1"/>
      <c r="CN1134" s="1"/>
      <c r="CO1134" s="1"/>
      <c r="CP1134" s="1"/>
      <c r="CQ1134" s="1"/>
      <c r="CR1134" s="1"/>
    </row>
    <row r="1135" spans="1:96" x14ac:dyDescent="0.2">
      <c r="A1135" s="159">
        <f t="shared" si="443"/>
        <v>43814</v>
      </c>
      <c r="B1135" s="9">
        <f t="shared" si="432"/>
        <v>1110.7889321299999</v>
      </c>
      <c r="C1135" s="9">
        <f t="shared" si="444"/>
        <v>1000</v>
      </c>
      <c r="D1135" s="66">
        <f t="shared" si="445"/>
        <v>5233.07</v>
      </c>
      <c r="E1135" s="15">
        <f>VLOOKUP(A1134,[1]Plan1!$BO$120:$BQ$240,3)</f>
        <v>5259.76</v>
      </c>
      <c r="F1135" s="12">
        <f t="shared" si="446"/>
        <v>43788</v>
      </c>
      <c r="G1135" s="13">
        <f t="shared" si="433"/>
        <v>5.1002566371174396E-3</v>
      </c>
      <c r="H1135" s="12">
        <f t="shared" si="447"/>
        <v>43845</v>
      </c>
      <c r="I1135" s="12">
        <f t="shared" si="434"/>
        <v>43815</v>
      </c>
      <c r="J1135" s="1">
        <f t="shared" si="448"/>
        <v>20</v>
      </c>
      <c r="K1135" s="1">
        <f t="shared" si="455"/>
        <v>20</v>
      </c>
      <c r="L1135" s="9">
        <f t="shared" si="435"/>
        <v>1.0051002499999999</v>
      </c>
      <c r="M1135" s="16">
        <f t="shared" si="449"/>
        <v>1.0010004100000001</v>
      </c>
      <c r="N1135" s="16">
        <f t="shared" si="452"/>
        <v>1.0998100387336192</v>
      </c>
      <c r="O1135" s="9">
        <f t="shared" si="453"/>
        <v>1.1054193400000001</v>
      </c>
      <c r="P1135" s="9">
        <f t="shared" si="436"/>
        <v>1105.4193399999999</v>
      </c>
      <c r="Q1135" s="14">
        <f t="shared" si="437"/>
        <v>0</v>
      </c>
      <c r="R1135" s="44">
        <f t="shared" si="438"/>
        <v>0</v>
      </c>
      <c r="S1135" s="9">
        <f t="shared" si="439"/>
        <v>0</v>
      </c>
      <c r="T1135" s="10">
        <f t="shared" si="450"/>
        <v>6.2959000000000001E-2</v>
      </c>
      <c r="U1135" s="14">
        <f t="shared" si="454"/>
        <v>20</v>
      </c>
      <c r="V1135" s="14">
        <v>252</v>
      </c>
      <c r="W1135" s="16">
        <f t="shared" si="440"/>
        <v>1.004857516</v>
      </c>
      <c r="X1135" s="9">
        <f t="shared" si="441"/>
        <v>5.36959213</v>
      </c>
      <c r="Y1135" s="9">
        <v>0</v>
      </c>
      <c r="Z1135" s="15">
        <f t="shared" si="442"/>
        <v>0</v>
      </c>
      <c r="AA1135" s="6" t="s">
        <v>73</v>
      </c>
      <c r="AB1135" s="12">
        <f t="shared" si="451"/>
        <v>43966</v>
      </c>
      <c r="AC1135" s="6"/>
      <c r="AD1135" s="1"/>
      <c r="AE1135" s="12"/>
      <c r="AF1135" s="7"/>
      <c r="AG1135" s="1"/>
      <c r="AH1135" s="1"/>
      <c r="AI1135" s="1"/>
      <c r="AJ1135" s="10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6"/>
      <c r="CM1135" s="1"/>
      <c r="CN1135" s="1"/>
      <c r="CO1135" s="1"/>
      <c r="CP1135" s="1"/>
      <c r="CQ1135" s="1"/>
      <c r="CR1135" s="1"/>
    </row>
    <row r="1136" spans="1:96" x14ac:dyDescent="0.2">
      <c r="A1136" s="159">
        <f t="shared" si="443"/>
        <v>43815</v>
      </c>
      <c r="B1136" s="9">
        <f t="shared" si="432"/>
        <v>1110.7889321299999</v>
      </c>
      <c r="C1136" s="9">
        <f t="shared" si="444"/>
        <v>1000</v>
      </c>
      <c r="D1136" s="66">
        <f t="shared" si="445"/>
        <v>5233.07</v>
      </c>
      <c r="E1136" s="15">
        <f>VLOOKUP(A1135,[1]Plan1!$BO$120:$BQ$240,3)</f>
        <v>5259.76</v>
      </c>
      <c r="F1136" s="12">
        <f t="shared" si="446"/>
        <v>43788</v>
      </c>
      <c r="G1136" s="13">
        <f t="shared" si="433"/>
        <v>5.1002566371174396E-3</v>
      </c>
      <c r="H1136" s="12">
        <f t="shared" si="447"/>
        <v>43845</v>
      </c>
      <c r="I1136" s="12">
        <f t="shared" si="434"/>
        <v>43815</v>
      </c>
      <c r="J1136" s="1">
        <f t="shared" si="448"/>
        <v>20</v>
      </c>
      <c r="K1136" s="1">
        <f t="shared" si="455"/>
        <v>20</v>
      </c>
      <c r="L1136" s="9">
        <f t="shared" si="435"/>
        <v>1.0051002499999999</v>
      </c>
      <c r="M1136" s="16">
        <f t="shared" si="449"/>
        <v>1.0010004100000001</v>
      </c>
      <c r="N1136" s="16">
        <f t="shared" si="452"/>
        <v>1.0998100387336192</v>
      </c>
      <c r="O1136" s="9">
        <f t="shared" si="453"/>
        <v>1.1054193400000001</v>
      </c>
      <c r="P1136" s="9">
        <f t="shared" si="436"/>
        <v>1105.4193399999999</v>
      </c>
      <c r="Q1136" s="14">
        <f t="shared" si="437"/>
        <v>0</v>
      </c>
      <c r="R1136" s="44">
        <f t="shared" si="438"/>
        <v>0</v>
      </c>
      <c r="S1136" s="9">
        <f t="shared" si="439"/>
        <v>0</v>
      </c>
      <c r="T1136" s="10">
        <f t="shared" si="450"/>
        <v>6.2959000000000001E-2</v>
      </c>
      <c r="U1136" s="14">
        <f t="shared" si="454"/>
        <v>20</v>
      </c>
      <c r="V1136" s="14">
        <v>252</v>
      </c>
      <c r="W1136" s="16">
        <f t="shared" si="440"/>
        <v>1.004857516</v>
      </c>
      <c r="X1136" s="9">
        <f t="shared" si="441"/>
        <v>5.36959213</v>
      </c>
      <c r="Y1136" s="9">
        <v>0</v>
      </c>
      <c r="Z1136" s="15">
        <f t="shared" si="442"/>
        <v>0</v>
      </c>
      <c r="AA1136" s="6" t="s">
        <v>73</v>
      </c>
      <c r="AB1136" s="12">
        <f t="shared" si="451"/>
        <v>43966</v>
      </c>
      <c r="AC1136" s="6"/>
      <c r="AD1136" s="1"/>
      <c r="AE1136" s="12"/>
      <c r="AF1136" s="7"/>
      <c r="AG1136" s="1"/>
      <c r="AH1136" s="1"/>
      <c r="AI1136" s="1"/>
      <c r="AJ1136" s="10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6"/>
      <c r="CM1136" s="1"/>
      <c r="CN1136" s="1"/>
      <c r="CO1136" s="1"/>
      <c r="CP1136" s="1"/>
      <c r="CQ1136" s="1"/>
      <c r="CR1136" s="1"/>
    </row>
    <row r="1137" spans="1:96" x14ac:dyDescent="0.2">
      <c r="A1137" s="159">
        <f t="shared" si="443"/>
        <v>43816</v>
      </c>
      <c r="B1137" s="9">
        <f t="shared" si="432"/>
        <v>1111.6935099099999</v>
      </c>
      <c r="C1137" s="9">
        <f t="shared" si="444"/>
        <v>1000</v>
      </c>
      <c r="D1137" s="66">
        <f t="shared" si="445"/>
        <v>5259.76</v>
      </c>
      <c r="E1137" s="15">
        <f>VLOOKUP(A1136,[1]Plan1!$BO$120:$BQ$240,3)</f>
        <v>5320.25</v>
      </c>
      <c r="F1137" s="12">
        <f t="shared" si="446"/>
        <v>43816</v>
      </c>
      <c r="G1137" s="13">
        <f t="shared" si="433"/>
        <v>1.1500524738771389E-2</v>
      </c>
      <c r="H1137" s="12">
        <f t="shared" si="447"/>
        <v>43845</v>
      </c>
      <c r="I1137" s="12">
        <f t="shared" si="434"/>
        <v>43845</v>
      </c>
      <c r="J1137" s="1">
        <f t="shared" si="448"/>
        <v>20</v>
      </c>
      <c r="K1137" s="1">
        <f t="shared" si="455"/>
        <v>1</v>
      </c>
      <c r="L1137" s="9">
        <f t="shared" si="435"/>
        <v>1.0005719</v>
      </c>
      <c r="M1137" s="16">
        <f t="shared" si="449"/>
        <v>1.0051002499999999</v>
      </c>
      <c r="N1137" s="16">
        <f t="shared" si="452"/>
        <v>1.1054193448836702</v>
      </c>
      <c r="O1137" s="9">
        <f t="shared" si="453"/>
        <v>1.10605153</v>
      </c>
      <c r="P1137" s="9">
        <f t="shared" si="436"/>
        <v>1106.05153</v>
      </c>
      <c r="Q1137" s="14">
        <f t="shared" si="437"/>
        <v>0</v>
      </c>
      <c r="R1137" s="44">
        <f t="shared" si="438"/>
        <v>0</v>
      </c>
      <c r="S1137" s="9">
        <f t="shared" si="439"/>
        <v>0</v>
      </c>
      <c r="T1137" s="10">
        <f t="shared" si="450"/>
        <v>6.2959000000000001E-2</v>
      </c>
      <c r="U1137" s="14">
        <f t="shared" si="454"/>
        <v>21</v>
      </c>
      <c r="V1137" s="14">
        <v>252</v>
      </c>
      <c r="W1137" s="16">
        <f t="shared" si="440"/>
        <v>1.00510101</v>
      </c>
      <c r="X1137" s="9">
        <f t="shared" si="441"/>
        <v>5.6419799099999999</v>
      </c>
      <c r="Y1137" s="9">
        <v>0</v>
      </c>
      <c r="Z1137" s="15">
        <f t="shared" si="442"/>
        <v>0</v>
      </c>
      <c r="AA1137" s="6" t="s">
        <v>73</v>
      </c>
      <c r="AB1137" s="12">
        <f t="shared" si="451"/>
        <v>43966</v>
      </c>
      <c r="AC1137" s="6"/>
      <c r="AD1137" s="1"/>
      <c r="AE1137" s="12"/>
      <c r="AF1137" s="7"/>
      <c r="AG1137" s="1"/>
      <c r="AH1137" s="1"/>
      <c r="AI1137" s="1"/>
      <c r="AJ1137" s="10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6"/>
      <c r="CM1137" s="1"/>
      <c r="CN1137" s="1"/>
      <c r="CO1137" s="1"/>
      <c r="CP1137" s="1"/>
      <c r="CQ1137" s="1"/>
      <c r="CR1137" s="1"/>
    </row>
    <row r="1138" spans="1:96" x14ac:dyDescent="0.2">
      <c r="A1138" s="159">
        <f t="shared" si="443"/>
        <v>43817</v>
      </c>
      <c r="B1138" s="9">
        <f t="shared" si="432"/>
        <v>1112.5988328399999</v>
      </c>
      <c r="C1138" s="9">
        <f t="shared" si="444"/>
        <v>1000</v>
      </c>
      <c r="D1138" s="66">
        <f t="shared" si="445"/>
        <v>5259.76</v>
      </c>
      <c r="E1138" s="15">
        <f>VLOOKUP(A1137,[1]Plan1!$BO$120:$BQ$240,3)</f>
        <v>5320.25</v>
      </c>
      <c r="F1138" s="12">
        <f t="shared" si="446"/>
        <v>43816</v>
      </c>
      <c r="G1138" s="13">
        <f t="shared" si="433"/>
        <v>1.1500524738771389E-2</v>
      </c>
      <c r="H1138" s="12">
        <f t="shared" si="447"/>
        <v>43845</v>
      </c>
      <c r="I1138" s="12">
        <f t="shared" si="434"/>
        <v>43845</v>
      </c>
      <c r="J1138" s="1">
        <f t="shared" si="448"/>
        <v>20</v>
      </c>
      <c r="K1138" s="1">
        <f t="shared" si="455"/>
        <v>2</v>
      </c>
      <c r="L1138" s="9">
        <f t="shared" si="435"/>
        <v>1.0011441400000001</v>
      </c>
      <c r="M1138" s="16">
        <f t="shared" si="449"/>
        <v>1.0051002499999999</v>
      </c>
      <c r="N1138" s="16">
        <f t="shared" si="452"/>
        <v>1.1054193448836702</v>
      </c>
      <c r="O1138" s="9">
        <f t="shared" si="453"/>
        <v>1.1066840899999999</v>
      </c>
      <c r="P1138" s="9">
        <f t="shared" si="436"/>
        <v>1106.68409</v>
      </c>
      <c r="Q1138" s="14">
        <f t="shared" si="437"/>
        <v>0</v>
      </c>
      <c r="R1138" s="44">
        <f t="shared" si="438"/>
        <v>0</v>
      </c>
      <c r="S1138" s="9">
        <f t="shared" si="439"/>
        <v>0</v>
      </c>
      <c r="T1138" s="10">
        <f t="shared" si="450"/>
        <v>6.2959000000000001E-2</v>
      </c>
      <c r="U1138" s="14">
        <f t="shared" si="454"/>
        <v>22</v>
      </c>
      <c r="V1138" s="14">
        <v>252</v>
      </c>
      <c r="W1138" s="16">
        <f t="shared" si="440"/>
        <v>1.005344563</v>
      </c>
      <c r="X1138" s="9">
        <f t="shared" si="441"/>
        <v>5.9147428399999997</v>
      </c>
      <c r="Y1138" s="9">
        <v>0</v>
      </c>
      <c r="Z1138" s="15">
        <f t="shared" si="442"/>
        <v>0</v>
      </c>
      <c r="AA1138" s="6" t="s">
        <v>73</v>
      </c>
      <c r="AB1138" s="12">
        <f t="shared" si="451"/>
        <v>43966</v>
      </c>
      <c r="AC1138" s="6"/>
      <c r="AD1138" s="1"/>
      <c r="AE1138" s="12"/>
      <c r="AF1138" s="7"/>
      <c r="AG1138" s="1"/>
      <c r="AH1138" s="1"/>
      <c r="AI1138" s="1"/>
      <c r="AJ1138" s="10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6"/>
      <c r="CM1138" s="1"/>
      <c r="CN1138" s="1"/>
      <c r="CO1138" s="1"/>
      <c r="CP1138" s="1"/>
      <c r="CQ1138" s="1"/>
      <c r="CR1138" s="1"/>
    </row>
    <row r="1139" spans="1:96" x14ac:dyDescent="0.2">
      <c r="A1139" s="159">
        <f t="shared" si="443"/>
        <v>43818</v>
      </c>
      <c r="B1139" s="9">
        <f t="shared" si="432"/>
        <v>1113.5048923300001</v>
      </c>
      <c r="C1139" s="9">
        <f t="shared" si="444"/>
        <v>1000</v>
      </c>
      <c r="D1139" s="66">
        <f t="shared" si="445"/>
        <v>5259.76</v>
      </c>
      <c r="E1139" s="15">
        <f>VLOOKUP(A1138,[1]Plan1!$BO$120:$BQ$240,3)</f>
        <v>5320.25</v>
      </c>
      <c r="F1139" s="12">
        <f t="shared" si="446"/>
        <v>43816</v>
      </c>
      <c r="G1139" s="13">
        <f t="shared" si="433"/>
        <v>1.1500524738771389E-2</v>
      </c>
      <c r="H1139" s="12">
        <f t="shared" si="447"/>
        <v>43845</v>
      </c>
      <c r="I1139" s="12">
        <f t="shared" si="434"/>
        <v>43845</v>
      </c>
      <c r="J1139" s="1">
        <f t="shared" si="448"/>
        <v>20</v>
      </c>
      <c r="K1139" s="1">
        <f t="shared" si="455"/>
        <v>3</v>
      </c>
      <c r="L1139" s="9">
        <f t="shared" si="435"/>
        <v>1.0017167</v>
      </c>
      <c r="M1139" s="16">
        <f t="shared" si="449"/>
        <v>1.0051002499999999</v>
      </c>
      <c r="N1139" s="16">
        <f t="shared" si="452"/>
        <v>1.1054193448836702</v>
      </c>
      <c r="O1139" s="9">
        <f t="shared" si="453"/>
        <v>1.10731701</v>
      </c>
      <c r="P1139" s="9">
        <f t="shared" si="436"/>
        <v>1107.31701</v>
      </c>
      <c r="Q1139" s="14">
        <f t="shared" si="437"/>
        <v>0</v>
      </c>
      <c r="R1139" s="44">
        <f t="shared" si="438"/>
        <v>0</v>
      </c>
      <c r="S1139" s="9">
        <f t="shared" si="439"/>
        <v>0</v>
      </c>
      <c r="T1139" s="10">
        <f t="shared" si="450"/>
        <v>6.2959000000000001E-2</v>
      </c>
      <c r="U1139" s="14">
        <f t="shared" si="454"/>
        <v>23</v>
      </c>
      <c r="V1139" s="14">
        <v>252</v>
      </c>
      <c r="W1139" s="16">
        <f t="shared" si="440"/>
        <v>1.0055881760000001</v>
      </c>
      <c r="X1139" s="9">
        <f t="shared" si="441"/>
        <v>6.1878823299999999</v>
      </c>
      <c r="Y1139" s="9">
        <v>0</v>
      </c>
      <c r="Z1139" s="15">
        <f t="shared" si="442"/>
        <v>0</v>
      </c>
      <c r="AA1139" s="6" t="s">
        <v>73</v>
      </c>
      <c r="AB1139" s="12">
        <f t="shared" si="451"/>
        <v>43966</v>
      </c>
      <c r="AC1139" s="6"/>
      <c r="AD1139" s="1"/>
      <c r="AE1139" s="12"/>
      <c r="AF1139" s="7"/>
      <c r="AG1139" s="1"/>
      <c r="AH1139" s="1"/>
      <c r="AI1139" s="1"/>
      <c r="AJ1139" s="10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6"/>
      <c r="CM1139" s="1"/>
      <c r="CN1139" s="1"/>
      <c r="CO1139" s="1"/>
      <c r="CP1139" s="1"/>
      <c r="CQ1139" s="1"/>
      <c r="CR1139" s="1"/>
    </row>
    <row r="1140" spans="1:96" x14ac:dyDescent="0.2">
      <c r="A1140" s="159">
        <f t="shared" si="443"/>
        <v>43819</v>
      </c>
      <c r="B1140" s="9">
        <f t="shared" si="432"/>
        <v>1114.4116966300001</v>
      </c>
      <c r="C1140" s="9">
        <f t="shared" si="444"/>
        <v>1000</v>
      </c>
      <c r="D1140" s="66">
        <f t="shared" si="445"/>
        <v>5259.76</v>
      </c>
      <c r="E1140" s="15">
        <f>VLOOKUP(A1139,[1]Plan1!$BO$120:$BQ$240,3)</f>
        <v>5320.25</v>
      </c>
      <c r="F1140" s="12">
        <f t="shared" si="446"/>
        <v>43816</v>
      </c>
      <c r="G1140" s="13">
        <f t="shared" si="433"/>
        <v>1.1500524738771389E-2</v>
      </c>
      <c r="H1140" s="12">
        <f t="shared" si="447"/>
        <v>43845</v>
      </c>
      <c r="I1140" s="12">
        <f t="shared" si="434"/>
        <v>43845</v>
      </c>
      <c r="J1140" s="1">
        <f t="shared" si="448"/>
        <v>20</v>
      </c>
      <c r="K1140" s="1">
        <f t="shared" si="455"/>
        <v>4</v>
      </c>
      <c r="L1140" s="9">
        <f t="shared" si="435"/>
        <v>1.00228959</v>
      </c>
      <c r="M1140" s="16">
        <f t="shared" si="449"/>
        <v>1.0051002499999999</v>
      </c>
      <c r="N1140" s="16">
        <f t="shared" si="452"/>
        <v>1.1054193448836702</v>
      </c>
      <c r="O1140" s="9">
        <f t="shared" si="453"/>
        <v>1.1079502999999999</v>
      </c>
      <c r="P1140" s="9">
        <f t="shared" si="436"/>
        <v>1107.9503</v>
      </c>
      <c r="Q1140" s="14">
        <f t="shared" si="437"/>
        <v>0</v>
      </c>
      <c r="R1140" s="44">
        <f t="shared" si="438"/>
        <v>0</v>
      </c>
      <c r="S1140" s="9">
        <f t="shared" si="439"/>
        <v>0</v>
      </c>
      <c r="T1140" s="10">
        <f t="shared" si="450"/>
        <v>6.2959000000000001E-2</v>
      </c>
      <c r="U1140" s="14">
        <f t="shared" si="454"/>
        <v>24</v>
      </c>
      <c r="V1140" s="14">
        <v>252</v>
      </c>
      <c r="W1140" s="16">
        <f t="shared" si="440"/>
        <v>1.0058318470000001</v>
      </c>
      <c r="X1140" s="9">
        <f t="shared" si="441"/>
        <v>6.4613966300000003</v>
      </c>
      <c r="Y1140" s="9">
        <v>0</v>
      </c>
      <c r="Z1140" s="15">
        <f t="shared" si="442"/>
        <v>0</v>
      </c>
      <c r="AA1140" s="6" t="s">
        <v>73</v>
      </c>
      <c r="AB1140" s="12">
        <f t="shared" si="451"/>
        <v>43966</v>
      </c>
      <c r="AC1140" s="6"/>
      <c r="AD1140" s="1"/>
      <c r="AE1140" s="12"/>
      <c r="AF1140" s="7"/>
      <c r="AG1140" s="1"/>
      <c r="AH1140" s="1"/>
      <c r="AI1140" s="1"/>
      <c r="AJ1140" s="10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6"/>
      <c r="CM1140" s="1"/>
      <c r="CN1140" s="1"/>
      <c r="CO1140" s="1"/>
      <c r="CP1140" s="1"/>
      <c r="CQ1140" s="1"/>
      <c r="CR1140" s="1"/>
    </row>
    <row r="1141" spans="1:96" x14ac:dyDescent="0.2">
      <c r="A1141" s="159">
        <f t="shared" si="443"/>
        <v>43820</v>
      </c>
      <c r="B1141" s="9">
        <f t="shared" si="432"/>
        <v>1115.31923714</v>
      </c>
      <c r="C1141" s="9">
        <f t="shared" si="444"/>
        <v>1000</v>
      </c>
      <c r="D1141" s="66">
        <f t="shared" si="445"/>
        <v>5259.76</v>
      </c>
      <c r="E1141" s="15">
        <f>VLOOKUP(A1140,[1]Plan1!$BO$120:$BQ$240,3)</f>
        <v>5320.25</v>
      </c>
      <c r="F1141" s="12">
        <f t="shared" si="446"/>
        <v>43816</v>
      </c>
      <c r="G1141" s="13">
        <f t="shared" si="433"/>
        <v>1.1500524738771389E-2</v>
      </c>
      <c r="H1141" s="12">
        <f t="shared" si="447"/>
        <v>43845</v>
      </c>
      <c r="I1141" s="12">
        <f t="shared" si="434"/>
        <v>43845</v>
      </c>
      <c r="J1141" s="1">
        <f t="shared" si="448"/>
        <v>20</v>
      </c>
      <c r="K1141" s="1">
        <f t="shared" si="455"/>
        <v>5</v>
      </c>
      <c r="L1141" s="9">
        <f t="shared" si="435"/>
        <v>1.0028628100000001</v>
      </c>
      <c r="M1141" s="16">
        <f t="shared" si="449"/>
        <v>1.0051002499999999</v>
      </c>
      <c r="N1141" s="16">
        <f t="shared" si="452"/>
        <v>1.1054193448836702</v>
      </c>
      <c r="O1141" s="9">
        <f t="shared" si="453"/>
        <v>1.1085839500000001</v>
      </c>
      <c r="P1141" s="9">
        <f t="shared" si="436"/>
        <v>1108.58395</v>
      </c>
      <c r="Q1141" s="14">
        <f t="shared" si="437"/>
        <v>0</v>
      </c>
      <c r="R1141" s="44">
        <f t="shared" si="438"/>
        <v>0</v>
      </c>
      <c r="S1141" s="9">
        <f t="shared" si="439"/>
        <v>0</v>
      </c>
      <c r="T1141" s="10">
        <f t="shared" si="450"/>
        <v>6.2959000000000001E-2</v>
      </c>
      <c r="U1141" s="14">
        <f t="shared" si="454"/>
        <v>25</v>
      </c>
      <c r="V1141" s="14">
        <v>252</v>
      </c>
      <c r="W1141" s="16">
        <f t="shared" si="440"/>
        <v>1.0060755770000001</v>
      </c>
      <c r="X1141" s="9">
        <f t="shared" si="441"/>
        <v>6.7352871399999996</v>
      </c>
      <c r="Y1141" s="9">
        <v>0</v>
      </c>
      <c r="Z1141" s="15">
        <f t="shared" si="442"/>
        <v>0</v>
      </c>
      <c r="AA1141" s="6" t="s">
        <v>73</v>
      </c>
      <c r="AB1141" s="12">
        <f t="shared" si="451"/>
        <v>43966</v>
      </c>
      <c r="AC1141" s="6"/>
      <c r="AD1141" s="1"/>
      <c r="AE1141" s="12"/>
      <c r="AF1141" s="7"/>
      <c r="AG1141" s="1"/>
      <c r="AH1141" s="1"/>
      <c r="AI1141" s="1"/>
      <c r="AJ1141" s="10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6"/>
      <c r="CM1141" s="1"/>
      <c r="CN1141" s="1"/>
      <c r="CO1141" s="1"/>
      <c r="CP1141" s="1"/>
      <c r="CQ1141" s="1"/>
      <c r="CR1141" s="1"/>
    </row>
    <row r="1142" spans="1:96" x14ac:dyDescent="0.2">
      <c r="A1142" s="159">
        <f t="shared" si="443"/>
        <v>43821</v>
      </c>
      <c r="B1142" s="9">
        <f t="shared" si="432"/>
        <v>1115.31923714</v>
      </c>
      <c r="C1142" s="9">
        <f t="shared" si="444"/>
        <v>1000</v>
      </c>
      <c r="D1142" s="66">
        <f t="shared" si="445"/>
        <v>5259.76</v>
      </c>
      <c r="E1142" s="15">
        <f>VLOOKUP(A1141,[1]Plan1!$BO$120:$BQ$240,3)</f>
        <v>5320.25</v>
      </c>
      <c r="F1142" s="12">
        <f t="shared" si="446"/>
        <v>43816</v>
      </c>
      <c r="G1142" s="13">
        <f t="shared" si="433"/>
        <v>1.1500524738771389E-2</v>
      </c>
      <c r="H1142" s="12">
        <f t="shared" si="447"/>
        <v>43845</v>
      </c>
      <c r="I1142" s="12">
        <f t="shared" si="434"/>
        <v>43845</v>
      </c>
      <c r="J1142" s="1">
        <f t="shared" si="448"/>
        <v>20</v>
      </c>
      <c r="K1142" s="1">
        <f t="shared" si="455"/>
        <v>5</v>
      </c>
      <c r="L1142" s="9">
        <f t="shared" si="435"/>
        <v>1.0028628100000001</v>
      </c>
      <c r="M1142" s="16">
        <f t="shared" si="449"/>
        <v>1.0051002499999999</v>
      </c>
      <c r="N1142" s="16">
        <f t="shared" si="452"/>
        <v>1.1054193448836702</v>
      </c>
      <c r="O1142" s="9">
        <f t="shared" si="453"/>
        <v>1.1085839500000001</v>
      </c>
      <c r="P1142" s="9">
        <f t="shared" si="436"/>
        <v>1108.58395</v>
      </c>
      <c r="Q1142" s="14">
        <f t="shared" si="437"/>
        <v>0</v>
      </c>
      <c r="R1142" s="44">
        <f t="shared" si="438"/>
        <v>0</v>
      </c>
      <c r="S1142" s="9">
        <f t="shared" si="439"/>
        <v>0</v>
      </c>
      <c r="T1142" s="10">
        <f t="shared" si="450"/>
        <v>6.2959000000000001E-2</v>
      </c>
      <c r="U1142" s="14">
        <f t="shared" si="454"/>
        <v>25</v>
      </c>
      <c r="V1142" s="14">
        <v>252</v>
      </c>
      <c r="W1142" s="16">
        <f t="shared" si="440"/>
        <v>1.0060755770000001</v>
      </c>
      <c r="X1142" s="9">
        <f t="shared" si="441"/>
        <v>6.7352871399999996</v>
      </c>
      <c r="Y1142" s="9">
        <v>0</v>
      </c>
      <c r="Z1142" s="15">
        <f t="shared" si="442"/>
        <v>0</v>
      </c>
      <c r="AA1142" s="6" t="s">
        <v>73</v>
      </c>
      <c r="AB1142" s="12">
        <f t="shared" si="451"/>
        <v>43966</v>
      </c>
      <c r="AC1142" s="6"/>
      <c r="AD1142" s="1"/>
      <c r="AE1142" s="12"/>
      <c r="AF1142" s="7"/>
      <c r="AG1142" s="1"/>
      <c r="AH1142" s="1"/>
      <c r="AI1142" s="1"/>
      <c r="AJ1142" s="10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6"/>
      <c r="CM1142" s="1"/>
      <c r="CN1142" s="1"/>
      <c r="CO1142" s="1"/>
      <c r="CP1142" s="1"/>
      <c r="CQ1142" s="1"/>
      <c r="CR1142" s="1"/>
    </row>
    <row r="1143" spans="1:96" x14ac:dyDescent="0.2">
      <c r="A1143" s="159">
        <f t="shared" si="443"/>
        <v>43822</v>
      </c>
      <c r="B1143" s="9">
        <f t="shared" si="432"/>
        <v>1115.31923714</v>
      </c>
      <c r="C1143" s="9">
        <f t="shared" si="444"/>
        <v>1000</v>
      </c>
      <c r="D1143" s="66">
        <f t="shared" si="445"/>
        <v>5259.76</v>
      </c>
      <c r="E1143" s="15">
        <f>VLOOKUP(A1142,[1]Plan1!$BO$120:$BQ$240,3)</f>
        <v>5320.25</v>
      </c>
      <c r="F1143" s="12">
        <f t="shared" si="446"/>
        <v>43816</v>
      </c>
      <c r="G1143" s="13">
        <f t="shared" si="433"/>
        <v>1.1500524738771389E-2</v>
      </c>
      <c r="H1143" s="12">
        <f t="shared" si="447"/>
        <v>43845</v>
      </c>
      <c r="I1143" s="12">
        <f t="shared" si="434"/>
        <v>43845</v>
      </c>
      <c r="J1143" s="1">
        <f t="shared" si="448"/>
        <v>20</v>
      </c>
      <c r="K1143" s="1">
        <f t="shared" si="455"/>
        <v>5</v>
      </c>
      <c r="L1143" s="9">
        <f t="shared" si="435"/>
        <v>1.0028628100000001</v>
      </c>
      <c r="M1143" s="16">
        <f t="shared" si="449"/>
        <v>1.0051002499999999</v>
      </c>
      <c r="N1143" s="16">
        <f t="shared" si="452"/>
        <v>1.1054193448836702</v>
      </c>
      <c r="O1143" s="9">
        <f t="shared" si="453"/>
        <v>1.1085839500000001</v>
      </c>
      <c r="P1143" s="9">
        <f t="shared" si="436"/>
        <v>1108.58395</v>
      </c>
      <c r="Q1143" s="14">
        <f t="shared" si="437"/>
        <v>0</v>
      </c>
      <c r="R1143" s="44">
        <f t="shared" si="438"/>
        <v>0</v>
      </c>
      <c r="S1143" s="9">
        <f t="shared" si="439"/>
        <v>0</v>
      </c>
      <c r="T1143" s="10">
        <f t="shared" si="450"/>
        <v>6.2959000000000001E-2</v>
      </c>
      <c r="U1143" s="14">
        <f t="shared" si="454"/>
        <v>25</v>
      </c>
      <c r="V1143" s="14">
        <v>252</v>
      </c>
      <c r="W1143" s="16">
        <f t="shared" si="440"/>
        <v>1.0060755770000001</v>
      </c>
      <c r="X1143" s="9">
        <f t="shared" si="441"/>
        <v>6.7352871399999996</v>
      </c>
      <c r="Y1143" s="9">
        <v>0</v>
      </c>
      <c r="Z1143" s="15">
        <f t="shared" si="442"/>
        <v>0</v>
      </c>
      <c r="AA1143" s="6" t="s">
        <v>73</v>
      </c>
      <c r="AB1143" s="12">
        <f t="shared" si="451"/>
        <v>43966</v>
      </c>
      <c r="AC1143" s="6"/>
      <c r="AD1143" s="1"/>
      <c r="AE1143" s="12"/>
      <c r="AF1143" s="7"/>
      <c r="AG1143" s="1"/>
      <c r="AH1143" s="1"/>
      <c r="AI1143" s="1"/>
      <c r="AJ1143" s="10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6"/>
      <c r="CM1143" s="1"/>
      <c r="CN1143" s="1"/>
      <c r="CO1143" s="1"/>
      <c r="CP1143" s="1"/>
      <c r="CQ1143" s="1"/>
      <c r="CR1143" s="1"/>
    </row>
    <row r="1144" spans="1:96" x14ac:dyDescent="0.2">
      <c r="A1144" s="159">
        <f t="shared" si="443"/>
        <v>43823</v>
      </c>
      <c r="B1144" s="9">
        <f t="shared" si="432"/>
        <v>1116.2275053000001</v>
      </c>
      <c r="C1144" s="9">
        <f t="shared" si="444"/>
        <v>1000</v>
      </c>
      <c r="D1144" s="66">
        <f t="shared" si="445"/>
        <v>5259.76</v>
      </c>
      <c r="E1144" s="15">
        <f>VLOOKUP(A1143,[1]Plan1!$BO$120:$BQ$240,3)</f>
        <v>5320.25</v>
      </c>
      <c r="F1144" s="12">
        <f t="shared" si="446"/>
        <v>43816</v>
      </c>
      <c r="G1144" s="13">
        <f t="shared" si="433"/>
        <v>1.1500524738771389E-2</v>
      </c>
      <c r="H1144" s="12">
        <f t="shared" si="447"/>
        <v>43845</v>
      </c>
      <c r="I1144" s="12">
        <f t="shared" si="434"/>
        <v>43845</v>
      </c>
      <c r="J1144" s="1">
        <f t="shared" si="448"/>
        <v>20</v>
      </c>
      <c r="K1144" s="1">
        <f t="shared" si="455"/>
        <v>6</v>
      </c>
      <c r="L1144" s="9">
        <f t="shared" si="435"/>
        <v>1.0034363500000001</v>
      </c>
      <c r="M1144" s="16">
        <f t="shared" si="449"/>
        <v>1.0051002499999999</v>
      </c>
      <c r="N1144" s="16">
        <f t="shared" si="452"/>
        <v>1.1054193448836702</v>
      </c>
      <c r="O1144" s="9">
        <f t="shared" si="453"/>
        <v>1.1092179499999999</v>
      </c>
      <c r="P1144" s="9">
        <f t="shared" si="436"/>
        <v>1109.21795</v>
      </c>
      <c r="Q1144" s="14">
        <f t="shared" si="437"/>
        <v>0</v>
      </c>
      <c r="R1144" s="44">
        <f t="shared" si="438"/>
        <v>0</v>
      </c>
      <c r="S1144" s="9">
        <f t="shared" si="439"/>
        <v>0</v>
      </c>
      <c r="T1144" s="10">
        <f t="shared" si="450"/>
        <v>6.2959000000000001E-2</v>
      </c>
      <c r="U1144" s="14">
        <f t="shared" si="454"/>
        <v>26</v>
      </c>
      <c r="V1144" s="14">
        <v>252</v>
      </c>
      <c r="W1144" s="16">
        <f t="shared" si="440"/>
        <v>1.0063193669999999</v>
      </c>
      <c r="X1144" s="9">
        <f t="shared" si="441"/>
        <v>7.0095552999999997</v>
      </c>
      <c r="Y1144" s="9">
        <v>0</v>
      </c>
      <c r="Z1144" s="15">
        <f t="shared" si="442"/>
        <v>0</v>
      </c>
      <c r="AA1144" s="6" t="s">
        <v>73</v>
      </c>
      <c r="AB1144" s="12">
        <f t="shared" si="451"/>
        <v>43966</v>
      </c>
      <c r="AC1144" s="6"/>
      <c r="AD1144" s="1"/>
      <c r="AE1144" s="12"/>
      <c r="AF1144" s="7"/>
      <c r="AG1144" s="1"/>
      <c r="AH1144" s="1"/>
      <c r="AI1144" s="1"/>
      <c r="AJ1144" s="10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6"/>
      <c r="CM1144" s="1"/>
      <c r="CN1144" s="1"/>
      <c r="CO1144" s="1"/>
      <c r="CP1144" s="1"/>
      <c r="CQ1144" s="1"/>
      <c r="CR1144" s="1"/>
    </row>
    <row r="1145" spans="1:96" x14ac:dyDescent="0.2">
      <c r="A1145" s="159">
        <f t="shared" si="443"/>
        <v>43824</v>
      </c>
      <c r="B1145" s="9">
        <f t="shared" si="432"/>
        <v>1117.13652946</v>
      </c>
      <c r="C1145" s="9">
        <f t="shared" si="444"/>
        <v>1000</v>
      </c>
      <c r="D1145" s="66">
        <f t="shared" si="445"/>
        <v>5259.76</v>
      </c>
      <c r="E1145" s="15">
        <f>VLOOKUP(A1144,[1]Plan1!$BO$120:$BQ$240,3)</f>
        <v>5320.25</v>
      </c>
      <c r="F1145" s="12">
        <f t="shared" si="446"/>
        <v>43816</v>
      </c>
      <c r="G1145" s="13">
        <f t="shared" si="433"/>
        <v>1.1500524738771389E-2</v>
      </c>
      <c r="H1145" s="12">
        <f t="shared" si="447"/>
        <v>43845</v>
      </c>
      <c r="I1145" s="12">
        <f t="shared" si="434"/>
        <v>43845</v>
      </c>
      <c r="J1145" s="1">
        <f t="shared" si="448"/>
        <v>20</v>
      </c>
      <c r="K1145" s="1">
        <f t="shared" si="455"/>
        <v>7</v>
      </c>
      <c r="L1145" s="9">
        <f t="shared" si="435"/>
        <v>1.00401023</v>
      </c>
      <c r="M1145" s="16">
        <f t="shared" si="449"/>
        <v>1.0051002499999999</v>
      </c>
      <c r="N1145" s="16">
        <f t="shared" si="452"/>
        <v>1.1054193448836702</v>
      </c>
      <c r="O1145" s="9">
        <f t="shared" si="453"/>
        <v>1.1098523300000001</v>
      </c>
      <c r="P1145" s="9">
        <f t="shared" si="436"/>
        <v>1109.8523299999999</v>
      </c>
      <c r="Q1145" s="14">
        <f t="shared" si="437"/>
        <v>0</v>
      </c>
      <c r="R1145" s="44">
        <f t="shared" si="438"/>
        <v>0</v>
      </c>
      <c r="S1145" s="9">
        <f t="shared" si="439"/>
        <v>0</v>
      </c>
      <c r="T1145" s="10">
        <f t="shared" si="450"/>
        <v>6.2959000000000001E-2</v>
      </c>
      <c r="U1145" s="14">
        <f t="shared" si="454"/>
        <v>27</v>
      </c>
      <c r="V1145" s="14">
        <v>252</v>
      </c>
      <c r="W1145" s="16">
        <f t="shared" si="440"/>
        <v>1.0065632149999999</v>
      </c>
      <c r="X1145" s="9">
        <f t="shared" si="441"/>
        <v>7.28419946</v>
      </c>
      <c r="Y1145" s="9">
        <v>0</v>
      </c>
      <c r="Z1145" s="15">
        <f t="shared" si="442"/>
        <v>0</v>
      </c>
      <c r="AA1145" s="6" t="s">
        <v>73</v>
      </c>
      <c r="AB1145" s="12">
        <f t="shared" si="451"/>
        <v>43966</v>
      </c>
      <c r="AC1145" s="6"/>
      <c r="AD1145" s="1"/>
      <c r="AE1145" s="12"/>
      <c r="AF1145" s="7"/>
      <c r="AG1145" s="1"/>
      <c r="AH1145" s="1"/>
      <c r="AI1145" s="1"/>
      <c r="AJ1145" s="10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6"/>
      <c r="CM1145" s="1"/>
      <c r="CN1145" s="1"/>
      <c r="CO1145" s="1"/>
      <c r="CP1145" s="1"/>
      <c r="CQ1145" s="1"/>
      <c r="CR1145" s="1"/>
    </row>
    <row r="1146" spans="1:96" x14ac:dyDescent="0.2">
      <c r="A1146" s="159">
        <f t="shared" si="443"/>
        <v>43825</v>
      </c>
      <c r="B1146" s="9">
        <f t="shared" si="432"/>
        <v>1117.13652946</v>
      </c>
      <c r="C1146" s="9">
        <f t="shared" si="444"/>
        <v>1000</v>
      </c>
      <c r="D1146" s="66">
        <f t="shared" si="445"/>
        <v>5259.76</v>
      </c>
      <c r="E1146" s="15">
        <f>VLOOKUP(A1145,[1]Plan1!$BO$120:$BQ$240,3)</f>
        <v>5320.25</v>
      </c>
      <c r="F1146" s="12">
        <f t="shared" si="446"/>
        <v>43816</v>
      </c>
      <c r="G1146" s="13">
        <f t="shared" si="433"/>
        <v>1.1500524738771389E-2</v>
      </c>
      <c r="H1146" s="12">
        <f t="shared" si="447"/>
        <v>43845</v>
      </c>
      <c r="I1146" s="12">
        <f t="shared" si="434"/>
        <v>43845</v>
      </c>
      <c r="J1146" s="1">
        <f t="shared" si="448"/>
        <v>20</v>
      </c>
      <c r="K1146" s="1">
        <f t="shared" si="455"/>
        <v>7</v>
      </c>
      <c r="L1146" s="9">
        <f t="shared" si="435"/>
        <v>1.00401023</v>
      </c>
      <c r="M1146" s="16">
        <f t="shared" si="449"/>
        <v>1.0051002499999999</v>
      </c>
      <c r="N1146" s="16">
        <f t="shared" si="452"/>
        <v>1.1054193448836702</v>
      </c>
      <c r="O1146" s="9">
        <f t="shared" si="453"/>
        <v>1.1098523300000001</v>
      </c>
      <c r="P1146" s="9">
        <f t="shared" si="436"/>
        <v>1109.8523299999999</v>
      </c>
      <c r="Q1146" s="14">
        <f t="shared" si="437"/>
        <v>0</v>
      </c>
      <c r="R1146" s="44">
        <f t="shared" si="438"/>
        <v>0</v>
      </c>
      <c r="S1146" s="9">
        <f t="shared" si="439"/>
        <v>0</v>
      </c>
      <c r="T1146" s="10">
        <f t="shared" si="450"/>
        <v>6.2959000000000001E-2</v>
      </c>
      <c r="U1146" s="14">
        <f t="shared" si="454"/>
        <v>27</v>
      </c>
      <c r="V1146" s="14">
        <v>252</v>
      </c>
      <c r="W1146" s="16">
        <f t="shared" si="440"/>
        <v>1.0065632149999999</v>
      </c>
      <c r="X1146" s="9">
        <f t="shared" si="441"/>
        <v>7.28419946</v>
      </c>
      <c r="Y1146" s="9">
        <v>0</v>
      </c>
      <c r="Z1146" s="15">
        <f t="shared" si="442"/>
        <v>0</v>
      </c>
      <c r="AA1146" s="6" t="s">
        <v>73</v>
      </c>
      <c r="AB1146" s="12">
        <f t="shared" si="451"/>
        <v>43966</v>
      </c>
      <c r="AC1146" s="6"/>
      <c r="AD1146" s="1"/>
      <c r="AE1146" s="12"/>
      <c r="AF1146" s="7"/>
      <c r="AG1146" s="1"/>
      <c r="AH1146" s="1"/>
      <c r="AI1146" s="1"/>
      <c r="AJ1146" s="10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6"/>
      <c r="CM1146" s="1"/>
      <c r="CN1146" s="1"/>
      <c r="CO1146" s="1"/>
      <c r="CP1146" s="1"/>
      <c r="CQ1146" s="1"/>
      <c r="CR1146" s="1"/>
    </row>
    <row r="1147" spans="1:96" x14ac:dyDescent="0.2">
      <c r="A1147" s="159">
        <f t="shared" si="443"/>
        <v>43826</v>
      </c>
      <c r="B1147" s="9">
        <f t="shared" si="432"/>
        <v>1118.046282</v>
      </c>
      <c r="C1147" s="9">
        <f t="shared" si="444"/>
        <v>1000</v>
      </c>
      <c r="D1147" s="66">
        <f t="shared" si="445"/>
        <v>5259.76</v>
      </c>
      <c r="E1147" s="15">
        <f>VLOOKUP(A1146,[1]Plan1!$BO$120:$BQ$240,3)</f>
        <v>5320.25</v>
      </c>
      <c r="F1147" s="12">
        <f t="shared" si="446"/>
        <v>43816</v>
      </c>
      <c r="G1147" s="13">
        <f t="shared" si="433"/>
        <v>1.1500524738771389E-2</v>
      </c>
      <c r="H1147" s="12">
        <f t="shared" si="447"/>
        <v>43845</v>
      </c>
      <c r="I1147" s="12">
        <f t="shared" si="434"/>
        <v>43845</v>
      </c>
      <c r="J1147" s="1">
        <f t="shared" si="448"/>
        <v>20</v>
      </c>
      <c r="K1147" s="1">
        <f t="shared" si="455"/>
        <v>8</v>
      </c>
      <c r="L1147" s="9">
        <f t="shared" si="435"/>
        <v>1.00458443</v>
      </c>
      <c r="M1147" s="16">
        <f t="shared" si="449"/>
        <v>1.0051002499999999</v>
      </c>
      <c r="N1147" s="16">
        <f t="shared" si="452"/>
        <v>1.1054193448836702</v>
      </c>
      <c r="O1147" s="9">
        <f t="shared" si="453"/>
        <v>1.1104870600000001</v>
      </c>
      <c r="P1147" s="9">
        <f t="shared" si="436"/>
        <v>1110.4870599999999</v>
      </c>
      <c r="Q1147" s="14">
        <f t="shared" si="437"/>
        <v>0</v>
      </c>
      <c r="R1147" s="44">
        <f t="shared" si="438"/>
        <v>0</v>
      </c>
      <c r="S1147" s="9">
        <f t="shared" si="439"/>
        <v>0</v>
      </c>
      <c r="T1147" s="10">
        <f t="shared" si="450"/>
        <v>6.2959000000000001E-2</v>
      </c>
      <c r="U1147" s="14">
        <f t="shared" si="454"/>
        <v>28</v>
      </c>
      <c r="V1147" s="14">
        <v>252</v>
      </c>
      <c r="W1147" s="16">
        <f t="shared" si="440"/>
        <v>1.006807123</v>
      </c>
      <c r="X1147" s="9">
        <f t="shared" si="441"/>
        <v>7.5592220000000001</v>
      </c>
      <c r="Y1147" s="9">
        <v>0</v>
      </c>
      <c r="Z1147" s="15">
        <f t="shared" si="442"/>
        <v>0</v>
      </c>
      <c r="AA1147" s="6" t="s">
        <v>73</v>
      </c>
      <c r="AB1147" s="12">
        <f t="shared" si="451"/>
        <v>43966</v>
      </c>
      <c r="AC1147" s="6"/>
      <c r="AD1147" s="1"/>
      <c r="AE1147" s="12"/>
      <c r="AF1147" s="7"/>
      <c r="AG1147" s="1"/>
      <c r="AH1147" s="1"/>
      <c r="AI1147" s="1"/>
      <c r="AJ1147" s="10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6"/>
      <c r="CM1147" s="1"/>
      <c r="CN1147" s="1"/>
      <c r="CO1147" s="1"/>
      <c r="CP1147" s="1"/>
      <c r="CQ1147" s="1"/>
      <c r="CR1147" s="1"/>
    </row>
    <row r="1148" spans="1:96" x14ac:dyDescent="0.2">
      <c r="A1148" s="159">
        <f t="shared" si="443"/>
        <v>43827</v>
      </c>
      <c r="B1148" s="9">
        <f t="shared" si="432"/>
        <v>1118.95677116</v>
      </c>
      <c r="C1148" s="9">
        <f t="shared" si="444"/>
        <v>1000</v>
      </c>
      <c r="D1148" s="66">
        <f t="shared" si="445"/>
        <v>5259.76</v>
      </c>
      <c r="E1148" s="15">
        <f>VLOOKUP(A1147,[1]Plan1!$BO$120:$BQ$240,3)</f>
        <v>5320.25</v>
      </c>
      <c r="F1148" s="12">
        <f t="shared" si="446"/>
        <v>43816</v>
      </c>
      <c r="G1148" s="13">
        <f t="shared" si="433"/>
        <v>1.1500524738771389E-2</v>
      </c>
      <c r="H1148" s="12">
        <f t="shared" si="447"/>
        <v>43845</v>
      </c>
      <c r="I1148" s="12">
        <f t="shared" si="434"/>
        <v>43845</v>
      </c>
      <c r="J1148" s="1">
        <f t="shared" si="448"/>
        <v>20</v>
      </c>
      <c r="K1148" s="1">
        <f t="shared" si="455"/>
        <v>9</v>
      </c>
      <c r="L1148" s="9">
        <f t="shared" si="435"/>
        <v>1.0051589599999999</v>
      </c>
      <c r="M1148" s="16">
        <f t="shared" si="449"/>
        <v>1.0051002499999999</v>
      </c>
      <c r="N1148" s="16">
        <f t="shared" si="452"/>
        <v>1.1054193448836702</v>
      </c>
      <c r="O1148" s="9">
        <f t="shared" si="453"/>
        <v>1.1111221499999999</v>
      </c>
      <c r="P1148" s="9">
        <f t="shared" si="436"/>
        <v>1111.1221499999999</v>
      </c>
      <c r="Q1148" s="14">
        <f t="shared" si="437"/>
        <v>0</v>
      </c>
      <c r="R1148" s="44">
        <f t="shared" si="438"/>
        <v>0</v>
      </c>
      <c r="S1148" s="9">
        <f t="shared" si="439"/>
        <v>0</v>
      </c>
      <c r="T1148" s="10">
        <f t="shared" si="450"/>
        <v>6.2959000000000001E-2</v>
      </c>
      <c r="U1148" s="14">
        <f t="shared" si="454"/>
        <v>29</v>
      </c>
      <c r="V1148" s="14">
        <v>252</v>
      </c>
      <c r="W1148" s="16">
        <f t="shared" si="440"/>
        <v>1.007051089</v>
      </c>
      <c r="X1148" s="9">
        <f t="shared" si="441"/>
        <v>7.8346211600000002</v>
      </c>
      <c r="Y1148" s="9">
        <v>0</v>
      </c>
      <c r="Z1148" s="15">
        <f t="shared" si="442"/>
        <v>0</v>
      </c>
      <c r="AA1148" s="6" t="s">
        <v>73</v>
      </c>
      <c r="AB1148" s="12">
        <f t="shared" si="451"/>
        <v>43966</v>
      </c>
      <c r="AC1148" s="6"/>
      <c r="AD1148" s="1"/>
      <c r="AE1148" s="12"/>
      <c r="AF1148" s="7"/>
      <c r="AG1148" s="1"/>
      <c r="AH1148" s="1"/>
      <c r="AI1148" s="1"/>
      <c r="AJ1148" s="10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6"/>
      <c r="CM1148" s="1"/>
      <c r="CN1148" s="1"/>
      <c r="CO1148" s="1"/>
      <c r="CP1148" s="1"/>
      <c r="CQ1148" s="1"/>
      <c r="CR1148" s="1"/>
    </row>
    <row r="1149" spans="1:96" x14ac:dyDescent="0.2">
      <c r="A1149" s="159">
        <f t="shared" si="443"/>
        <v>43828</v>
      </c>
      <c r="B1149" s="9">
        <f t="shared" si="432"/>
        <v>1118.95677116</v>
      </c>
      <c r="C1149" s="9">
        <f t="shared" si="444"/>
        <v>1000</v>
      </c>
      <c r="D1149" s="66">
        <f t="shared" si="445"/>
        <v>5259.76</v>
      </c>
      <c r="E1149" s="15">
        <f>VLOOKUP(A1148,[1]Plan1!$BO$120:$BQ$240,3)</f>
        <v>5320.25</v>
      </c>
      <c r="F1149" s="12">
        <f t="shared" si="446"/>
        <v>43816</v>
      </c>
      <c r="G1149" s="13">
        <f t="shared" si="433"/>
        <v>1.1500524738771389E-2</v>
      </c>
      <c r="H1149" s="12">
        <f t="shared" si="447"/>
        <v>43845</v>
      </c>
      <c r="I1149" s="12">
        <f t="shared" si="434"/>
        <v>43845</v>
      </c>
      <c r="J1149" s="1">
        <f t="shared" si="448"/>
        <v>20</v>
      </c>
      <c r="K1149" s="1">
        <f t="shared" si="455"/>
        <v>9</v>
      </c>
      <c r="L1149" s="9">
        <f t="shared" si="435"/>
        <v>1.0051589599999999</v>
      </c>
      <c r="M1149" s="16">
        <f t="shared" si="449"/>
        <v>1.0051002499999999</v>
      </c>
      <c r="N1149" s="16">
        <f t="shared" si="452"/>
        <v>1.1054193448836702</v>
      </c>
      <c r="O1149" s="9">
        <f t="shared" si="453"/>
        <v>1.1111221499999999</v>
      </c>
      <c r="P1149" s="9">
        <f t="shared" si="436"/>
        <v>1111.1221499999999</v>
      </c>
      <c r="Q1149" s="14">
        <f t="shared" si="437"/>
        <v>0</v>
      </c>
      <c r="R1149" s="44">
        <f t="shared" si="438"/>
        <v>0</v>
      </c>
      <c r="S1149" s="9">
        <f t="shared" si="439"/>
        <v>0</v>
      </c>
      <c r="T1149" s="10">
        <f t="shared" si="450"/>
        <v>6.2959000000000001E-2</v>
      </c>
      <c r="U1149" s="14">
        <f t="shared" si="454"/>
        <v>29</v>
      </c>
      <c r="V1149" s="14">
        <v>252</v>
      </c>
      <c r="W1149" s="16">
        <f t="shared" si="440"/>
        <v>1.007051089</v>
      </c>
      <c r="X1149" s="9">
        <f t="shared" si="441"/>
        <v>7.8346211600000002</v>
      </c>
      <c r="Y1149" s="9">
        <v>0</v>
      </c>
      <c r="Z1149" s="15">
        <f t="shared" si="442"/>
        <v>0</v>
      </c>
      <c r="AA1149" s="6" t="s">
        <v>73</v>
      </c>
      <c r="AB1149" s="12">
        <f t="shared" si="451"/>
        <v>43966</v>
      </c>
      <c r="AC1149" s="6"/>
      <c r="AD1149" s="1"/>
      <c r="AE1149" s="12"/>
      <c r="AF1149" s="7"/>
      <c r="AG1149" s="1"/>
      <c r="AH1149" s="1"/>
      <c r="AI1149" s="1"/>
      <c r="AJ1149" s="10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6"/>
      <c r="CM1149" s="1"/>
      <c r="CN1149" s="1"/>
      <c r="CO1149" s="1"/>
      <c r="CP1149" s="1"/>
      <c r="CQ1149" s="1"/>
      <c r="CR1149" s="1"/>
    </row>
    <row r="1150" spans="1:96" x14ac:dyDescent="0.2">
      <c r="A1150" s="159">
        <f t="shared" si="443"/>
        <v>43829</v>
      </c>
      <c r="B1150" s="9">
        <f t="shared" si="432"/>
        <v>1118.95677116</v>
      </c>
      <c r="C1150" s="9">
        <f t="shared" si="444"/>
        <v>1000</v>
      </c>
      <c r="D1150" s="66">
        <f t="shared" si="445"/>
        <v>5259.76</v>
      </c>
      <c r="E1150" s="15">
        <f>VLOOKUP(A1149,[1]Plan1!$BO$120:$BQ$240,3)</f>
        <v>5320.25</v>
      </c>
      <c r="F1150" s="12">
        <f t="shared" si="446"/>
        <v>43816</v>
      </c>
      <c r="G1150" s="13">
        <f t="shared" si="433"/>
        <v>1.1500524738771389E-2</v>
      </c>
      <c r="H1150" s="12">
        <f t="shared" si="447"/>
        <v>43845</v>
      </c>
      <c r="I1150" s="12">
        <f t="shared" si="434"/>
        <v>43845</v>
      </c>
      <c r="J1150" s="1">
        <f t="shared" si="448"/>
        <v>20</v>
      </c>
      <c r="K1150" s="1">
        <f t="shared" si="455"/>
        <v>9</v>
      </c>
      <c r="L1150" s="9">
        <f t="shared" si="435"/>
        <v>1.0051589599999999</v>
      </c>
      <c r="M1150" s="16">
        <f t="shared" si="449"/>
        <v>1.0051002499999999</v>
      </c>
      <c r="N1150" s="16">
        <f t="shared" si="452"/>
        <v>1.1054193448836702</v>
      </c>
      <c r="O1150" s="9">
        <f t="shared" si="453"/>
        <v>1.1111221499999999</v>
      </c>
      <c r="P1150" s="9">
        <f t="shared" si="436"/>
        <v>1111.1221499999999</v>
      </c>
      <c r="Q1150" s="14">
        <f t="shared" si="437"/>
        <v>0</v>
      </c>
      <c r="R1150" s="44">
        <f t="shared" si="438"/>
        <v>0</v>
      </c>
      <c r="S1150" s="9">
        <f t="shared" si="439"/>
        <v>0</v>
      </c>
      <c r="T1150" s="10">
        <f t="shared" si="450"/>
        <v>6.2959000000000001E-2</v>
      </c>
      <c r="U1150" s="14">
        <f t="shared" si="454"/>
        <v>29</v>
      </c>
      <c r="V1150" s="14">
        <v>252</v>
      </c>
      <c r="W1150" s="16">
        <f t="shared" si="440"/>
        <v>1.007051089</v>
      </c>
      <c r="X1150" s="9">
        <f t="shared" si="441"/>
        <v>7.8346211600000002</v>
      </c>
      <c r="Y1150" s="9">
        <v>0</v>
      </c>
      <c r="Z1150" s="15">
        <f t="shared" si="442"/>
        <v>0</v>
      </c>
      <c r="AA1150" s="6" t="s">
        <v>73</v>
      </c>
      <c r="AB1150" s="12">
        <f t="shared" si="451"/>
        <v>43966</v>
      </c>
      <c r="AC1150" s="6"/>
      <c r="AD1150" s="1"/>
      <c r="AE1150" s="12"/>
      <c r="AF1150" s="7"/>
      <c r="AG1150" s="1"/>
      <c r="AH1150" s="1"/>
      <c r="AI1150" s="1"/>
      <c r="AJ1150" s="10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6"/>
      <c r="CM1150" s="1"/>
      <c r="CN1150" s="1"/>
      <c r="CO1150" s="1"/>
      <c r="CP1150" s="1"/>
      <c r="CQ1150" s="1"/>
      <c r="CR1150" s="1"/>
    </row>
    <row r="1151" spans="1:96" x14ac:dyDescent="0.2">
      <c r="A1151" s="159">
        <f t="shared" si="443"/>
        <v>43830</v>
      </c>
      <c r="B1151" s="9">
        <f t="shared" si="432"/>
        <v>1119.86801969</v>
      </c>
      <c r="C1151" s="9">
        <f t="shared" si="444"/>
        <v>1000</v>
      </c>
      <c r="D1151" s="66">
        <f t="shared" si="445"/>
        <v>5259.76</v>
      </c>
      <c r="E1151" s="15">
        <f>VLOOKUP(A1150,[1]Plan1!$BO$120:$BQ$240,3)</f>
        <v>5320.25</v>
      </c>
      <c r="F1151" s="12">
        <f t="shared" si="446"/>
        <v>43816</v>
      </c>
      <c r="G1151" s="13">
        <f t="shared" si="433"/>
        <v>1.1500524738771389E-2</v>
      </c>
      <c r="H1151" s="12">
        <f t="shared" si="447"/>
        <v>43845</v>
      </c>
      <c r="I1151" s="12">
        <f t="shared" si="434"/>
        <v>43845</v>
      </c>
      <c r="J1151" s="1">
        <f t="shared" si="448"/>
        <v>20</v>
      </c>
      <c r="K1151" s="1">
        <f t="shared" si="455"/>
        <v>10</v>
      </c>
      <c r="L1151" s="9">
        <f t="shared" si="435"/>
        <v>1.0057338199999999</v>
      </c>
      <c r="M1151" s="16">
        <f t="shared" si="449"/>
        <v>1.0051002499999999</v>
      </c>
      <c r="N1151" s="16">
        <f t="shared" si="452"/>
        <v>1.1054193448836702</v>
      </c>
      <c r="O1151" s="9">
        <f t="shared" si="453"/>
        <v>1.1117576199999999</v>
      </c>
      <c r="P1151" s="9">
        <f t="shared" si="436"/>
        <v>1111.7576200000001</v>
      </c>
      <c r="Q1151" s="14">
        <f t="shared" si="437"/>
        <v>0</v>
      </c>
      <c r="R1151" s="44">
        <f t="shared" si="438"/>
        <v>0</v>
      </c>
      <c r="S1151" s="9">
        <f t="shared" si="439"/>
        <v>0</v>
      </c>
      <c r="T1151" s="10">
        <f t="shared" si="450"/>
        <v>6.2959000000000001E-2</v>
      </c>
      <c r="U1151" s="14">
        <f t="shared" si="454"/>
        <v>30</v>
      </c>
      <c r="V1151" s="14">
        <v>252</v>
      </c>
      <c r="W1151" s="16">
        <f t="shared" si="440"/>
        <v>1.007295115</v>
      </c>
      <c r="X1151" s="9">
        <f t="shared" si="441"/>
        <v>8.1103996899999995</v>
      </c>
      <c r="Y1151" s="9">
        <v>0</v>
      </c>
      <c r="Z1151" s="15">
        <f t="shared" si="442"/>
        <v>0</v>
      </c>
      <c r="AA1151" s="6" t="s">
        <v>73</v>
      </c>
      <c r="AB1151" s="12">
        <f t="shared" si="451"/>
        <v>43966</v>
      </c>
      <c r="AC1151" s="6"/>
      <c r="AD1151" s="1"/>
      <c r="AE1151" s="12"/>
      <c r="AF1151" s="7"/>
      <c r="AG1151" s="1"/>
      <c r="AH1151" s="1"/>
      <c r="AI1151" s="1"/>
      <c r="AJ1151" s="10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6"/>
      <c r="CM1151" s="1"/>
      <c r="CN1151" s="1"/>
      <c r="CO1151" s="1"/>
      <c r="CP1151" s="1"/>
      <c r="CQ1151" s="1"/>
      <c r="CR1151" s="1"/>
    </row>
    <row r="1152" spans="1:96" x14ac:dyDescent="0.2">
      <c r="A1152" s="159">
        <f t="shared" si="443"/>
        <v>43831</v>
      </c>
      <c r="B1152" s="9">
        <f t="shared" si="432"/>
        <v>1120.77999662</v>
      </c>
      <c r="C1152" s="9">
        <f t="shared" si="444"/>
        <v>1000</v>
      </c>
      <c r="D1152" s="66">
        <f t="shared" si="445"/>
        <v>5259.76</v>
      </c>
      <c r="E1152" s="15">
        <f>VLOOKUP(A1151,[1]Plan1!$BO$120:$BQ$240,3)</f>
        <v>5320.25</v>
      </c>
      <c r="F1152" s="12">
        <f t="shared" si="446"/>
        <v>43816</v>
      </c>
      <c r="G1152" s="13">
        <f t="shared" si="433"/>
        <v>1.1500524738771389E-2</v>
      </c>
      <c r="H1152" s="12">
        <f t="shared" si="447"/>
        <v>43845</v>
      </c>
      <c r="I1152" s="12">
        <f t="shared" si="434"/>
        <v>43845</v>
      </c>
      <c r="J1152" s="1">
        <f t="shared" si="448"/>
        <v>20</v>
      </c>
      <c r="K1152" s="1">
        <f t="shared" si="455"/>
        <v>11</v>
      </c>
      <c r="L1152" s="9">
        <f t="shared" si="435"/>
        <v>1.0063090100000001</v>
      </c>
      <c r="M1152" s="16">
        <f t="shared" si="449"/>
        <v>1.0051002499999999</v>
      </c>
      <c r="N1152" s="16">
        <f t="shared" si="452"/>
        <v>1.1054193448836702</v>
      </c>
      <c r="O1152" s="9">
        <f t="shared" si="453"/>
        <v>1.11239344</v>
      </c>
      <c r="P1152" s="9">
        <f t="shared" si="436"/>
        <v>1112.3934400000001</v>
      </c>
      <c r="Q1152" s="14">
        <f t="shared" si="437"/>
        <v>0</v>
      </c>
      <c r="R1152" s="44">
        <f t="shared" si="438"/>
        <v>0</v>
      </c>
      <c r="S1152" s="9">
        <f t="shared" si="439"/>
        <v>0</v>
      </c>
      <c r="T1152" s="10">
        <f t="shared" si="450"/>
        <v>6.2959000000000001E-2</v>
      </c>
      <c r="U1152" s="14">
        <f t="shared" si="454"/>
        <v>31</v>
      </c>
      <c r="V1152" s="14">
        <v>252</v>
      </c>
      <c r="W1152" s="16">
        <f t="shared" si="440"/>
        <v>1.0075392000000001</v>
      </c>
      <c r="X1152" s="9">
        <f t="shared" si="441"/>
        <v>8.3865566200000004</v>
      </c>
      <c r="Y1152" s="9">
        <v>0</v>
      </c>
      <c r="Z1152" s="15">
        <f t="shared" si="442"/>
        <v>0</v>
      </c>
      <c r="AA1152" s="6" t="s">
        <v>73</v>
      </c>
      <c r="AB1152" s="12">
        <f t="shared" si="451"/>
        <v>43966</v>
      </c>
      <c r="AC1152" s="6"/>
      <c r="AD1152" s="1"/>
      <c r="AE1152" s="12"/>
      <c r="AF1152" s="7"/>
      <c r="AG1152" s="1"/>
      <c r="AH1152" s="1"/>
      <c r="AI1152" s="1"/>
      <c r="AJ1152" s="10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6"/>
      <c r="CM1152" s="1"/>
      <c r="CN1152" s="1"/>
      <c r="CO1152" s="1"/>
      <c r="CP1152" s="1"/>
      <c r="CQ1152" s="1"/>
      <c r="CR1152" s="1"/>
    </row>
    <row r="1153" spans="1:96" x14ac:dyDescent="0.2">
      <c r="A1153" s="159">
        <f t="shared" si="443"/>
        <v>43832</v>
      </c>
      <c r="B1153" s="9">
        <f t="shared" si="432"/>
        <v>1120.77999662</v>
      </c>
      <c r="C1153" s="9">
        <f t="shared" si="444"/>
        <v>1000</v>
      </c>
      <c r="D1153" s="66">
        <f t="shared" si="445"/>
        <v>5259.76</v>
      </c>
      <c r="E1153" s="15">
        <f>VLOOKUP(A1152,[1]Plan1!$BO$120:$BQ$240,3)</f>
        <v>5320.25</v>
      </c>
      <c r="F1153" s="12">
        <f t="shared" si="446"/>
        <v>43816</v>
      </c>
      <c r="G1153" s="13">
        <f t="shared" si="433"/>
        <v>1.1500524738771389E-2</v>
      </c>
      <c r="H1153" s="12">
        <f t="shared" si="447"/>
        <v>43845</v>
      </c>
      <c r="I1153" s="12">
        <f t="shared" si="434"/>
        <v>43845</v>
      </c>
      <c r="J1153" s="1">
        <f t="shared" si="448"/>
        <v>20</v>
      </c>
      <c r="K1153" s="1">
        <f t="shared" si="455"/>
        <v>11</v>
      </c>
      <c r="L1153" s="9">
        <f t="shared" si="435"/>
        <v>1.0063090100000001</v>
      </c>
      <c r="M1153" s="16">
        <f t="shared" si="449"/>
        <v>1.0051002499999999</v>
      </c>
      <c r="N1153" s="16">
        <f t="shared" si="452"/>
        <v>1.1054193448836702</v>
      </c>
      <c r="O1153" s="9">
        <f t="shared" si="453"/>
        <v>1.11239344</v>
      </c>
      <c r="P1153" s="9">
        <f t="shared" si="436"/>
        <v>1112.3934400000001</v>
      </c>
      <c r="Q1153" s="14">
        <f t="shared" si="437"/>
        <v>0</v>
      </c>
      <c r="R1153" s="44">
        <f t="shared" si="438"/>
        <v>0</v>
      </c>
      <c r="S1153" s="9">
        <f t="shared" si="439"/>
        <v>0</v>
      </c>
      <c r="T1153" s="10">
        <f t="shared" si="450"/>
        <v>6.2959000000000001E-2</v>
      </c>
      <c r="U1153" s="14">
        <f t="shared" si="454"/>
        <v>31</v>
      </c>
      <c r="V1153" s="14">
        <v>252</v>
      </c>
      <c r="W1153" s="16">
        <f t="shared" si="440"/>
        <v>1.0075392000000001</v>
      </c>
      <c r="X1153" s="9">
        <f t="shared" si="441"/>
        <v>8.3865566200000004</v>
      </c>
      <c r="Y1153" s="9">
        <v>0</v>
      </c>
      <c r="Z1153" s="15">
        <f t="shared" si="442"/>
        <v>0</v>
      </c>
      <c r="AA1153" s="6" t="s">
        <v>73</v>
      </c>
      <c r="AB1153" s="12">
        <f t="shared" si="451"/>
        <v>43966</v>
      </c>
      <c r="AC1153" s="6"/>
      <c r="AD1153" s="1"/>
      <c r="AE1153" s="12"/>
      <c r="AF1153" s="7"/>
      <c r="AG1153" s="1"/>
      <c r="AH1153" s="1"/>
      <c r="AI1153" s="1"/>
      <c r="AJ1153" s="10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6"/>
      <c r="CM1153" s="1"/>
      <c r="CN1153" s="1"/>
      <c r="CO1153" s="1"/>
      <c r="CP1153" s="1"/>
      <c r="CQ1153" s="1"/>
      <c r="CR1153" s="1"/>
    </row>
    <row r="1154" spans="1:96" x14ac:dyDescent="0.2">
      <c r="A1154" s="159">
        <f t="shared" si="443"/>
        <v>43833</v>
      </c>
      <c r="B1154" s="9">
        <f t="shared" si="432"/>
        <v>1121.69271241</v>
      </c>
      <c r="C1154" s="9">
        <f t="shared" si="444"/>
        <v>1000</v>
      </c>
      <c r="D1154" s="66">
        <f t="shared" si="445"/>
        <v>5259.76</v>
      </c>
      <c r="E1154" s="15">
        <f>VLOOKUP(A1153,[1]Plan1!$BO$120:$BQ$240,3)</f>
        <v>5320.25</v>
      </c>
      <c r="F1154" s="12">
        <f t="shared" si="446"/>
        <v>43816</v>
      </c>
      <c r="G1154" s="13">
        <f t="shared" si="433"/>
        <v>1.1500524738771389E-2</v>
      </c>
      <c r="H1154" s="12">
        <f t="shared" si="447"/>
        <v>43845</v>
      </c>
      <c r="I1154" s="12">
        <f t="shared" si="434"/>
        <v>43845</v>
      </c>
      <c r="J1154" s="1">
        <f t="shared" si="448"/>
        <v>20</v>
      </c>
      <c r="K1154" s="1">
        <f t="shared" si="455"/>
        <v>12</v>
      </c>
      <c r="L1154" s="9">
        <f t="shared" si="435"/>
        <v>1.0068845200000001</v>
      </c>
      <c r="M1154" s="16">
        <f t="shared" si="449"/>
        <v>1.0051002499999999</v>
      </c>
      <c r="N1154" s="16">
        <f t="shared" si="452"/>
        <v>1.1054193448836702</v>
      </c>
      <c r="O1154" s="9">
        <f t="shared" si="453"/>
        <v>1.1130296200000001</v>
      </c>
      <c r="P1154" s="9">
        <f t="shared" si="436"/>
        <v>1113.02962</v>
      </c>
      <c r="Q1154" s="14">
        <f t="shared" si="437"/>
        <v>0</v>
      </c>
      <c r="R1154" s="44">
        <f t="shared" si="438"/>
        <v>0</v>
      </c>
      <c r="S1154" s="9">
        <f t="shared" si="439"/>
        <v>0</v>
      </c>
      <c r="T1154" s="10">
        <f t="shared" si="450"/>
        <v>6.2959000000000001E-2</v>
      </c>
      <c r="U1154" s="14">
        <f t="shared" si="454"/>
        <v>32</v>
      </c>
      <c r="V1154" s="14">
        <v>252</v>
      </c>
      <c r="W1154" s="16">
        <f t="shared" si="440"/>
        <v>1.0077833439999999</v>
      </c>
      <c r="X1154" s="9">
        <f t="shared" si="441"/>
        <v>8.6630924100000009</v>
      </c>
      <c r="Y1154" s="9">
        <v>0</v>
      </c>
      <c r="Z1154" s="15">
        <f t="shared" si="442"/>
        <v>0</v>
      </c>
      <c r="AA1154" s="6" t="s">
        <v>73</v>
      </c>
      <c r="AB1154" s="12">
        <f t="shared" si="451"/>
        <v>43966</v>
      </c>
      <c r="AC1154" s="6"/>
      <c r="AD1154" s="1"/>
      <c r="AE1154" s="12"/>
      <c r="AF1154" s="7"/>
      <c r="AG1154" s="1"/>
      <c r="AH1154" s="1"/>
      <c r="AI1154" s="1"/>
      <c r="AJ1154" s="10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6"/>
      <c r="CM1154" s="1"/>
      <c r="CN1154" s="1"/>
      <c r="CO1154" s="1"/>
      <c r="CP1154" s="1"/>
      <c r="CQ1154" s="1"/>
      <c r="CR1154" s="1"/>
    </row>
    <row r="1155" spans="1:96" x14ac:dyDescent="0.2">
      <c r="A1155" s="159">
        <f t="shared" si="443"/>
        <v>43834</v>
      </c>
      <c r="B1155" s="9">
        <f t="shared" si="432"/>
        <v>1122.6061875999999</v>
      </c>
      <c r="C1155" s="9">
        <f t="shared" si="444"/>
        <v>1000</v>
      </c>
      <c r="D1155" s="66">
        <f t="shared" si="445"/>
        <v>5259.76</v>
      </c>
      <c r="E1155" s="15">
        <f>VLOOKUP(A1154,[1]Plan1!$BO$120:$BQ$240,3)</f>
        <v>5320.25</v>
      </c>
      <c r="F1155" s="12">
        <f t="shared" si="446"/>
        <v>43816</v>
      </c>
      <c r="G1155" s="13">
        <f t="shared" si="433"/>
        <v>1.1500524738771389E-2</v>
      </c>
      <c r="H1155" s="12">
        <f t="shared" si="447"/>
        <v>43845</v>
      </c>
      <c r="I1155" s="12">
        <f t="shared" si="434"/>
        <v>43845</v>
      </c>
      <c r="J1155" s="1">
        <f t="shared" si="448"/>
        <v>20</v>
      </c>
      <c r="K1155" s="1">
        <f t="shared" si="455"/>
        <v>13</v>
      </c>
      <c r="L1155" s="9">
        <f t="shared" si="435"/>
        <v>1.00746037</v>
      </c>
      <c r="M1155" s="16">
        <f t="shared" si="449"/>
        <v>1.0051002499999999</v>
      </c>
      <c r="N1155" s="16">
        <f t="shared" si="452"/>
        <v>1.1054193448836702</v>
      </c>
      <c r="O1155" s="9">
        <f t="shared" si="453"/>
        <v>1.1136661800000001</v>
      </c>
      <c r="P1155" s="9">
        <f t="shared" si="436"/>
        <v>1113.6661799999999</v>
      </c>
      <c r="Q1155" s="14">
        <f t="shared" si="437"/>
        <v>0</v>
      </c>
      <c r="R1155" s="44">
        <f t="shared" si="438"/>
        <v>0</v>
      </c>
      <c r="S1155" s="9">
        <f t="shared" si="439"/>
        <v>0</v>
      </c>
      <c r="T1155" s="10">
        <f t="shared" si="450"/>
        <v>6.2959000000000001E-2</v>
      </c>
      <c r="U1155" s="14">
        <f t="shared" si="454"/>
        <v>33</v>
      </c>
      <c r="V1155" s="14">
        <v>252</v>
      </c>
      <c r="W1155" s="16">
        <f t="shared" si="440"/>
        <v>1.008027547</v>
      </c>
      <c r="X1155" s="9">
        <f t="shared" si="441"/>
        <v>8.9400075999999995</v>
      </c>
      <c r="Y1155" s="9">
        <v>0</v>
      </c>
      <c r="Z1155" s="15">
        <f t="shared" si="442"/>
        <v>0</v>
      </c>
      <c r="AA1155" s="6" t="s">
        <v>73</v>
      </c>
      <c r="AB1155" s="12">
        <f t="shared" si="451"/>
        <v>43966</v>
      </c>
      <c r="AC1155" s="6"/>
      <c r="AD1155" s="1"/>
      <c r="AE1155" s="12"/>
      <c r="AF1155" s="7"/>
      <c r="AG1155" s="1"/>
      <c r="AH1155" s="1"/>
      <c r="AI1155" s="1"/>
      <c r="AJ1155" s="10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6"/>
      <c r="CM1155" s="1"/>
      <c r="CN1155" s="1"/>
      <c r="CO1155" s="1"/>
      <c r="CP1155" s="1"/>
      <c r="CQ1155" s="1"/>
      <c r="CR1155" s="1"/>
    </row>
    <row r="1156" spans="1:96" x14ac:dyDescent="0.2">
      <c r="A1156" s="159">
        <f t="shared" si="443"/>
        <v>43835</v>
      </c>
      <c r="B1156" s="9">
        <f t="shared" si="432"/>
        <v>1122.6061875999999</v>
      </c>
      <c r="C1156" s="9">
        <f t="shared" si="444"/>
        <v>1000</v>
      </c>
      <c r="D1156" s="66">
        <f t="shared" si="445"/>
        <v>5259.76</v>
      </c>
      <c r="E1156" s="15">
        <f>VLOOKUP(A1155,[1]Plan1!$BO$120:$BQ$240,3)</f>
        <v>5320.25</v>
      </c>
      <c r="F1156" s="12">
        <f t="shared" si="446"/>
        <v>43816</v>
      </c>
      <c r="G1156" s="13">
        <f t="shared" si="433"/>
        <v>1.1500524738771389E-2</v>
      </c>
      <c r="H1156" s="12">
        <f t="shared" si="447"/>
        <v>43845</v>
      </c>
      <c r="I1156" s="12">
        <f t="shared" si="434"/>
        <v>43845</v>
      </c>
      <c r="J1156" s="1">
        <f t="shared" si="448"/>
        <v>20</v>
      </c>
      <c r="K1156" s="1">
        <f t="shared" si="455"/>
        <v>13</v>
      </c>
      <c r="L1156" s="9">
        <f t="shared" si="435"/>
        <v>1.00746037</v>
      </c>
      <c r="M1156" s="16">
        <f t="shared" si="449"/>
        <v>1.0051002499999999</v>
      </c>
      <c r="N1156" s="16">
        <f t="shared" si="452"/>
        <v>1.1054193448836702</v>
      </c>
      <c r="O1156" s="9">
        <f t="shared" si="453"/>
        <v>1.1136661800000001</v>
      </c>
      <c r="P1156" s="9">
        <f t="shared" si="436"/>
        <v>1113.6661799999999</v>
      </c>
      <c r="Q1156" s="14">
        <f t="shared" si="437"/>
        <v>0</v>
      </c>
      <c r="R1156" s="44">
        <f t="shared" si="438"/>
        <v>0</v>
      </c>
      <c r="S1156" s="9">
        <f t="shared" si="439"/>
        <v>0</v>
      </c>
      <c r="T1156" s="10">
        <f t="shared" si="450"/>
        <v>6.2959000000000001E-2</v>
      </c>
      <c r="U1156" s="14">
        <f t="shared" si="454"/>
        <v>33</v>
      </c>
      <c r="V1156" s="14">
        <v>252</v>
      </c>
      <c r="W1156" s="16">
        <f t="shared" si="440"/>
        <v>1.008027547</v>
      </c>
      <c r="X1156" s="9">
        <f t="shared" si="441"/>
        <v>8.9400075999999995</v>
      </c>
      <c r="Y1156" s="9">
        <v>0</v>
      </c>
      <c r="Z1156" s="15">
        <f t="shared" si="442"/>
        <v>0</v>
      </c>
      <c r="AA1156" s="6" t="s">
        <v>73</v>
      </c>
      <c r="AB1156" s="12">
        <f t="shared" si="451"/>
        <v>43966</v>
      </c>
      <c r="AC1156" s="6"/>
      <c r="AD1156" s="1"/>
      <c r="AE1156" s="12"/>
      <c r="AF1156" s="7"/>
      <c r="AG1156" s="1"/>
      <c r="AH1156" s="1"/>
      <c r="AI1156" s="1"/>
      <c r="AJ1156" s="10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6"/>
      <c r="CM1156" s="1"/>
      <c r="CN1156" s="1"/>
      <c r="CO1156" s="1"/>
      <c r="CP1156" s="1"/>
      <c r="CQ1156" s="1"/>
      <c r="CR1156" s="1"/>
    </row>
    <row r="1157" spans="1:96" x14ac:dyDescent="0.2">
      <c r="A1157" s="159">
        <f t="shared" si="443"/>
        <v>43836</v>
      </c>
      <c r="B1157" s="9">
        <f t="shared" si="432"/>
        <v>1122.6061875999999</v>
      </c>
      <c r="C1157" s="9">
        <f t="shared" si="444"/>
        <v>1000</v>
      </c>
      <c r="D1157" s="66">
        <f t="shared" si="445"/>
        <v>5259.76</v>
      </c>
      <c r="E1157" s="15">
        <f>VLOOKUP(A1156,[1]Plan1!$BO$120:$BQ$240,3)</f>
        <v>5320.25</v>
      </c>
      <c r="F1157" s="12">
        <f t="shared" si="446"/>
        <v>43816</v>
      </c>
      <c r="G1157" s="13">
        <f t="shared" si="433"/>
        <v>1.1500524738771389E-2</v>
      </c>
      <c r="H1157" s="12">
        <f t="shared" si="447"/>
        <v>43845</v>
      </c>
      <c r="I1157" s="12">
        <f t="shared" si="434"/>
        <v>43845</v>
      </c>
      <c r="J1157" s="1">
        <f t="shared" si="448"/>
        <v>20</v>
      </c>
      <c r="K1157" s="1">
        <f t="shared" si="455"/>
        <v>13</v>
      </c>
      <c r="L1157" s="9">
        <f t="shared" si="435"/>
        <v>1.00746037</v>
      </c>
      <c r="M1157" s="16">
        <f t="shared" si="449"/>
        <v>1.0051002499999999</v>
      </c>
      <c r="N1157" s="16">
        <f t="shared" si="452"/>
        <v>1.1054193448836702</v>
      </c>
      <c r="O1157" s="9">
        <f t="shared" si="453"/>
        <v>1.1136661800000001</v>
      </c>
      <c r="P1157" s="9">
        <f t="shared" si="436"/>
        <v>1113.6661799999999</v>
      </c>
      <c r="Q1157" s="14">
        <f t="shared" si="437"/>
        <v>0</v>
      </c>
      <c r="R1157" s="44">
        <f t="shared" si="438"/>
        <v>0</v>
      </c>
      <c r="S1157" s="9">
        <f t="shared" si="439"/>
        <v>0</v>
      </c>
      <c r="T1157" s="10">
        <f t="shared" si="450"/>
        <v>6.2959000000000001E-2</v>
      </c>
      <c r="U1157" s="14">
        <f t="shared" si="454"/>
        <v>33</v>
      </c>
      <c r="V1157" s="14">
        <v>252</v>
      </c>
      <c r="W1157" s="16">
        <f t="shared" si="440"/>
        <v>1.008027547</v>
      </c>
      <c r="X1157" s="9">
        <f t="shared" si="441"/>
        <v>8.9400075999999995</v>
      </c>
      <c r="Y1157" s="9">
        <v>0</v>
      </c>
      <c r="Z1157" s="15">
        <f t="shared" si="442"/>
        <v>0</v>
      </c>
      <c r="AA1157" s="6" t="s">
        <v>73</v>
      </c>
      <c r="AB1157" s="12">
        <f t="shared" si="451"/>
        <v>43966</v>
      </c>
      <c r="AC1157" s="6"/>
      <c r="AD1157" s="1"/>
      <c r="AE1157" s="12"/>
      <c r="AF1157" s="7"/>
      <c r="AG1157" s="1"/>
      <c r="AH1157" s="1"/>
      <c r="AI1157" s="1"/>
      <c r="AJ1157" s="10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6"/>
      <c r="CM1157" s="1"/>
      <c r="CN1157" s="1"/>
      <c r="CO1157" s="1"/>
      <c r="CP1157" s="1"/>
      <c r="CQ1157" s="1"/>
      <c r="CR1157" s="1"/>
    </row>
    <row r="1158" spans="1:96" x14ac:dyDescent="0.2">
      <c r="A1158" s="159">
        <f t="shared" si="443"/>
        <v>43837</v>
      </c>
      <c r="B1158" s="9">
        <f t="shared" si="432"/>
        <v>1123.5203923200002</v>
      </c>
      <c r="C1158" s="9">
        <f t="shared" si="444"/>
        <v>1000</v>
      </c>
      <c r="D1158" s="66">
        <f t="shared" si="445"/>
        <v>5259.76</v>
      </c>
      <c r="E1158" s="15">
        <f>VLOOKUP(A1157,[1]Plan1!$BO$120:$BQ$240,3)</f>
        <v>5320.25</v>
      </c>
      <c r="F1158" s="12">
        <f t="shared" si="446"/>
        <v>43816</v>
      </c>
      <c r="G1158" s="13">
        <f t="shared" si="433"/>
        <v>1.1500524738771389E-2</v>
      </c>
      <c r="H1158" s="12">
        <f t="shared" si="447"/>
        <v>43845</v>
      </c>
      <c r="I1158" s="12">
        <f t="shared" si="434"/>
        <v>43845</v>
      </c>
      <c r="J1158" s="1">
        <f t="shared" si="448"/>
        <v>20</v>
      </c>
      <c r="K1158" s="1">
        <f t="shared" si="455"/>
        <v>14</v>
      </c>
      <c r="L1158" s="9">
        <f t="shared" si="435"/>
        <v>1.00803654</v>
      </c>
      <c r="M1158" s="16">
        <f t="shared" si="449"/>
        <v>1.0051002499999999</v>
      </c>
      <c r="N1158" s="16">
        <f t="shared" si="452"/>
        <v>1.1054193448836702</v>
      </c>
      <c r="O1158" s="9">
        <f t="shared" si="453"/>
        <v>1.1143030899999999</v>
      </c>
      <c r="P1158" s="9">
        <f t="shared" si="436"/>
        <v>1114.3030900000001</v>
      </c>
      <c r="Q1158" s="14">
        <f t="shared" si="437"/>
        <v>0</v>
      </c>
      <c r="R1158" s="44">
        <f t="shared" si="438"/>
        <v>0</v>
      </c>
      <c r="S1158" s="9">
        <f t="shared" si="439"/>
        <v>0</v>
      </c>
      <c r="T1158" s="10">
        <f t="shared" si="450"/>
        <v>6.2959000000000001E-2</v>
      </c>
      <c r="U1158" s="14">
        <f t="shared" si="454"/>
        <v>34</v>
      </c>
      <c r="V1158" s="14">
        <v>252</v>
      </c>
      <c r="W1158" s="16">
        <f t="shared" si="440"/>
        <v>1.008271809</v>
      </c>
      <c r="X1158" s="9">
        <f t="shared" si="441"/>
        <v>9.2173023199999999</v>
      </c>
      <c r="Y1158" s="9">
        <v>0</v>
      </c>
      <c r="Z1158" s="15">
        <f t="shared" si="442"/>
        <v>0</v>
      </c>
      <c r="AA1158" s="6" t="s">
        <v>73</v>
      </c>
      <c r="AB1158" s="12">
        <f t="shared" si="451"/>
        <v>43966</v>
      </c>
      <c r="AC1158" s="6"/>
      <c r="AD1158" s="1"/>
      <c r="AE1158" s="12"/>
      <c r="AF1158" s="7"/>
      <c r="AG1158" s="1"/>
      <c r="AH1158" s="1"/>
      <c r="AI1158" s="1"/>
      <c r="AJ1158" s="10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6"/>
      <c r="CM1158" s="1"/>
      <c r="CN1158" s="1"/>
      <c r="CO1158" s="1"/>
      <c r="CP1158" s="1"/>
      <c r="CQ1158" s="1"/>
      <c r="CR1158" s="1"/>
    </row>
    <row r="1159" spans="1:96" x14ac:dyDescent="0.2">
      <c r="A1159" s="159">
        <f t="shared" si="443"/>
        <v>43838</v>
      </c>
      <c r="B1159" s="9">
        <f t="shared" si="432"/>
        <v>1124.4353482399999</v>
      </c>
      <c r="C1159" s="9">
        <f t="shared" si="444"/>
        <v>1000</v>
      </c>
      <c r="D1159" s="66">
        <f t="shared" si="445"/>
        <v>5259.76</v>
      </c>
      <c r="E1159" s="15">
        <f>VLOOKUP(A1158,[1]Plan1!$BO$120:$BQ$240,3)</f>
        <v>5320.25</v>
      </c>
      <c r="F1159" s="12">
        <f t="shared" si="446"/>
        <v>43816</v>
      </c>
      <c r="G1159" s="13">
        <f t="shared" si="433"/>
        <v>1.1500524738771389E-2</v>
      </c>
      <c r="H1159" s="12">
        <f t="shared" si="447"/>
        <v>43845</v>
      </c>
      <c r="I1159" s="12">
        <f t="shared" si="434"/>
        <v>43845</v>
      </c>
      <c r="J1159" s="1">
        <f t="shared" si="448"/>
        <v>20</v>
      </c>
      <c r="K1159" s="1">
        <f t="shared" si="455"/>
        <v>15</v>
      </c>
      <c r="L1159" s="9">
        <f t="shared" si="435"/>
        <v>1.0086130499999999</v>
      </c>
      <c r="M1159" s="16">
        <f t="shared" si="449"/>
        <v>1.0051002499999999</v>
      </c>
      <c r="N1159" s="16">
        <f t="shared" si="452"/>
        <v>1.1054193448836702</v>
      </c>
      <c r="O1159" s="9">
        <f t="shared" si="453"/>
        <v>1.11494037</v>
      </c>
      <c r="P1159" s="9">
        <f t="shared" si="436"/>
        <v>1114.94037</v>
      </c>
      <c r="Q1159" s="14">
        <f t="shared" si="437"/>
        <v>0</v>
      </c>
      <c r="R1159" s="44">
        <f t="shared" si="438"/>
        <v>0</v>
      </c>
      <c r="S1159" s="9">
        <f t="shared" si="439"/>
        <v>0</v>
      </c>
      <c r="T1159" s="10">
        <f t="shared" si="450"/>
        <v>6.2959000000000001E-2</v>
      </c>
      <c r="U1159" s="14">
        <f t="shared" si="454"/>
        <v>35</v>
      </c>
      <c r="V1159" s="14">
        <v>252</v>
      </c>
      <c r="W1159" s="16">
        <f t="shared" si="440"/>
        <v>1.0085161309999999</v>
      </c>
      <c r="X1159" s="9">
        <f t="shared" si="441"/>
        <v>9.49497824</v>
      </c>
      <c r="Y1159" s="9">
        <v>0</v>
      </c>
      <c r="Z1159" s="15">
        <f t="shared" si="442"/>
        <v>0</v>
      </c>
      <c r="AA1159" s="6" t="s">
        <v>73</v>
      </c>
      <c r="AB1159" s="12">
        <f t="shared" si="451"/>
        <v>43966</v>
      </c>
      <c r="AC1159" s="6"/>
      <c r="AD1159" s="1"/>
      <c r="AE1159" s="12"/>
      <c r="AF1159" s="7"/>
      <c r="AG1159" s="1"/>
      <c r="AH1159" s="1"/>
      <c r="AI1159" s="1"/>
      <c r="AJ1159" s="10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6"/>
      <c r="CM1159" s="1"/>
      <c r="CN1159" s="1"/>
      <c r="CO1159" s="1"/>
      <c r="CP1159" s="1"/>
      <c r="CQ1159" s="1"/>
      <c r="CR1159" s="1"/>
    </row>
    <row r="1160" spans="1:96" x14ac:dyDescent="0.2">
      <c r="A1160" s="159">
        <f t="shared" si="443"/>
        <v>43839</v>
      </c>
      <c r="B1160" s="9">
        <f t="shared" si="432"/>
        <v>1125.35104454</v>
      </c>
      <c r="C1160" s="9">
        <f t="shared" si="444"/>
        <v>1000</v>
      </c>
      <c r="D1160" s="66">
        <f t="shared" si="445"/>
        <v>5259.76</v>
      </c>
      <c r="E1160" s="15">
        <f>VLOOKUP(A1159,[1]Plan1!$BO$120:$BQ$240,3)</f>
        <v>5320.25</v>
      </c>
      <c r="F1160" s="12">
        <f t="shared" si="446"/>
        <v>43816</v>
      </c>
      <c r="G1160" s="13">
        <f t="shared" si="433"/>
        <v>1.1500524738771389E-2</v>
      </c>
      <c r="H1160" s="12">
        <f t="shared" si="447"/>
        <v>43845</v>
      </c>
      <c r="I1160" s="12">
        <f t="shared" si="434"/>
        <v>43845</v>
      </c>
      <c r="J1160" s="1">
        <f t="shared" si="448"/>
        <v>20</v>
      </c>
      <c r="K1160" s="1">
        <f t="shared" si="455"/>
        <v>16</v>
      </c>
      <c r="L1160" s="9">
        <f t="shared" si="435"/>
        <v>1.0091898800000001</v>
      </c>
      <c r="M1160" s="16">
        <f t="shared" si="449"/>
        <v>1.0051002499999999</v>
      </c>
      <c r="N1160" s="16">
        <f t="shared" si="452"/>
        <v>1.1054193448836702</v>
      </c>
      <c r="O1160" s="9">
        <f t="shared" si="453"/>
        <v>1.1155780099999999</v>
      </c>
      <c r="P1160" s="9">
        <f t="shared" si="436"/>
        <v>1115.5780099999999</v>
      </c>
      <c r="Q1160" s="14">
        <f t="shared" si="437"/>
        <v>0</v>
      </c>
      <c r="R1160" s="44">
        <f t="shared" si="438"/>
        <v>0</v>
      </c>
      <c r="S1160" s="9">
        <f t="shared" si="439"/>
        <v>0</v>
      </c>
      <c r="T1160" s="10">
        <f t="shared" si="450"/>
        <v>6.2959000000000001E-2</v>
      </c>
      <c r="U1160" s="14">
        <f t="shared" si="454"/>
        <v>36</v>
      </c>
      <c r="V1160" s="14">
        <v>252</v>
      </c>
      <c r="W1160" s="16">
        <f t="shared" si="440"/>
        <v>1.0087605120000001</v>
      </c>
      <c r="X1160" s="9">
        <f t="shared" si="441"/>
        <v>9.7730345399999994</v>
      </c>
      <c r="Y1160" s="9">
        <v>0</v>
      </c>
      <c r="Z1160" s="15">
        <f t="shared" si="442"/>
        <v>0</v>
      </c>
      <c r="AA1160" s="6" t="s">
        <v>73</v>
      </c>
      <c r="AB1160" s="12">
        <f t="shared" si="451"/>
        <v>43966</v>
      </c>
      <c r="AC1160" s="6"/>
      <c r="AD1160" s="1"/>
      <c r="AE1160" s="12"/>
      <c r="AF1160" s="7"/>
      <c r="AG1160" s="1"/>
      <c r="AH1160" s="1"/>
      <c r="AI1160" s="1"/>
      <c r="AJ1160" s="10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6"/>
      <c r="CM1160" s="1"/>
      <c r="CN1160" s="1"/>
      <c r="CO1160" s="1"/>
      <c r="CP1160" s="1"/>
      <c r="CQ1160" s="1"/>
      <c r="CR1160" s="1"/>
    </row>
    <row r="1161" spans="1:96" x14ac:dyDescent="0.2">
      <c r="A1161" s="159">
        <f t="shared" si="443"/>
        <v>43840</v>
      </c>
      <c r="B1161" s="9">
        <f t="shared" si="432"/>
        <v>1126.2675017700001</v>
      </c>
      <c r="C1161" s="9">
        <f t="shared" si="444"/>
        <v>1000</v>
      </c>
      <c r="D1161" s="66">
        <f t="shared" si="445"/>
        <v>5259.76</v>
      </c>
      <c r="E1161" s="15">
        <f>VLOOKUP(A1160,[1]Plan1!$BO$120:$BQ$240,3)</f>
        <v>5320.25</v>
      </c>
      <c r="F1161" s="12">
        <f t="shared" si="446"/>
        <v>43816</v>
      </c>
      <c r="G1161" s="13">
        <f t="shared" si="433"/>
        <v>1.1500524738771389E-2</v>
      </c>
      <c r="H1161" s="12">
        <f t="shared" si="447"/>
        <v>43845</v>
      </c>
      <c r="I1161" s="12">
        <f t="shared" si="434"/>
        <v>43845</v>
      </c>
      <c r="J1161" s="1">
        <f t="shared" si="448"/>
        <v>20</v>
      </c>
      <c r="K1161" s="1">
        <f t="shared" si="455"/>
        <v>17</v>
      </c>
      <c r="L1161" s="9">
        <f t="shared" si="435"/>
        <v>1.00976705</v>
      </c>
      <c r="M1161" s="16">
        <f t="shared" si="449"/>
        <v>1.0051002499999999</v>
      </c>
      <c r="N1161" s="16">
        <f t="shared" si="452"/>
        <v>1.1054193448836702</v>
      </c>
      <c r="O1161" s="9">
        <f t="shared" si="453"/>
        <v>1.1162160299999999</v>
      </c>
      <c r="P1161" s="9">
        <f t="shared" si="436"/>
        <v>1116.21603</v>
      </c>
      <c r="Q1161" s="14">
        <f t="shared" si="437"/>
        <v>0</v>
      </c>
      <c r="R1161" s="44">
        <f t="shared" si="438"/>
        <v>0</v>
      </c>
      <c r="S1161" s="9">
        <f t="shared" si="439"/>
        <v>0</v>
      </c>
      <c r="T1161" s="10">
        <f t="shared" si="450"/>
        <v>6.2959000000000001E-2</v>
      </c>
      <c r="U1161" s="14">
        <f t="shared" si="454"/>
        <v>37</v>
      </c>
      <c r="V1161" s="14">
        <v>252</v>
      </c>
      <c r="W1161" s="16">
        <f t="shared" si="440"/>
        <v>1.009004952</v>
      </c>
      <c r="X1161" s="9">
        <f t="shared" si="441"/>
        <v>10.051471769999999</v>
      </c>
      <c r="Y1161" s="9">
        <v>0</v>
      </c>
      <c r="Z1161" s="15">
        <f t="shared" si="442"/>
        <v>0</v>
      </c>
      <c r="AA1161" s="6" t="s">
        <v>73</v>
      </c>
      <c r="AB1161" s="12">
        <f t="shared" si="451"/>
        <v>43966</v>
      </c>
      <c r="AC1161" s="6"/>
      <c r="AD1161" s="1"/>
      <c r="AE1161" s="12"/>
      <c r="AF1161" s="7"/>
      <c r="AG1161" s="1"/>
      <c r="AH1161" s="1"/>
      <c r="AI1161" s="1"/>
      <c r="AJ1161" s="10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6"/>
      <c r="CM1161" s="1"/>
      <c r="CN1161" s="1"/>
      <c r="CO1161" s="1"/>
      <c r="CP1161" s="1"/>
      <c r="CQ1161" s="1"/>
      <c r="CR1161" s="1"/>
    </row>
    <row r="1162" spans="1:96" x14ac:dyDescent="0.2">
      <c r="A1162" s="159">
        <f t="shared" si="443"/>
        <v>43841</v>
      </c>
      <c r="B1162" s="9">
        <f t="shared" ref="B1162:B1225" si="456">(P1162+X1162)</f>
        <v>1127.1846799499999</v>
      </c>
      <c r="C1162" s="9">
        <f t="shared" si="444"/>
        <v>1000</v>
      </c>
      <c r="D1162" s="66">
        <f t="shared" si="445"/>
        <v>5259.76</v>
      </c>
      <c r="E1162" s="15">
        <f>VLOOKUP(A1161,[1]Plan1!$BO$120:$BQ$240,3)</f>
        <v>5320.25</v>
      </c>
      <c r="F1162" s="12">
        <f t="shared" si="446"/>
        <v>43816</v>
      </c>
      <c r="G1162" s="13">
        <f t="shared" ref="G1162:G1225" si="457">(E1162/D1162)-1</f>
        <v>1.1500524738771389E-2</v>
      </c>
      <c r="H1162" s="12">
        <f t="shared" si="447"/>
        <v>43845</v>
      </c>
      <c r="I1162" s="12">
        <f t="shared" ref="I1162:I1225" si="458">IF(A1162&gt;I1161,H1162,I1161)</f>
        <v>43845</v>
      </c>
      <c r="J1162" s="1">
        <f t="shared" si="448"/>
        <v>20</v>
      </c>
      <c r="K1162" s="1">
        <f t="shared" si="455"/>
        <v>18</v>
      </c>
      <c r="L1162" s="9">
        <f t="shared" ref="L1162:L1225" si="459">TRUNC((E1162/D1162)^TRUNC((K1162/J1162),9),8)</f>
        <v>1.01034454</v>
      </c>
      <c r="M1162" s="16">
        <f t="shared" si="449"/>
        <v>1.0051002499999999</v>
      </c>
      <c r="N1162" s="16">
        <f t="shared" si="452"/>
        <v>1.1054193448836702</v>
      </c>
      <c r="O1162" s="9">
        <f t="shared" si="453"/>
        <v>1.1168543900000001</v>
      </c>
      <c r="P1162" s="9">
        <f t="shared" ref="P1162:P1225" si="460">TRUNC(C1162*O1162,8)</f>
        <v>1116.85439</v>
      </c>
      <c r="Q1162" s="14">
        <f t="shared" ref="Q1162:Q1225" si="461">IF(VLOOKUP(A1162,AE$10:AL$114,8)=VLOOKUP(A1161,AE$10:AL$114,8),0,VLOOKUP(A1162,AE$10:AL$114,8))</f>
        <v>0</v>
      </c>
      <c r="R1162" s="44">
        <f t="shared" ref="R1162:R1225" si="462">IF(Q1162&gt;0,VLOOKUP($A1162,$AE$10:$AJ$114,6),0)</f>
        <v>0</v>
      </c>
      <c r="S1162" s="9">
        <f t="shared" ref="S1162:S1225" si="463">IF(R1162&gt;0,TRUNC(R1162*P1162,8),0)</f>
        <v>0</v>
      </c>
      <c r="T1162" s="10">
        <f t="shared" si="450"/>
        <v>6.2959000000000001E-2</v>
      </c>
      <c r="U1162" s="14">
        <f t="shared" si="454"/>
        <v>38</v>
      </c>
      <c r="V1162" s="14">
        <v>252</v>
      </c>
      <c r="W1162" s="16">
        <f t="shared" ref="W1162:W1225" si="464">ROUND((1+T1162)^TRUNC((U1162/V1162),9),9)</f>
        <v>1.0092494510000001</v>
      </c>
      <c r="X1162" s="9">
        <f t="shared" ref="X1162:X1225" si="465">TRUNC((P1162*(W1162-1)),8)</f>
        <v>10.330289949999999</v>
      </c>
      <c r="Y1162" s="9">
        <v>0</v>
      </c>
      <c r="Z1162" s="15">
        <f t="shared" ref="Z1162:Z1225" si="466">IF(S1162&gt;0,S1162+X1162,0)</f>
        <v>0</v>
      </c>
      <c r="AA1162" s="6" t="s">
        <v>73</v>
      </c>
      <c r="AB1162" s="12">
        <f t="shared" si="451"/>
        <v>43966</v>
      </c>
      <c r="AC1162" s="6"/>
      <c r="AD1162" s="1"/>
      <c r="AE1162" s="12"/>
      <c r="AF1162" s="7"/>
      <c r="AG1162" s="1"/>
      <c r="AH1162" s="1"/>
      <c r="AI1162" s="1"/>
      <c r="AJ1162" s="10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6"/>
      <c r="CM1162" s="1"/>
      <c r="CN1162" s="1"/>
      <c r="CO1162" s="1"/>
      <c r="CP1162" s="1"/>
      <c r="CQ1162" s="1"/>
      <c r="CR1162" s="1"/>
    </row>
    <row r="1163" spans="1:96" x14ac:dyDescent="0.2">
      <c r="A1163" s="159">
        <f t="shared" ref="A1163:A1226" si="467">(A1162+1)</f>
        <v>43842</v>
      </c>
      <c r="B1163" s="9">
        <f t="shared" si="456"/>
        <v>1127.1846799499999</v>
      </c>
      <c r="C1163" s="9">
        <f t="shared" ref="C1163:C1226" si="468">TRUNC(IF(Q1162&gt;0,VLOOKUP(A1162,$AE$12:$AF$114,2),C1162),8)</f>
        <v>1000</v>
      </c>
      <c r="D1163" s="66">
        <f t="shared" ref="D1163:D1226" si="469">IF(E1163=E1162,D1162,E1162)</f>
        <v>5259.76</v>
      </c>
      <c r="E1163" s="15">
        <f>VLOOKUP(A1162,[1]Plan1!$BO$120:$BQ$240,3)</f>
        <v>5320.25</v>
      </c>
      <c r="F1163" s="12">
        <f t="shared" ref="F1163:F1226" si="470">IF(D1163=D1162,F1162,A1163)</f>
        <v>43816</v>
      </c>
      <c r="G1163" s="13">
        <f t="shared" si="457"/>
        <v>1.1500524738771389E-2</v>
      </c>
      <c r="H1163" s="12">
        <f t="shared" ref="H1163:H1226" si="471">IF(DAY(A1163)=15,VLOOKUP(A1163,AI$118:AN$450,4),H1162)</f>
        <v>43845</v>
      </c>
      <c r="I1163" s="12">
        <f t="shared" si="458"/>
        <v>43845</v>
      </c>
      <c r="J1163" s="1">
        <f t="shared" ref="J1163:J1226" si="472">IF(I1163=I1162,J1162,NETWORKDAYS(I1162,I1163,$AE$118:$AE$502)-1)</f>
        <v>20</v>
      </c>
      <c r="K1163" s="1">
        <f t="shared" si="455"/>
        <v>18</v>
      </c>
      <c r="L1163" s="9">
        <f t="shared" si="459"/>
        <v>1.01034454</v>
      </c>
      <c r="M1163" s="16">
        <f t="shared" ref="M1163:M1226" si="473">IF(I1163&gt;I1162,L1162,M1162)</f>
        <v>1.0051002499999999</v>
      </c>
      <c r="N1163" s="16">
        <f t="shared" si="452"/>
        <v>1.1054193448836702</v>
      </c>
      <c r="O1163" s="9">
        <f t="shared" si="453"/>
        <v>1.1168543900000001</v>
      </c>
      <c r="P1163" s="9">
        <f t="shared" si="460"/>
        <v>1116.85439</v>
      </c>
      <c r="Q1163" s="14">
        <f t="shared" si="461"/>
        <v>0</v>
      </c>
      <c r="R1163" s="44">
        <f t="shared" si="462"/>
        <v>0</v>
      </c>
      <c r="S1163" s="9">
        <f t="shared" si="463"/>
        <v>0</v>
      </c>
      <c r="T1163" s="10">
        <f t="shared" ref="T1163:T1226" si="474">(T1162)</f>
        <v>6.2959000000000001E-2</v>
      </c>
      <c r="U1163" s="14">
        <f t="shared" si="454"/>
        <v>38</v>
      </c>
      <c r="V1163" s="14">
        <v>252</v>
      </c>
      <c r="W1163" s="16">
        <f t="shared" si="464"/>
        <v>1.0092494510000001</v>
      </c>
      <c r="X1163" s="9">
        <f t="shared" si="465"/>
        <v>10.330289949999999</v>
      </c>
      <c r="Y1163" s="9">
        <v>0</v>
      </c>
      <c r="Z1163" s="15">
        <f t="shared" si="466"/>
        <v>0</v>
      </c>
      <c r="AA1163" s="6" t="s">
        <v>73</v>
      </c>
      <c r="AB1163" s="12">
        <f t="shared" ref="AB1163:AB1226" si="475">IF(Q1162&gt;0,VLOOKUP(A1162,$AE$10:$AM$114,9),AB1162)</f>
        <v>43966</v>
      </c>
      <c r="AC1163" s="6"/>
      <c r="AD1163" s="1"/>
      <c r="AE1163" s="12"/>
      <c r="AF1163" s="7"/>
      <c r="AG1163" s="1"/>
      <c r="AH1163" s="1"/>
      <c r="AI1163" s="1"/>
      <c r="AJ1163" s="10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6"/>
      <c r="CM1163" s="1"/>
      <c r="CN1163" s="1"/>
      <c r="CO1163" s="1"/>
      <c r="CP1163" s="1"/>
      <c r="CQ1163" s="1"/>
      <c r="CR1163" s="1"/>
    </row>
    <row r="1164" spans="1:96" x14ac:dyDescent="0.2">
      <c r="A1164" s="159">
        <f t="shared" si="467"/>
        <v>43843</v>
      </c>
      <c r="B1164" s="9">
        <f t="shared" si="456"/>
        <v>1127.1846799499999</v>
      </c>
      <c r="C1164" s="9">
        <f t="shared" si="468"/>
        <v>1000</v>
      </c>
      <c r="D1164" s="66">
        <f t="shared" si="469"/>
        <v>5259.76</v>
      </c>
      <c r="E1164" s="15">
        <f>VLOOKUP(A1163,[1]Plan1!$BO$120:$BQ$240,3)</f>
        <v>5320.25</v>
      </c>
      <c r="F1164" s="12">
        <f t="shared" si="470"/>
        <v>43816</v>
      </c>
      <c r="G1164" s="13">
        <f t="shared" si="457"/>
        <v>1.1500524738771389E-2</v>
      </c>
      <c r="H1164" s="12">
        <f t="shared" si="471"/>
        <v>43845</v>
      </c>
      <c r="I1164" s="12">
        <f t="shared" si="458"/>
        <v>43845</v>
      </c>
      <c r="J1164" s="1">
        <f t="shared" si="472"/>
        <v>20</v>
      </c>
      <c r="K1164" s="1">
        <f t="shared" si="455"/>
        <v>18</v>
      </c>
      <c r="L1164" s="9">
        <f t="shared" si="459"/>
        <v>1.01034454</v>
      </c>
      <c r="M1164" s="16">
        <f t="shared" si="473"/>
        <v>1.0051002499999999</v>
      </c>
      <c r="N1164" s="16">
        <f t="shared" si="452"/>
        <v>1.1054193448836702</v>
      </c>
      <c r="O1164" s="9">
        <f t="shared" si="453"/>
        <v>1.1168543900000001</v>
      </c>
      <c r="P1164" s="9">
        <f t="shared" si="460"/>
        <v>1116.85439</v>
      </c>
      <c r="Q1164" s="14">
        <f t="shared" si="461"/>
        <v>0</v>
      </c>
      <c r="R1164" s="44">
        <f t="shared" si="462"/>
        <v>0</v>
      </c>
      <c r="S1164" s="9">
        <f t="shared" si="463"/>
        <v>0</v>
      </c>
      <c r="T1164" s="10">
        <f t="shared" si="474"/>
        <v>6.2959000000000001E-2</v>
      </c>
      <c r="U1164" s="14">
        <f t="shared" si="454"/>
        <v>38</v>
      </c>
      <c r="V1164" s="14">
        <v>252</v>
      </c>
      <c r="W1164" s="16">
        <f t="shared" si="464"/>
        <v>1.0092494510000001</v>
      </c>
      <c r="X1164" s="9">
        <f t="shared" si="465"/>
        <v>10.330289949999999</v>
      </c>
      <c r="Y1164" s="9">
        <v>0</v>
      </c>
      <c r="Z1164" s="15">
        <f t="shared" si="466"/>
        <v>0</v>
      </c>
      <c r="AA1164" s="6" t="s">
        <v>73</v>
      </c>
      <c r="AB1164" s="12">
        <f t="shared" si="475"/>
        <v>43966</v>
      </c>
      <c r="AC1164" s="6"/>
      <c r="AD1164" s="1"/>
      <c r="AE1164" s="12"/>
      <c r="AF1164" s="7"/>
      <c r="AG1164" s="1"/>
      <c r="AH1164" s="1"/>
      <c r="AI1164" s="1"/>
      <c r="AJ1164" s="10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6"/>
      <c r="CM1164" s="1"/>
      <c r="CN1164" s="1"/>
      <c r="CO1164" s="1"/>
      <c r="CP1164" s="1"/>
      <c r="CQ1164" s="1"/>
      <c r="CR1164" s="1"/>
    </row>
    <row r="1165" spans="1:96" x14ac:dyDescent="0.2">
      <c r="A1165" s="159">
        <f t="shared" si="467"/>
        <v>43844</v>
      </c>
      <c r="B1165" s="9">
        <f t="shared" si="456"/>
        <v>1128.1026198300001</v>
      </c>
      <c r="C1165" s="9">
        <f t="shared" si="468"/>
        <v>1000</v>
      </c>
      <c r="D1165" s="66">
        <f t="shared" si="469"/>
        <v>5259.76</v>
      </c>
      <c r="E1165" s="15">
        <f>VLOOKUP(A1164,[1]Plan1!$BO$120:$BQ$240,3)</f>
        <v>5320.25</v>
      </c>
      <c r="F1165" s="12">
        <f t="shared" si="470"/>
        <v>43816</v>
      </c>
      <c r="G1165" s="13">
        <f t="shared" si="457"/>
        <v>1.1500524738771389E-2</v>
      </c>
      <c r="H1165" s="12">
        <f t="shared" si="471"/>
        <v>43845</v>
      </c>
      <c r="I1165" s="12">
        <f t="shared" si="458"/>
        <v>43845</v>
      </c>
      <c r="J1165" s="1">
        <f t="shared" si="472"/>
        <v>20</v>
      </c>
      <c r="K1165" s="1">
        <f t="shared" si="455"/>
        <v>19</v>
      </c>
      <c r="L1165" s="9">
        <f t="shared" si="459"/>
        <v>1.0109223599999999</v>
      </c>
      <c r="M1165" s="16">
        <f t="shared" si="473"/>
        <v>1.0051002499999999</v>
      </c>
      <c r="N1165" s="16">
        <f t="shared" si="452"/>
        <v>1.1054193448836702</v>
      </c>
      <c r="O1165" s="9">
        <f t="shared" si="453"/>
        <v>1.1174931299999999</v>
      </c>
      <c r="P1165" s="9">
        <f t="shared" si="460"/>
        <v>1117.4931300000001</v>
      </c>
      <c r="Q1165" s="14">
        <f t="shared" si="461"/>
        <v>0</v>
      </c>
      <c r="R1165" s="44">
        <f t="shared" si="462"/>
        <v>0</v>
      </c>
      <c r="S1165" s="9">
        <f t="shared" si="463"/>
        <v>0</v>
      </c>
      <c r="T1165" s="10">
        <f t="shared" si="474"/>
        <v>6.2959000000000001E-2</v>
      </c>
      <c r="U1165" s="14">
        <f t="shared" si="454"/>
        <v>39</v>
      </c>
      <c r="V1165" s="14">
        <v>252</v>
      </c>
      <c r="W1165" s="16">
        <f t="shared" si="464"/>
        <v>1.009494009</v>
      </c>
      <c r="X1165" s="9">
        <f t="shared" si="465"/>
        <v>10.609489829999999</v>
      </c>
      <c r="Y1165" s="9">
        <v>0</v>
      </c>
      <c r="Z1165" s="15">
        <f t="shared" si="466"/>
        <v>0</v>
      </c>
      <c r="AA1165" s="6" t="s">
        <v>73</v>
      </c>
      <c r="AB1165" s="12">
        <f t="shared" si="475"/>
        <v>43966</v>
      </c>
      <c r="AC1165" s="6"/>
      <c r="AD1165" s="1"/>
      <c r="AE1165" s="12"/>
      <c r="AF1165" s="7"/>
      <c r="AG1165" s="1"/>
      <c r="AH1165" s="1"/>
      <c r="AI1165" s="1"/>
      <c r="AJ1165" s="10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6"/>
      <c r="CM1165" s="1"/>
      <c r="CN1165" s="1"/>
      <c r="CO1165" s="1"/>
      <c r="CP1165" s="1"/>
      <c r="CQ1165" s="1"/>
      <c r="CR1165" s="1"/>
    </row>
    <row r="1166" spans="1:96" x14ac:dyDescent="0.2">
      <c r="A1166" s="159">
        <f t="shared" si="467"/>
        <v>43845</v>
      </c>
      <c r="B1166" s="9">
        <f t="shared" si="456"/>
        <v>1129.0213128199998</v>
      </c>
      <c r="C1166" s="9">
        <f t="shared" si="468"/>
        <v>1000</v>
      </c>
      <c r="D1166" s="66">
        <f t="shared" si="469"/>
        <v>5259.76</v>
      </c>
      <c r="E1166" s="15">
        <f>VLOOKUP(A1165,[1]Plan1!$BO$120:$BQ$240,3)</f>
        <v>5320.25</v>
      </c>
      <c r="F1166" s="12">
        <f t="shared" si="470"/>
        <v>43816</v>
      </c>
      <c r="G1166" s="13">
        <f t="shared" si="457"/>
        <v>1.1500524738771389E-2</v>
      </c>
      <c r="H1166" s="12">
        <f t="shared" si="471"/>
        <v>43878</v>
      </c>
      <c r="I1166" s="12">
        <f t="shared" si="458"/>
        <v>43845</v>
      </c>
      <c r="J1166" s="1">
        <f t="shared" si="472"/>
        <v>20</v>
      </c>
      <c r="K1166" s="1">
        <f t="shared" si="455"/>
        <v>20</v>
      </c>
      <c r="L1166" s="9">
        <f t="shared" si="459"/>
        <v>1.01150052</v>
      </c>
      <c r="M1166" s="16">
        <f t="shared" si="473"/>
        <v>1.0051002499999999</v>
      </c>
      <c r="N1166" s="16">
        <f t="shared" si="452"/>
        <v>1.1054193448836702</v>
      </c>
      <c r="O1166" s="9">
        <f t="shared" si="453"/>
        <v>1.11813224</v>
      </c>
      <c r="P1166" s="9">
        <f t="shared" si="460"/>
        <v>1118.1322399999999</v>
      </c>
      <c r="Q1166" s="14">
        <f t="shared" si="461"/>
        <v>0</v>
      </c>
      <c r="R1166" s="44">
        <f t="shared" si="462"/>
        <v>0</v>
      </c>
      <c r="S1166" s="9">
        <f t="shared" si="463"/>
        <v>0</v>
      </c>
      <c r="T1166" s="10">
        <f t="shared" si="474"/>
        <v>6.2959000000000001E-2</v>
      </c>
      <c r="U1166" s="14">
        <f t="shared" si="454"/>
        <v>40</v>
      </c>
      <c r="V1166" s="14">
        <v>252</v>
      </c>
      <c r="W1166" s="16">
        <f t="shared" si="464"/>
        <v>1.0097386269999999</v>
      </c>
      <c r="X1166" s="9">
        <f t="shared" si="465"/>
        <v>10.889072820000001</v>
      </c>
      <c r="Y1166" s="9">
        <v>0</v>
      </c>
      <c r="Z1166" s="15">
        <f t="shared" si="466"/>
        <v>0</v>
      </c>
      <c r="AA1166" s="6" t="s">
        <v>73</v>
      </c>
      <c r="AB1166" s="12">
        <f t="shared" si="475"/>
        <v>43966</v>
      </c>
      <c r="AC1166" s="6"/>
      <c r="AD1166" s="1"/>
      <c r="AE1166" s="12"/>
      <c r="AF1166" s="7"/>
      <c r="AG1166" s="1"/>
      <c r="AH1166" s="1"/>
      <c r="AI1166" s="1"/>
      <c r="AJ1166" s="10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6"/>
      <c r="CM1166" s="1"/>
      <c r="CN1166" s="1"/>
      <c r="CO1166" s="1"/>
      <c r="CP1166" s="1"/>
      <c r="CQ1166" s="1"/>
      <c r="CR1166" s="1"/>
    </row>
    <row r="1167" spans="1:96" x14ac:dyDescent="0.2">
      <c r="A1167" s="159">
        <f t="shared" si="467"/>
        <v>43846</v>
      </c>
      <c r="B1167" s="9">
        <f t="shared" si="456"/>
        <v>1129.3978719600002</v>
      </c>
      <c r="C1167" s="9">
        <f t="shared" si="468"/>
        <v>1000</v>
      </c>
      <c r="D1167" s="66">
        <f t="shared" si="469"/>
        <v>5320.25</v>
      </c>
      <c r="E1167" s="15">
        <f>VLOOKUP(A1166,[1]Plan1!$BO$120:$BQ$240,3)</f>
        <v>5331.42</v>
      </c>
      <c r="F1167" s="12">
        <f t="shared" si="470"/>
        <v>43846</v>
      </c>
      <c r="G1167" s="13">
        <f t="shared" si="457"/>
        <v>2.099525398242541E-3</v>
      </c>
      <c r="H1167" s="12">
        <f t="shared" si="471"/>
        <v>43878</v>
      </c>
      <c r="I1167" s="12">
        <f t="shared" si="458"/>
        <v>43878</v>
      </c>
      <c r="J1167" s="1">
        <f t="shared" si="472"/>
        <v>23</v>
      </c>
      <c r="K1167" s="1">
        <f t="shared" si="455"/>
        <v>1</v>
      </c>
      <c r="L1167" s="9">
        <f t="shared" si="459"/>
        <v>1.00009119</v>
      </c>
      <c r="M1167" s="16">
        <f t="shared" si="473"/>
        <v>1.01150052</v>
      </c>
      <c r="N1167" s="16">
        <f t="shared" si="452"/>
        <v>1.1181322421678919</v>
      </c>
      <c r="O1167" s="9">
        <f t="shared" si="453"/>
        <v>1.1182342000000001</v>
      </c>
      <c r="P1167" s="9">
        <f t="shared" si="460"/>
        <v>1118.2342000000001</v>
      </c>
      <c r="Q1167" s="14">
        <f t="shared" si="461"/>
        <v>0</v>
      </c>
      <c r="R1167" s="44">
        <f t="shared" si="462"/>
        <v>0</v>
      </c>
      <c r="S1167" s="9">
        <f t="shared" si="463"/>
        <v>0</v>
      </c>
      <c r="T1167" s="10">
        <f t="shared" si="474"/>
        <v>6.2959000000000001E-2</v>
      </c>
      <c r="U1167" s="14">
        <f t="shared" si="454"/>
        <v>41</v>
      </c>
      <c r="V1167" s="14">
        <v>252</v>
      </c>
      <c r="W1167" s="16">
        <f t="shared" si="464"/>
        <v>1.0099833039999999</v>
      </c>
      <c r="X1167" s="9">
        <f t="shared" si="465"/>
        <v>11.16367196</v>
      </c>
      <c r="Y1167" s="9">
        <v>0</v>
      </c>
      <c r="Z1167" s="15">
        <f t="shared" si="466"/>
        <v>0</v>
      </c>
      <c r="AA1167" s="6" t="s">
        <v>73</v>
      </c>
      <c r="AB1167" s="12">
        <f t="shared" si="475"/>
        <v>43966</v>
      </c>
      <c r="AC1167" s="6"/>
      <c r="AD1167" s="1"/>
      <c r="AE1167" s="12"/>
      <c r="AF1167" s="7"/>
      <c r="AG1167" s="1"/>
      <c r="AH1167" s="1"/>
      <c r="AI1167" s="1"/>
      <c r="AJ1167" s="10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6"/>
      <c r="CM1167" s="1"/>
      <c r="CN1167" s="1"/>
      <c r="CO1167" s="1"/>
      <c r="CP1167" s="1"/>
      <c r="CQ1167" s="1"/>
      <c r="CR1167" s="1"/>
    </row>
    <row r="1168" spans="1:96" x14ac:dyDescent="0.2">
      <c r="A1168" s="159">
        <f t="shared" si="467"/>
        <v>43847</v>
      </c>
      <c r="B1168" s="9">
        <f t="shared" si="456"/>
        <v>1129.7745581900001</v>
      </c>
      <c r="C1168" s="9">
        <f t="shared" si="468"/>
        <v>1000</v>
      </c>
      <c r="D1168" s="66">
        <f t="shared" si="469"/>
        <v>5320.25</v>
      </c>
      <c r="E1168" s="15">
        <f>VLOOKUP(A1167,[1]Plan1!$BO$120:$BQ$240,3)</f>
        <v>5331.42</v>
      </c>
      <c r="F1168" s="12">
        <f t="shared" si="470"/>
        <v>43846</v>
      </c>
      <c r="G1168" s="13">
        <f t="shared" si="457"/>
        <v>2.099525398242541E-3</v>
      </c>
      <c r="H1168" s="12">
        <f t="shared" si="471"/>
        <v>43878</v>
      </c>
      <c r="I1168" s="12">
        <f t="shared" si="458"/>
        <v>43878</v>
      </c>
      <c r="J1168" s="1">
        <f t="shared" si="472"/>
        <v>23</v>
      </c>
      <c r="K1168" s="1">
        <f t="shared" si="455"/>
        <v>2</v>
      </c>
      <c r="L1168" s="9">
        <f t="shared" si="459"/>
        <v>1.00018239</v>
      </c>
      <c r="M1168" s="16">
        <f t="shared" si="473"/>
        <v>1.01150052</v>
      </c>
      <c r="N1168" s="16">
        <f t="shared" si="452"/>
        <v>1.1181322421678919</v>
      </c>
      <c r="O1168" s="9">
        <f t="shared" si="453"/>
        <v>1.1183361700000001</v>
      </c>
      <c r="P1168" s="9">
        <f t="shared" si="460"/>
        <v>1118.33617</v>
      </c>
      <c r="Q1168" s="14">
        <f t="shared" si="461"/>
        <v>0</v>
      </c>
      <c r="R1168" s="44">
        <f t="shared" si="462"/>
        <v>0</v>
      </c>
      <c r="S1168" s="9">
        <f t="shared" si="463"/>
        <v>0</v>
      </c>
      <c r="T1168" s="10">
        <f t="shared" si="474"/>
        <v>6.2959000000000001E-2</v>
      </c>
      <c r="U1168" s="14">
        <f t="shared" si="454"/>
        <v>42</v>
      </c>
      <c r="V1168" s="14">
        <v>252</v>
      </c>
      <c r="W1168" s="16">
        <f t="shared" si="464"/>
        <v>1.010228041</v>
      </c>
      <c r="X1168" s="9">
        <f t="shared" si="465"/>
        <v>11.43838819</v>
      </c>
      <c r="Y1168" s="9">
        <v>0</v>
      </c>
      <c r="Z1168" s="15">
        <f t="shared" si="466"/>
        <v>0</v>
      </c>
      <c r="AA1168" s="6" t="s">
        <v>73</v>
      </c>
      <c r="AB1168" s="12">
        <f t="shared" si="475"/>
        <v>43966</v>
      </c>
      <c r="AC1168" s="6"/>
      <c r="AD1168" s="1"/>
      <c r="AE1168" s="12"/>
      <c r="AF1168" s="7"/>
      <c r="AG1168" s="1"/>
      <c r="AH1168" s="1"/>
      <c r="AI1168" s="1"/>
      <c r="AJ1168" s="10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6"/>
      <c r="CM1168" s="1"/>
      <c r="CN1168" s="1"/>
      <c r="CO1168" s="1"/>
      <c r="CP1168" s="1"/>
      <c r="CQ1168" s="1"/>
      <c r="CR1168" s="1"/>
    </row>
    <row r="1169" spans="1:96" x14ac:dyDescent="0.2">
      <c r="A1169" s="159">
        <f t="shared" si="467"/>
        <v>43848</v>
      </c>
      <c r="B1169" s="9">
        <f t="shared" si="456"/>
        <v>1130.15137942</v>
      </c>
      <c r="C1169" s="9">
        <f t="shared" si="468"/>
        <v>1000</v>
      </c>
      <c r="D1169" s="66">
        <f t="shared" si="469"/>
        <v>5320.25</v>
      </c>
      <c r="E1169" s="15">
        <f>VLOOKUP(A1168,[1]Plan1!$BO$120:$BQ$240,3)</f>
        <v>5331.42</v>
      </c>
      <c r="F1169" s="12">
        <f t="shared" si="470"/>
        <v>43846</v>
      </c>
      <c r="G1169" s="13">
        <f t="shared" si="457"/>
        <v>2.099525398242541E-3</v>
      </c>
      <c r="H1169" s="12">
        <f t="shared" si="471"/>
        <v>43878</v>
      </c>
      <c r="I1169" s="12">
        <f t="shared" si="458"/>
        <v>43878</v>
      </c>
      <c r="J1169" s="1">
        <f t="shared" si="472"/>
        <v>23</v>
      </c>
      <c r="K1169" s="1">
        <f t="shared" si="455"/>
        <v>3</v>
      </c>
      <c r="L1169" s="9">
        <f t="shared" si="459"/>
        <v>1.0002736000000001</v>
      </c>
      <c r="M1169" s="16">
        <f t="shared" si="473"/>
        <v>1.01150052</v>
      </c>
      <c r="N1169" s="16">
        <f t="shared" si="452"/>
        <v>1.1181322421678919</v>
      </c>
      <c r="O1169" s="9">
        <f t="shared" si="453"/>
        <v>1.11843816</v>
      </c>
      <c r="P1169" s="9">
        <f t="shared" si="460"/>
        <v>1118.4381599999999</v>
      </c>
      <c r="Q1169" s="14">
        <f t="shared" si="461"/>
        <v>0</v>
      </c>
      <c r="R1169" s="44">
        <f t="shared" si="462"/>
        <v>0</v>
      </c>
      <c r="S1169" s="9">
        <f t="shared" si="463"/>
        <v>0</v>
      </c>
      <c r="T1169" s="10">
        <f t="shared" si="474"/>
        <v>6.2959000000000001E-2</v>
      </c>
      <c r="U1169" s="14">
        <f t="shared" si="454"/>
        <v>43</v>
      </c>
      <c r="V1169" s="14">
        <v>252</v>
      </c>
      <c r="W1169" s="16">
        <f t="shared" si="464"/>
        <v>1.0104728359999999</v>
      </c>
      <c r="X1169" s="9">
        <f t="shared" si="465"/>
        <v>11.71321942</v>
      </c>
      <c r="Y1169" s="9">
        <v>0</v>
      </c>
      <c r="Z1169" s="15">
        <f t="shared" si="466"/>
        <v>0</v>
      </c>
      <c r="AA1169" s="6" t="s">
        <v>73</v>
      </c>
      <c r="AB1169" s="12">
        <f t="shared" si="475"/>
        <v>43966</v>
      </c>
      <c r="AC1169" s="6"/>
      <c r="AD1169" s="1"/>
      <c r="AE1169" s="12"/>
      <c r="AF1169" s="7"/>
      <c r="AG1169" s="1"/>
      <c r="AH1169" s="1"/>
      <c r="AI1169" s="1"/>
      <c r="AJ1169" s="10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6"/>
      <c r="CM1169" s="1"/>
      <c r="CN1169" s="1"/>
      <c r="CO1169" s="1"/>
      <c r="CP1169" s="1"/>
      <c r="CQ1169" s="1"/>
      <c r="CR1169" s="1"/>
    </row>
    <row r="1170" spans="1:96" x14ac:dyDescent="0.2">
      <c r="A1170" s="159">
        <f t="shared" si="467"/>
        <v>43849</v>
      </c>
      <c r="B1170" s="9">
        <f t="shared" si="456"/>
        <v>1130.15137942</v>
      </c>
      <c r="C1170" s="9">
        <f t="shared" si="468"/>
        <v>1000</v>
      </c>
      <c r="D1170" s="66">
        <f t="shared" si="469"/>
        <v>5320.25</v>
      </c>
      <c r="E1170" s="15">
        <f>VLOOKUP(A1169,[1]Plan1!$BO$120:$BQ$240,3)</f>
        <v>5331.42</v>
      </c>
      <c r="F1170" s="12">
        <f t="shared" si="470"/>
        <v>43846</v>
      </c>
      <c r="G1170" s="13">
        <f t="shared" si="457"/>
        <v>2.099525398242541E-3</v>
      </c>
      <c r="H1170" s="12">
        <f t="shared" si="471"/>
        <v>43878</v>
      </c>
      <c r="I1170" s="12">
        <f t="shared" si="458"/>
        <v>43878</v>
      </c>
      <c r="J1170" s="1">
        <f t="shared" si="472"/>
        <v>23</v>
      </c>
      <c r="K1170" s="1">
        <f t="shared" si="455"/>
        <v>3</v>
      </c>
      <c r="L1170" s="9">
        <f t="shared" si="459"/>
        <v>1.0002736000000001</v>
      </c>
      <c r="M1170" s="16">
        <f t="shared" si="473"/>
        <v>1.01150052</v>
      </c>
      <c r="N1170" s="16">
        <f t="shared" si="452"/>
        <v>1.1181322421678919</v>
      </c>
      <c r="O1170" s="9">
        <f t="shared" si="453"/>
        <v>1.11843816</v>
      </c>
      <c r="P1170" s="9">
        <f t="shared" si="460"/>
        <v>1118.4381599999999</v>
      </c>
      <c r="Q1170" s="14">
        <f t="shared" si="461"/>
        <v>0</v>
      </c>
      <c r="R1170" s="44">
        <f t="shared" si="462"/>
        <v>0</v>
      </c>
      <c r="S1170" s="9">
        <f t="shared" si="463"/>
        <v>0</v>
      </c>
      <c r="T1170" s="10">
        <f t="shared" si="474"/>
        <v>6.2959000000000001E-2</v>
      </c>
      <c r="U1170" s="14">
        <f t="shared" si="454"/>
        <v>43</v>
      </c>
      <c r="V1170" s="14">
        <v>252</v>
      </c>
      <c r="W1170" s="16">
        <f t="shared" si="464"/>
        <v>1.0104728359999999</v>
      </c>
      <c r="X1170" s="9">
        <f t="shared" si="465"/>
        <v>11.71321942</v>
      </c>
      <c r="Y1170" s="9">
        <v>0</v>
      </c>
      <c r="Z1170" s="15">
        <f t="shared" si="466"/>
        <v>0</v>
      </c>
      <c r="AA1170" s="6" t="s">
        <v>73</v>
      </c>
      <c r="AB1170" s="12">
        <f t="shared" si="475"/>
        <v>43966</v>
      </c>
      <c r="AC1170" s="6"/>
      <c r="AD1170" s="1"/>
      <c r="AE1170" s="12"/>
      <c r="AF1170" s="7"/>
      <c r="AG1170" s="1"/>
      <c r="AH1170" s="1"/>
      <c r="AI1170" s="1"/>
      <c r="AJ1170" s="10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6"/>
      <c r="CM1170" s="1"/>
      <c r="CN1170" s="1"/>
      <c r="CO1170" s="1"/>
      <c r="CP1170" s="1"/>
      <c r="CQ1170" s="1"/>
      <c r="CR1170" s="1"/>
    </row>
    <row r="1171" spans="1:96" x14ac:dyDescent="0.2">
      <c r="A1171" s="159">
        <f t="shared" si="467"/>
        <v>43850</v>
      </c>
      <c r="B1171" s="9">
        <f t="shared" si="456"/>
        <v>1130.15137942</v>
      </c>
      <c r="C1171" s="9">
        <f t="shared" si="468"/>
        <v>1000</v>
      </c>
      <c r="D1171" s="66">
        <f t="shared" si="469"/>
        <v>5320.25</v>
      </c>
      <c r="E1171" s="15">
        <f>VLOOKUP(A1170,[1]Plan1!$BO$120:$BQ$240,3)</f>
        <v>5331.42</v>
      </c>
      <c r="F1171" s="12">
        <f t="shared" si="470"/>
        <v>43846</v>
      </c>
      <c r="G1171" s="13">
        <f t="shared" si="457"/>
        <v>2.099525398242541E-3</v>
      </c>
      <c r="H1171" s="12">
        <f t="shared" si="471"/>
        <v>43878</v>
      </c>
      <c r="I1171" s="12">
        <f t="shared" si="458"/>
        <v>43878</v>
      </c>
      <c r="J1171" s="1">
        <f t="shared" si="472"/>
        <v>23</v>
      </c>
      <c r="K1171" s="1">
        <f t="shared" si="455"/>
        <v>3</v>
      </c>
      <c r="L1171" s="9">
        <f t="shared" si="459"/>
        <v>1.0002736000000001</v>
      </c>
      <c r="M1171" s="16">
        <f t="shared" si="473"/>
        <v>1.01150052</v>
      </c>
      <c r="N1171" s="16">
        <f t="shared" si="452"/>
        <v>1.1181322421678919</v>
      </c>
      <c r="O1171" s="9">
        <f t="shared" si="453"/>
        <v>1.11843816</v>
      </c>
      <c r="P1171" s="9">
        <f t="shared" si="460"/>
        <v>1118.4381599999999</v>
      </c>
      <c r="Q1171" s="14">
        <f t="shared" si="461"/>
        <v>0</v>
      </c>
      <c r="R1171" s="44">
        <f t="shared" si="462"/>
        <v>0</v>
      </c>
      <c r="S1171" s="9">
        <f t="shared" si="463"/>
        <v>0</v>
      </c>
      <c r="T1171" s="10">
        <f t="shared" si="474"/>
        <v>6.2959000000000001E-2</v>
      </c>
      <c r="U1171" s="14">
        <f t="shared" si="454"/>
        <v>43</v>
      </c>
      <c r="V1171" s="14">
        <v>252</v>
      </c>
      <c r="W1171" s="16">
        <f t="shared" si="464"/>
        <v>1.0104728359999999</v>
      </c>
      <c r="X1171" s="9">
        <f t="shared" si="465"/>
        <v>11.71321942</v>
      </c>
      <c r="Y1171" s="9">
        <v>0</v>
      </c>
      <c r="Z1171" s="15">
        <f t="shared" si="466"/>
        <v>0</v>
      </c>
      <c r="AA1171" s="6" t="s">
        <v>73</v>
      </c>
      <c r="AB1171" s="12">
        <f t="shared" si="475"/>
        <v>43966</v>
      </c>
      <c r="AC1171" s="6"/>
      <c r="AD1171" s="1"/>
      <c r="AE1171" s="12"/>
      <c r="AF1171" s="7"/>
      <c r="AG1171" s="1"/>
      <c r="AH1171" s="1"/>
      <c r="AI1171" s="1"/>
      <c r="AJ1171" s="10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6"/>
      <c r="CM1171" s="1"/>
      <c r="CN1171" s="1"/>
      <c r="CO1171" s="1"/>
      <c r="CP1171" s="1"/>
      <c r="CQ1171" s="1"/>
      <c r="CR1171" s="1"/>
    </row>
    <row r="1172" spans="1:96" x14ac:dyDescent="0.2">
      <c r="A1172" s="159">
        <f t="shared" si="467"/>
        <v>43851</v>
      </c>
      <c r="B1172" s="9">
        <f t="shared" si="456"/>
        <v>1130.5283075900002</v>
      </c>
      <c r="C1172" s="9">
        <f t="shared" si="468"/>
        <v>1000</v>
      </c>
      <c r="D1172" s="66">
        <f t="shared" si="469"/>
        <v>5320.25</v>
      </c>
      <c r="E1172" s="15">
        <f>VLOOKUP(A1171,[1]Plan1!$BO$120:$BQ$240,3)</f>
        <v>5331.42</v>
      </c>
      <c r="F1172" s="12">
        <f t="shared" si="470"/>
        <v>43846</v>
      </c>
      <c r="G1172" s="13">
        <f t="shared" si="457"/>
        <v>2.099525398242541E-3</v>
      </c>
      <c r="H1172" s="12">
        <f t="shared" si="471"/>
        <v>43878</v>
      </c>
      <c r="I1172" s="12">
        <f t="shared" si="458"/>
        <v>43878</v>
      </c>
      <c r="J1172" s="1">
        <f t="shared" si="472"/>
        <v>23</v>
      </c>
      <c r="K1172" s="1">
        <f t="shared" si="455"/>
        <v>4</v>
      </c>
      <c r="L1172" s="9">
        <f t="shared" si="459"/>
        <v>1.00036481</v>
      </c>
      <c r="M1172" s="16">
        <f t="shared" si="473"/>
        <v>1.01150052</v>
      </c>
      <c r="N1172" s="16">
        <f t="shared" si="452"/>
        <v>1.1181322421678919</v>
      </c>
      <c r="O1172" s="9">
        <f t="shared" si="453"/>
        <v>1.1185401399999999</v>
      </c>
      <c r="P1172" s="9">
        <f t="shared" si="460"/>
        <v>1118.5401400000001</v>
      </c>
      <c r="Q1172" s="14">
        <f t="shared" si="461"/>
        <v>0</v>
      </c>
      <c r="R1172" s="44">
        <f t="shared" si="462"/>
        <v>0</v>
      </c>
      <c r="S1172" s="9">
        <f t="shared" si="463"/>
        <v>0</v>
      </c>
      <c r="T1172" s="10">
        <f t="shared" si="474"/>
        <v>6.2959000000000001E-2</v>
      </c>
      <c r="U1172" s="14">
        <f t="shared" si="454"/>
        <v>44</v>
      </c>
      <c r="V1172" s="14">
        <v>252</v>
      </c>
      <c r="W1172" s="16">
        <f t="shared" si="464"/>
        <v>1.010717691</v>
      </c>
      <c r="X1172" s="9">
        <f t="shared" si="465"/>
        <v>11.98816759</v>
      </c>
      <c r="Y1172" s="9">
        <v>0</v>
      </c>
      <c r="Z1172" s="15">
        <f t="shared" si="466"/>
        <v>0</v>
      </c>
      <c r="AA1172" s="6" t="s">
        <v>73</v>
      </c>
      <c r="AB1172" s="12">
        <f t="shared" si="475"/>
        <v>43966</v>
      </c>
      <c r="AC1172" s="6"/>
      <c r="AD1172" s="1"/>
      <c r="AE1172" s="12"/>
      <c r="AF1172" s="7"/>
      <c r="AG1172" s="1"/>
      <c r="AH1172" s="1"/>
      <c r="AI1172" s="1"/>
      <c r="AJ1172" s="10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6"/>
      <c r="CM1172" s="1"/>
      <c r="CN1172" s="1"/>
      <c r="CO1172" s="1"/>
      <c r="CP1172" s="1"/>
      <c r="CQ1172" s="1"/>
      <c r="CR1172" s="1"/>
    </row>
    <row r="1173" spans="1:96" x14ac:dyDescent="0.2">
      <c r="A1173" s="159">
        <f t="shared" si="467"/>
        <v>43852</v>
      </c>
      <c r="B1173" s="9">
        <f t="shared" si="456"/>
        <v>1130.9053820199999</v>
      </c>
      <c r="C1173" s="9">
        <f t="shared" si="468"/>
        <v>1000</v>
      </c>
      <c r="D1173" s="66">
        <f t="shared" si="469"/>
        <v>5320.25</v>
      </c>
      <c r="E1173" s="15">
        <f>VLOOKUP(A1172,[1]Plan1!$BO$120:$BQ$240,3)</f>
        <v>5331.42</v>
      </c>
      <c r="F1173" s="12">
        <f t="shared" si="470"/>
        <v>43846</v>
      </c>
      <c r="G1173" s="13">
        <f t="shared" si="457"/>
        <v>2.099525398242541E-3</v>
      </c>
      <c r="H1173" s="12">
        <f t="shared" si="471"/>
        <v>43878</v>
      </c>
      <c r="I1173" s="12">
        <f t="shared" si="458"/>
        <v>43878</v>
      </c>
      <c r="J1173" s="1">
        <f t="shared" si="472"/>
        <v>23</v>
      </c>
      <c r="K1173" s="1">
        <f t="shared" si="455"/>
        <v>5</v>
      </c>
      <c r="L1173" s="9">
        <f t="shared" si="459"/>
        <v>1.00045604</v>
      </c>
      <c r="M1173" s="16">
        <f t="shared" si="473"/>
        <v>1.01150052</v>
      </c>
      <c r="N1173" s="16">
        <f t="shared" si="452"/>
        <v>1.1181322421678919</v>
      </c>
      <c r="O1173" s="9">
        <f t="shared" si="453"/>
        <v>1.1186421499999999</v>
      </c>
      <c r="P1173" s="9">
        <f t="shared" si="460"/>
        <v>1118.6421499999999</v>
      </c>
      <c r="Q1173" s="14">
        <f t="shared" si="461"/>
        <v>0</v>
      </c>
      <c r="R1173" s="44">
        <f t="shared" si="462"/>
        <v>0</v>
      </c>
      <c r="S1173" s="9">
        <f t="shared" si="463"/>
        <v>0</v>
      </c>
      <c r="T1173" s="10">
        <f t="shared" si="474"/>
        <v>6.2959000000000001E-2</v>
      </c>
      <c r="U1173" s="14">
        <f t="shared" si="454"/>
        <v>45</v>
      </c>
      <c r="V1173" s="14">
        <v>252</v>
      </c>
      <c r="W1173" s="16">
        <f t="shared" si="464"/>
        <v>1.010962605</v>
      </c>
      <c r="X1173" s="9">
        <f t="shared" si="465"/>
        <v>12.26323202</v>
      </c>
      <c r="Y1173" s="9">
        <v>0</v>
      </c>
      <c r="Z1173" s="15">
        <f t="shared" si="466"/>
        <v>0</v>
      </c>
      <c r="AA1173" s="6" t="s">
        <v>73</v>
      </c>
      <c r="AB1173" s="12">
        <f t="shared" si="475"/>
        <v>43966</v>
      </c>
      <c r="AC1173" s="6"/>
      <c r="AD1173" s="1"/>
      <c r="AE1173" s="12"/>
      <c r="AF1173" s="7"/>
      <c r="AG1173" s="1"/>
      <c r="AH1173" s="1"/>
      <c r="AI1173" s="1"/>
      <c r="AJ1173" s="10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6"/>
      <c r="CM1173" s="1"/>
      <c r="CN1173" s="1"/>
      <c r="CO1173" s="1"/>
      <c r="CP1173" s="1"/>
      <c r="CQ1173" s="1"/>
      <c r="CR1173" s="1"/>
    </row>
    <row r="1174" spans="1:96" x14ac:dyDescent="0.2">
      <c r="A1174" s="159">
        <f t="shared" si="467"/>
        <v>43853</v>
      </c>
      <c r="B1174" s="9">
        <f t="shared" si="456"/>
        <v>1131.2825735500001</v>
      </c>
      <c r="C1174" s="9">
        <f t="shared" si="468"/>
        <v>1000</v>
      </c>
      <c r="D1174" s="66">
        <f t="shared" si="469"/>
        <v>5320.25</v>
      </c>
      <c r="E1174" s="15">
        <f>VLOOKUP(A1173,[1]Plan1!$BO$120:$BQ$240,3)</f>
        <v>5331.42</v>
      </c>
      <c r="F1174" s="12">
        <f t="shared" si="470"/>
        <v>43846</v>
      </c>
      <c r="G1174" s="13">
        <f t="shared" si="457"/>
        <v>2.099525398242541E-3</v>
      </c>
      <c r="H1174" s="12">
        <f t="shared" si="471"/>
        <v>43878</v>
      </c>
      <c r="I1174" s="12">
        <f t="shared" si="458"/>
        <v>43878</v>
      </c>
      <c r="J1174" s="1">
        <f t="shared" si="472"/>
        <v>23</v>
      </c>
      <c r="K1174" s="1">
        <f t="shared" si="455"/>
        <v>6</v>
      </c>
      <c r="L1174" s="9">
        <f t="shared" si="459"/>
        <v>1.00054727</v>
      </c>
      <c r="M1174" s="16">
        <f t="shared" si="473"/>
        <v>1.01150052</v>
      </c>
      <c r="N1174" s="16">
        <f t="shared" si="452"/>
        <v>1.1181322421678919</v>
      </c>
      <c r="O1174" s="9">
        <f t="shared" si="453"/>
        <v>1.1187441600000001</v>
      </c>
      <c r="P1174" s="9">
        <f t="shared" si="460"/>
        <v>1118.74416</v>
      </c>
      <c r="Q1174" s="14">
        <f t="shared" si="461"/>
        <v>0</v>
      </c>
      <c r="R1174" s="44">
        <f t="shared" si="462"/>
        <v>0</v>
      </c>
      <c r="S1174" s="9">
        <f t="shared" si="463"/>
        <v>0</v>
      </c>
      <c r="T1174" s="10">
        <f t="shared" si="474"/>
        <v>6.2959000000000001E-2</v>
      </c>
      <c r="U1174" s="14">
        <f t="shared" si="454"/>
        <v>46</v>
      </c>
      <c r="V1174" s="14">
        <v>252</v>
      </c>
      <c r="W1174" s="16">
        <f t="shared" si="464"/>
        <v>1.0112075789999999</v>
      </c>
      <c r="X1174" s="9">
        <f t="shared" si="465"/>
        <v>12.53841355</v>
      </c>
      <c r="Y1174" s="9">
        <v>0</v>
      </c>
      <c r="Z1174" s="15">
        <f t="shared" si="466"/>
        <v>0</v>
      </c>
      <c r="AA1174" s="6" t="s">
        <v>73</v>
      </c>
      <c r="AB1174" s="12">
        <f t="shared" si="475"/>
        <v>43966</v>
      </c>
      <c r="AC1174" s="6"/>
      <c r="AD1174" s="1"/>
      <c r="AE1174" s="12"/>
      <c r="AF1174" s="7"/>
      <c r="AG1174" s="1"/>
      <c r="AH1174" s="1"/>
      <c r="AI1174" s="1"/>
      <c r="AJ1174" s="10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6"/>
      <c r="CM1174" s="1"/>
      <c r="CN1174" s="1"/>
      <c r="CO1174" s="1"/>
      <c r="CP1174" s="1"/>
      <c r="CQ1174" s="1"/>
      <c r="CR1174" s="1"/>
    </row>
    <row r="1175" spans="1:96" x14ac:dyDescent="0.2">
      <c r="A1175" s="159">
        <f t="shared" si="467"/>
        <v>43854</v>
      </c>
      <c r="B1175" s="9">
        <f t="shared" si="456"/>
        <v>1131.6598911799999</v>
      </c>
      <c r="C1175" s="9">
        <f t="shared" si="468"/>
        <v>1000</v>
      </c>
      <c r="D1175" s="66">
        <f t="shared" si="469"/>
        <v>5320.25</v>
      </c>
      <c r="E1175" s="15">
        <f>VLOOKUP(A1174,[1]Plan1!$BO$120:$BQ$240,3)</f>
        <v>5331.42</v>
      </c>
      <c r="F1175" s="12">
        <f t="shared" si="470"/>
        <v>43846</v>
      </c>
      <c r="G1175" s="13">
        <f t="shared" si="457"/>
        <v>2.099525398242541E-3</v>
      </c>
      <c r="H1175" s="12">
        <f t="shared" si="471"/>
        <v>43878</v>
      </c>
      <c r="I1175" s="12">
        <f t="shared" si="458"/>
        <v>43878</v>
      </c>
      <c r="J1175" s="1">
        <f t="shared" si="472"/>
        <v>23</v>
      </c>
      <c r="K1175" s="1">
        <f t="shared" si="455"/>
        <v>7</v>
      </c>
      <c r="L1175" s="9">
        <f t="shared" si="459"/>
        <v>1.0006385099999999</v>
      </c>
      <c r="M1175" s="16">
        <f t="shared" si="473"/>
        <v>1.01150052</v>
      </c>
      <c r="N1175" s="16">
        <f t="shared" si="452"/>
        <v>1.1181322421678919</v>
      </c>
      <c r="O1175" s="9">
        <f t="shared" si="453"/>
        <v>1.11884618</v>
      </c>
      <c r="P1175" s="9">
        <f t="shared" si="460"/>
        <v>1118.84618</v>
      </c>
      <c r="Q1175" s="14">
        <f t="shared" si="461"/>
        <v>0</v>
      </c>
      <c r="R1175" s="44">
        <f t="shared" si="462"/>
        <v>0</v>
      </c>
      <c r="S1175" s="9">
        <f t="shared" si="463"/>
        <v>0</v>
      </c>
      <c r="T1175" s="10">
        <f t="shared" si="474"/>
        <v>6.2959000000000001E-2</v>
      </c>
      <c r="U1175" s="14">
        <f t="shared" si="454"/>
        <v>47</v>
      </c>
      <c r="V1175" s="14">
        <v>252</v>
      </c>
      <c r="W1175" s="16">
        <f t="shared" si="464"/>
        <v>1.011452612</v>
      </c>
      <c r="X1175" s="9">
        <f t="shared" si="465"/>
        <v>12.81371118</v>
      </c>
      <c r="Y1175" s="9">
        <v>0</v>
      </c>
      <c r="Z1175" s="15">
        <f t="shared" si="466"/>
        <v>0</v>
      </c>
      <c r="AA1175" s="6" t="s">
        <v>73</v>
      </c>
      <c r="AB1175" s="12">
        <f t="shared" si="475"/>
        <v>43966</v>
      </c>
      <c r="AC1175" s="6"/>
      <c r="AD1175" s="1"/>
      <c r="AE1175" s="12"/>
      <c r="AF1175" s="7"/>
      <c r="AG1175" s="1"/>
      <c r="AH1175" s="1"/>
      <c r="AI1175" s="1"/>
      <c r="AJ1175" s="10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6"/>
      <c r="CM1175" s="1"/>
      <c r="CN1175" s="1"/>
      <c r="CO1175" s="1"/>
      <c r="CP1175" s="1"/>
      <c r="CQ1175" s="1"/>
      <c r="CR1175" s="1"/>
    </row>
    <row r="1176" spans="1:96" x14ac:dyDescent="0.2">
      <c r="A1176" s="159">
        <f t="shared" si="467"/>
        <v>43855</v>
      </c>
      <c r="B1176" s="9">
        <f t="shared" si="456"/>
        <v>1132.03734506</v>
      </c>
      <c r="C1176" s="9">
        <f t="shared" si="468"/>
        <v>1000</v>
      </c>
      <c r="D1176" s="66">
        <f t="shared" si="469"/>
        <v>5320.25</v>
      </c>
      <c r="E1176" s="15">
        <f>VLOOKUP(A1175,[1]Plan1!$BO$120:$BQ$240,3)</f>
        <v>5331.42</v>
      </c>
      <c r="F1176" s="12">
        <f t="shared" si="470"/>
        <v>43846</v>
      </c>
      <c r="G1176" s="13">
        <f t="shared" si="457"/>
        <v>2.099525398242541E-3</v>
      </c>
      <c r="H1176" s="12">
        <f t="shared" si="471"/>
        <v>43878</v>
      </c>
      <c r="I1176" s="12">
        <f t="shared" si="458"/>
        <v>43878</v>
      </c>
      <c r="J1176" s="1">
        <f t="shared" si="472"/>
        <v>23</v>
      </c>
      <c r="K1176" s="1">
        <f t="shared" si="455"/>
        <v>8</v>
      </c>
      <c r="L1176" s="9">
        <f t="shared" si="459"/>
        <v>1.00072977</v>
      </c>
      <c r="M1176" s="16">
        <f t="shared" si="473"/>
        <v>1.01150052</v>
      </c>
      <c r="N1176" s="16">
        <f t="shared" si="452"/>
        <v>1.1181322421678919</v>
      </c>
      <c r="O1176" s="9">
        <f t="shared" si="453"/>
        <v>1.11894822</v>
      </c>
      <c r="P1176" s="9">
        <f t="shared" si="460"/>
        <v>1118.94822</v>
      </c>
      <c r="Q1176" s="14">
        <f t="shared" si="461"/>
        <v>0</v>
      </c>
      <c r="R1176" s="44">
        <f t="shared" si="462"/>
        <v>0</v>
      </c>
      <c r="S1176" s="9">
        <f t="shared" si="463"/>
        <v>0</v>
      </c>
      <c r="T1176" s="10">
        <f t="shared" si="474"/>
        <v>6.2959000000000001E-2</v>
      </c>
      <c r="U1176" s="14">
        <f t="shared" si="454"/>
        <v>48</v>
      </c>
      <c r="V1176" s="14">
        <v>252</v>
      </c>
      <c r="W1176" s="16">
        <f t="shared" si="464"/>
        <v>1.0116977039999999</v>
      </c>
      <c r="X1176" s="9">
        <f t="shared" si="465"/>
        <v>13.089125060000001</v>
      </c>
      <c r="Y1176" s="9">
        <v>0</v>
      </c>
      <c r="Z1176" s="15">
        <f t="shared" si="466"/>
        <v>0</v>
      </c>
      <c r="AA1176" s="6" t="s">
        <v>73</v>
      </c>
      <c r="AB1176" s="12">
        <f t="shared" si="475"/>
        <v>43966</v>
      </c>
      <c r="AC1176" s="6"/>
      <c r="AD1176" s="1"/>
      <c r="AE1176" s="12"/>
      <c r="AF1176" s="7"/>
      <c r="AG1176" s="1"/>
      <c r="AH1176" s="1"/>
      <c r="AI1176" s="1"/>
      <c r="AJ1176" s="10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6"/>
      <c r="CM1176" s="1"/>
      <c r="CN1176" s="1"/>
      <c r="CO1176" s="1"/>
      <c r="CP1176" s="1"/>
      <c r="CQ1176" s="1"/>
      <c r="CR1176" s="1"/>
    </row>
    <row r="1177" spans="1:96" x14ac:dyDescent="0.2">
      <c r="A1177" s="159">
        <f t="shared" si="467"/>
        <v>43856</v>
      </c>
      <c r="B1177" s="9">
        <f t="shared" si="456"/>
        <v>1132.03734506</v>
      </c>
      <c r="C1177" s="9">
        <f t="shared" si="468"/>
        <v>1000</v>
      </c>
      <c r="D1177" s="66">
        <f t="shared" si="469"/>
        <v>5320.25</v>
      </c>
      <c r="E1177" s="15">
        <f>VLOOKUP(A1176,[1]Plan1!$BO$120:$BQ$240,3)</f>
        <v>5331.42</v>
      </c>
      <c r="F1177" s="12">
        <f t="shared" si="470"/>
        <v>43846</v>
      </c>
      <c r="G1177" s="13">
        <f t="shared" si="457"/>
        <v>2.099525398242541E-3</v>
      </c>
      <c r="H1177" s="12">
        <f t="shared" si="471"/>
        <v>43878</v>
      </c>
      <c r="I1177" s="12">
        <f t="shared" si="458"/>
        <v>43878</v>
      </c>
      <c r="J1177" s="1">
        <f t="shared" si="472"/>
        <v>23</v>
      </c>
      <c r="K1177" s="1">
        <f t="shared" si="455"/>
        <v>8</v>
      </c>
      <c r="L1177" s="9">
        <f t="shared" si="459"/>
        <v>1.00072977</v>
      </c>
      <c r="M1177" s="16">
        <f t="shared" si="473"/>
        <v>1.01150052</v>
      </c>
      <c r="N1177" s="16">
        <f t="shared" si="452"/>
        <v>1.1181322421678919</v>
      </c>
      <c r="O1177" s="9">
        <f t="shared" si="453"/>
        <v>1.11894822</v>
      </c>
      <c r="P1177" s="9">
        <f t="shared" si="460"/>
        <v>1118.94822</v>
      </c>
      <c r="Q1177" s="14">
        <f t="shared" si="461"/>
        <v>0</v>
      </c>
      <c r="R1177" s="44">
        <f t="shared" si="462"/>
        <v>0</v>
      </c>
      <c r="S1177" s="9">
        <f t="shared" si="463"/>
        <v>0</v>
      </c>
      <c r="T1177" s="10">
        <f t="shared" si="474"/>
        <v>6.2959000000000001E-2</v>
      </c>
      <c r="U1177" s="14">
        <f t="shared" si="454"/>
        <v>48</v>
      </c>
      <c r="V1177" s="14">
        <v>252</v>
      </c>
      <c r="W1177" s="16">
        <f t="shared" si="464"/>
        <v>1.0116977039999999</v>
      </c>
      <c r="X1177" s="9">
        <f t="shared" si="465"/>
        <v>13.089125060000001</v>
      </c>
      <c r="Y1177" s="9">
        <v>0</v>
      </c>
      <c r="Z1177" s="15">
        <f t="shared" si="466"/>
        <v>0</v>
      </c>
      <c r="AA1177" s="6" t="s">
        <v>73</v>
      </c>
      <c r="AB1177" s="12">
        <f t="shared" si="475"/>
        <v>43966</v>
      </c>
      <c r="AC1177" s="6"/>
      <c r="AD1177" s="1"/>
      <c r="AE1177" s="12"/>
      <c r="AF1177" s="7"/>
      <c r="AG1177" s="1"/>
      <c r="AH1177" s="1"/>
      <c r="AI1177" s="1"/>
      <c r="AJ1177" s="10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6"/>
      <c r="CM1177" s="1"/>
      <c r="CN1177" s="1"/>
      <c r="CO1177" s="1"/>
      <c r="CP1177" s="1"/>
      <c r="CQ1177" s="1"/>
      <c r="CR1177" s="1"/>
    </row>
    <row r="1178" spans="1:96" x14ac:dyDescent="0.2">
      <c r="A1178" s="159">
        <f t="shared" si="467"/>
        <v>43857</v>
      </c>
      <c r="B1178" s="9">
        <f t="shared" si="456"/>
        <v>1132.03734506</v>
      </c>
      <c r="C1178" s="9">
        <f t="shared" si="468"/>
        <v>1000</v>
      </c>
      <c r="D1178" s="66">
        <f t="shared" si="469"/>
        <v>5320.25</v>
      </c>
      <c r="E1178" s="15">
        <f>VLOOKUP(A1177,[1]Plan1!$BO$120:$BQ$240,3)</f>
        <v>5331.42</v>
      </c>
      <c r="F1178" s="12">
        <f t="shared" si="470"/>
        <v>43846</v>
      </c>
      <c r="G1178" s="13">
        <f t="shared" si="457"/>
        <v>2.099525398242541E-3</v>
      </c>
      <c r="H1178" s="12">
        <f t="shared" si="471"/>
        <v>43878</v>
      </c>
      <c r="I1178" s="12">
        <f t="shared" si="458"/>
        <v>43878</v>
      </c>
      <c r="J1178" s="1">
        <f t="shared" si="472"/>
        <v>23</v>
      </c>
      <c r="K1178" s="1">
        <f t="shared" si="455"/>
        <v>8</v>
      </c>
      <c r="L1178" s="9">
        <f t="shared" si="459"/>
        <v>1.00072977</v>
      </c>
      <c r="M1178" s="16">
        <f t="shared" si="473"/>
        <v>1.01150052</v>
      </c>
      <c r="N1178" s="16">
        <f t="shared" si="452"/>
        <v>1.1181322421678919</v>
      </c>
      <c r="O1178" s="9">
        <f t="shared" si="453"/>
        <v>1.11894822</v>
      </c>
      <c r="P1178" s="9">
        <f t="shared" si="460"/>
        <v>1118.94822</v>
      </c>
      <c r="Q1178" s="14">
        <f t="shared" si="461"/>
        <v>0</v>
      </c>
      <c r="R1178" s="44">
        <f t="shared" si="462"/>
        <v>0</v>
      </c>
      <c r="S1178" s="9">
        <f t="shared" si="463"/>
        <v>0</v>
      </c>
      <c r="T1178" s="10">
        <f t="shared" si="474"/>
        <v>6.2959000000000001E-2</v>
      </c>
      <c r="U1178" s="14">
        <f t="shared" si="454"/>
        <v>48</v>
      </c>
      <c r="V1178" s="14">
        <v>252</v>
      </c>
      <c r="W1178" s="16">
        <f t="shared" si="464"/>
        <v>1.0116977039999999</v>
      </c>
      <c r="X1178" s="9">
        <f t="shared" si="465"/>
        <v>13.089125060000001</v>
      </c>
      <c r="Y1178" s="9">
        <v>0</v>
      </c>
      <c r="Z1178" s="15">
        <f t="shared" si="466"/>
        <v>0</v>
      </c>
      <c r="AA1178" s="6" t="s">
        <v>73</v>
      </c>
      <c r="AB1178" s="12">
        <f t="shared" si="475"/>
        <v>43966</v>
      </c>
      <c r="AC1178" s="6"/>
      <c r="AD1178" s="1"/>
      <c r="AE1178" s="12"/>
      <c r="AF1178" s="7"/>
      <c r="AG1178" s="1"/>
      <c r="AH1178" s="1"/>
      <c r="AI1178" s="1"/>
      <c r="AJ1178" s="10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6"/>
      <c r="CM1178" s="1"/>
      <c r="CN1178" s="1"/>
      <c r="CO1178" s="1"/>
      <c r="CP1178" s="1"/>
      <c r="CQ1178" s="1"/>
      <c r="CR1178" s="1"/>
    </row>
    <row r="1179" spans="1:96" x14ac:dyDescent="0.2">
      <c r="A1179" s="159">
        <f t="shared" si="467"/>
        <v>43858</v>
      </c>
      <c r="B1179" s="9">
        <f t="shared" si="456"/>
        <v>1132.4149059900001</v>
      </c>
      <c r="C1179" s="9">
        <f t="shared" si="468"/>
        <v>1000</v>
      </c>
      <c r="D1179" s="66">
        <f t="shared" si="469"/>
        <v>5320.25</v>
      </c>
      <c r="E1179" s="15">
        <f>VLOOKUP(A1178,[1]Plan1!$BO$120:$BQ$240,3)</f>
        <v>5331.42</v>
      </c>
      <c r="F1179" s="12">
        <f t="shared" si="470"/>
        <v>43846</v>
      </c>
      <c r="G1179" s="13">
        <f t="shared" si="457"/>
        <v>2.099525398242541E-3</v>
      </c>
      <c r="H1179" s="12">
        <f t="shared" si="471"/>
        <v>43878</v>
      </c>
      <c r="I1179" s="12">
        <f t="shared" si="458"/>
        <v>43878</v>
      </c>
      <c r="J1179" s="1">
        <f t="shared" si="472"/>
        <v>23</v>
      </c>
      <c r="K1179" s="1">
        <f t="shared" si="455"/>
        <v>9</v>
      </c>
      <c r="L1179" s="9">
        <f t="shared" si="459"/>
        <v>1.0008210200000001</v>
      </c>
      <c r="M1179" s="16">
        <f t="shared" si="473"/>
        <v>1.01150052</v>
      </c>
      <c r="N1179" s="16">
        <f t="shared" si="452"/>
        <v>1.1181322421678919</v>
      </c>
      <c r="O1179" s="9">
        <f t="shared" si="453"/>
        <v>1.1190502499999999</v>
      </c>
      <c r="P1179" s="9">
        <f t="shared" si="460"/>
        <v>1119.05025</v>
      </c>
      <c r="Q1179" s="14">
        <f t="shared" si="461"/>
        <v>0</v>
      </c>
      <c r="R1179" s="44">
        <f t="shared" si="462"/>
        <v>0</v>
      </c>
      <c r="S1179" s="9">
        <f t="shared" si="463"/>
        <v>0</v>
      </c>
      <c r="T1179" s="10">
        <f t="shared" si="474"/>
        <v>6.2959000000000001E-2</v>
      </c>
      <c r="U1179" s="14">
        <f t="shared" si="454"/>
        <v>49</v>
      </c>
      <c r="V1179" s="14">
        <v>252</v>
      </c>
      <c r="W1179" s="16">
        <f t="shared" si="464"/>
        <v>1.0119428559999999</v>
      </c>
      <c r="X1179" s="9">
        <f t="shared" si="465"/>
        <v>13.364655989999999</v>
      </c>
      <c r="Y1179" s="9">
        <v>0</v>
      </c>
      <c r="Z1179" s="15">
        <f t="shared" si="466"/>
        <v>0</v>
      </c>
      <c r="AA1179" s="6" t="s">
        <v>73</v>
      </c>
      <c r="AB1179" s="12">
        <f t="shared" si="475"/>
        <v>43966</v>
      </c>
      <c r="AC1179" s="6"/>
      <c r="AD1179" s="1"/>
      <c r="AE1179" s="12"/>
      <c r="AF1179" s="7"/>
      <c r="AG1179" s="1"/>
      <c r="AH1179" s="1"/>
      <c r="AI1179" s="1"/>
      <c r="AJ1179" s="10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6"/>
      <c r="CM1179" s="1"/>
      <c r="CN1179" s="1"/>
      <c r="CO1179" s="1"/>
      <c r="CP1179" s="1"/>
      <c r="CQ1179" s="1"/>
      <c r="CR1179" s="1"/>
    </row>
    <row r="1180" spans="1:96" x14ac:dyDescent="0.2">
      <c r="A1180" s="159">
        <f t="shared" si="467"/>
        <v>43859</v>
      </c>
      <c r="B1180" s="9">
        <f t="shared" si="456"/>
        <v>1132.7926032099999</v>
      </c>
      <c r="C1180" s="9">
        <f t="shared" si="468"/>
        <v>1000</v>
      </c>
      <c r="D1180" s="66">
        <f t="shared" si="469"/>
        <v>5320.25</v>
      </c>
      <c r="E1180" s="15">
        <f>VLOOKUP(A1179,[1]Plan1!$BO$120:$BQ$240,3)</f>
        <v>5331.42</v>
      </c>
      <c r="F1180" s="12">
        <f t="shared" si="470"/>
        <v>43846</v>
      </c>
      <c r="G1180" s="13">
        <f t="shared" si="457"/>
        <v>2.099525398242541E-3</v>
      </c>
      <c r="H1180" s="12">
        <f t="shared" si="471"/>
        <v>43878</v>
      </c>
      <c r="I1180" s="12">
        <f t="shared" si="458"/>
        <v>43878</v>
      </c>
      <c r="J1180" s="1">
        <f t="shared" si="472"/>
        <v>23</v>
      </c>
      <c r="K1180" s="1">
        <f t="shared" si="455"/>
        <v>10</v>
      </c>
      <c r="L1180" s="9">
        <f t="shared" si="459"/>
        <v>1.00091229</v>
      </c>
      <c r="M1180" s="16">
        <f t="shared" si="473"/>
        <v>1.01150052</v>
      </c>
      <c r="N1180" s="16">
        <f t="shared" si="452"/>
        <v>1.1181322421678919</v>
      </c>
      <c r="O1180" s="9">
        <f t="shared" si="453"/>
        <v>1.1191523000000001</v>
      </c>
      <c r="P1180" s="9">
        <f t="shared" si="460"/>
        <v>1119.1523</v>
      </c>
      <c r="Q1180" s="14">
        <f t="shared" si="461"/>
        <v>0</v>
      </c>
      <c r="R1180" s="44">
        <f t="shared" si="462"/>
        <v>0</v>
      </c>
      <c r="S1180" s="9">
        <f t="shared" si="463"/>
        <v>0</v>
      </c>
      <c r="T1180" s="10">
        <f t="shared" si="474"/>
        <v>6.2959000000000001E-2</v>
      </c>
      <c r="U1180" s="14">
        <f t="shared" si="454"/>
        <v>50</v>
      </c>
      <c r="V1180" s="14">
        <v>252</v>
      </c>
      <c r="W1180" s="16">
        <f t="shared" si="464"/>
        <v>1.0121880670000001</v>
      </c>
      <c r="X1180" s="9">
        <f t="shared" si="465"/>
        <v>13.640303210000001</v>
      </c>
      <c r="Y1180" s="9">
        <v>0</v>
      </c>
      <c r="Z1180" s="15">
        <f t="shared" si="466"/>
        <v>0</v>
      </c>
      <c r="AA1180" s="6" t="s">
        <v>73</v>
      </c>
      <c r="AB1180" s="12">
        <f t="shared" si="475"/>
        <v>43966</v>
      </c>
      <c r="AC1180" s="6"/>
      <c r="AD1180" s="1"/>
      <c r="AE1180" s="12"/>
      <c r="AF1180" s="7"/>
      <c r="AG1180" s="1"/>
      <c r="AH1180" s="1"/>
      <c r="AI1180" s="1"/>
      <c r="AJ1180" s="10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6"/>
      <c r="CM1180" s="1"/>
      <c r="CN1180" s="1"/>
      <c r="CO1180" s="1"/>
      <c r="CP1180" s="1"/>
      <c r="CQ1180" s="1"/>
      <c r="CR1180" s="1"/>
    </row>
    <row r="1181" spans="1:96" x14ac:dyDescent="0.2">
      <c r="A1181" s="159">
        <f t="shared" si="467"/>
        <v>43860</v>
      </c>
      <c r="B1181" s="9">
        <f t="shared" si="456"/>
        <v>1133.1704277599999</v>
      </c>
      <c r="C1181" s="9">
        <f t="shared" si="468"/>
        <v>1000</v>
      </c>
      <c r="D1181" s="66">
        <f t="shared" si="469"/>
        <v>5320.25</v>
      </c>
      <c r="E1181" s="15">
        <f>VLOOKUP(A1180,[1]Plan1!$BO$120:$BQ$240,3)</f>
        <v>5331.42</v>
      </c>
      <c r="F1181" s="12">
        <f t="shared" si="470"/>
        <v>43846</v>
      </c>
      <c r="G1181" s="13">
        <f t="shared" si="457"/>
        <v>2.099525398242541E-3</v>
      </c>
      <c r="H1181" s="12">
        <f t="shared" si="471"/>
        <v>43878</v>
      </c>
      <c r="I1181" s="12">
        <f t="shared" si="458"/>
        <v>43878</v>
      </c>
      <c r="J1181" s="1">
        <f t="shared" si="472"/>
        <v>23</v>
      </c>
      <c r="K1181" s="1">
        <f t="shared" si="455"/>
        <v>11</v>
      </c>
      <c r="L1181" s="9">
        <f t="shared" si="459"/>
        <v>1.00100357</v>
      </c>
      <c r="M1181" s="16">
        <f t="shared" si="473"/>
        <v>1.01150052</v>
      </c>
      <c r="N1181" s="16">
        <f t="shared" si="452"/>
        <v>1.1181322421678919</v>
      </c>
      <c r="O1181" s="9">
        <f t="shared" si="453"/>
        <v>1.11925436</v>
      </c>
      <c r="P1181" s="9">
        <f t="shared" si="460"/>
        <v>1119.2543599999999</v>
      </c>
      <c r="Q1181" s="14">
        <f t="shared" si="461"/>
        <v>0</v>
      </c>
      <c r="R1181" s="44">
        <f t="shared" si="462"/>
        <v>0</v>
      </c>
      <c r="S1181" s="9">
        <f t="shared" si="463"/>
        <v>0</v>
      </c>
      <c r="T1181" s="10">
        <f t="shared" si="474"/>
        <v>6.2959000000000001E-2</v>
      </c>
      <c r="U1181" s="14">
        <f t="shared" si="454"/>
        <v>51</v>
      </c>
      <c r="V1181" s="14">
        <v>252</v>
      </c>
      <c r="W1181" s="16">
        <f t="shared" si="464"/>
        <v>1.0124333379999999</v>
      </c>
      <c r="X1181" s="9">
        <f t="shared" si="465"/>
        <v>13.916067760000001</v>
      </c>
      <c r="Y1181" s="9">
        <v>0</v>
      </c>
      <c r="Z1181" s="15">
        <f t="shared" si="466"/>
        <v>0</v>
      </c>
      <c r="AA1181" s="6" t="s">
        <v>73</v>
      </c>
      <c r="AB1181" s="12">
        <f t="shared" si="475"/>
        <v>43966</v>
      </c>
      <c r="AC1181" s="6"/>
      <c r="AD1181" s="1"/>
      <c r="AE1181" s="12"/>
      <c r="AF1181" s="7"/>
      <c r="AG1181" s="1"/>
      <c r="AH1181" s="1"/>
      <c r="AI1181" s="1"/>
      <c r="AJ1181" s="10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6"/>
      <c r="CM1181" s="1"/>
      <c r="CN1181" s="1"/>
      <c r="CO1181" s="1"/>
      <c r="CP1181" s="1"/>
      <c r="CQ1181" s="1"/>
      <c r="CR1181" s="1"/>
    </row>
    <row r="1182" spans="1:96" x14ac:dyDescent="0.2">
      <c r="A1182" s="159">
        <f t="shared" si="467"/>
        <v>43861</v>
      </c>
      <c r="B1182" s="9">
        <f t="shared" si="456"/>
        <v>1133.5483684200001</v>
      </c>
      <c r="C1182" s="9">
        <f t="shared" si="468"/>
        <v>1000</v>
      </c>
      <c r="D1182" s="66">
        <f t="shared" si="469"/>
        <v>5320.25</v>
      </c>
      <c r="E1182" s="15">
        <f>VLOOKUP(A1181,[1]Plan1!$BO$120:$BQ$240,3)</f>
        <v>5331.42</v>
      </c>
      <c r="F1182" s="12">
        <f t="shared" si="470"/>
        <v>43846</v>
      </c>
      <c r="G1182" s="13">
        <f t="shared" si="457"/>
        <v>2.099525398242541E-3</v>
      </c>
      <c r="H1182" s="12">
        <f t="shared" si="471"/>
        <v>43878</v>
      </c>
      <c r="I1182" s="12">
        <f t="shared" si="458"/>
        <v>43878</v>
      </c>
      <c r="J1182" s="1">
        <f t="shared" si="472"/>
        <v>23</v>
      </c>
      <c r="K1182" s="1">
        <f t="shared" si="455"/>
        <v>12</v>
      </c>
      <c r="L1182" s="9">
        <f t="shared" si="459"/>
        <v>1.0010948500000001</v>
      </c>
      <c r="M1182" s="16">
        <f t="shared" si="473"/>
        <v>1.01150052</v>
      </c>
      <c r="N1182" s="16">
        <f t="shared" si="452"/>
        <v>1.1181322421678919</v>
      </c>
      <c r="O1182" s="9">
        <f t="shared" si="453"/>
        <v>1.1193564199999999</v>
      </c>
      <c r="P1182" s="9">
        <f t="shared" si="460"/>
        <v>1119.3564200000001</v>
      </c>
      <c r="Q1182" s="14">
        <f t="shared" si="461"/>
        <v>0</v>
      </c>
      <c r="R1182" s="44">
        <f t="shared" si="462"/>
        <v>0</v>
      </c>
      <c r="S1182" s="9">
        <f t="shared" si="463"/>
        <v>0</v>
      </c>
      <c r="T1182" s="10">
        <f t="shared" si="474"/>
        <v>6.2959000000000001E-2</v>
      </c>
      <c r="U1182" s="14">
        <f t="shared" si="454"/>
        <v>52</v>
      </c>
      <c r="V1182" s="14">
        <v>252</v>
      </c>
      <c r="W1182" s="16">
        <f t="shared" si="464"/>
        <v>1.0126786679999999</v>
      </c>
      <c r="X1182" s="9">
        <f t="shared" si="465"/>
        <v>14.191948419999999</v>
      </c>
      <c r="Y1182" s="9">
        <v>0</v>
      </c>
      <c r="Z1182" s="15">
        <f t="shared" si="466"/>
        <v>0</v>
      </c>
      <c r="AA1182" s="6" t="s">
        <v>73</v>
      </c>
      <c r="AB1182" s="12">
        <f t="shared" si="475"/>
        <v>43966</v>
      </c>
      <c r="AC1182" s="6"/>
      <c r="AD1182" s="1"/>
      <c r="AE1182" s="12"/>
      <c r="AF1182" s="7"/>
      <c r="AG1182" s="1"/>
      <c r="AH1182" s="1"/>
      <c r="AI1182" s="1"/>
      <c r="AJ1182" s="10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6"/>
      <c r="CM1182" s="1"/>
      <c r="CN1182" s="1"/>
      <c r="CO1182" s="1"/>
      <c r="CP1182" s="1"/>
      <c r="CQ1182" s="1"/>
      <c r="CR1182" s="1"/>
    </row>
    <row r="1183" spans="1:96" x14ac:dyDescent="0.2">
      <c r="A1183" s="159">
        <f t="shared" si="467"/>
        <v>43862</v>
      </c>
      <c r="B1183" s="9">
        <f t="shared" si="456"/>
        <v>1133.92644546</v>
      </c>
      <c r="C1183" s="9">
        <f t="shared" si="468"/>
        <v>1000</v>
      </c>
      <c r="D1183" s="66">
        <f t="shared" si="469"/>
        <v>5320.25</v>
      </c>
      <c r="E1183" s="15">
        <f>VLOOKUP(A1182,[1]Plan1!$BO$120:$BQ$240,3)</f>
        <v>5331.42</v>
      </c>
      <c r="F1183" s="12">
        <f t="shared" si="470"/>
        <v>43846</v>
      </c>
      <c r="G1183" s="13">
        <f t="shared" si="457"/>
        <v>2.099525398242541E-3</v>
      </c>
      <c r="H1183" s="12">
        <f t="shared" si="471"/>
        <v>43878</v>
      </c>
      <c r="I1183" s="12">
        <f t="shared" si="458"/>
        <v>43878</v>
      </c>
      <c r="J1183" s="1">
        <f t="shared" si="472"/>
        <v>23</v>
      </c>
      <c r="K1183" s="1">
        <f t="shared" si="455"/>
        <v>13</v>
      </c>
      <c r="L1183" s="9">
        <f t="shared" si="459"/>
        <v>1.0011861399999999</v>
      </c>
      <c r="M1183" s="16">
        <f t="shared" si="473"/>
        <v>1.01150052</v>
      </c>
      <c r="N1183" s="16">
        <f t="shared" ref="N1183:N1246" si="476">IF(I1183&gt;I1182,N1182*M1183,N1182)</f>
        <v>1.1181322421678919</v>
      </c>
      <c r="O1183" s="9">
        <f t="shared" ref="O1183:O1246" si="477">TRUNC(TRUNC((L1183*N1183),15),8)</f>
        <v>1.1194584999999999</v>
      </c>
      <c r="P1183" s="9">
        <f t="shared" si="460"/>
        <v>1119.4585</v>
      </c>
      <c r="Q1183" s="14">
        <f t="shared" si="461"/>
        <v>0</v>
      </c>
      <c r="R1183" s="44">
        <f t="shared" si="462"/>
        <v>0</v>
      </c>
      <c r="S1183" s="9">
        <f t="shared" si="463"/>
        <v>0</v>
      </c>
      <c r="T1183" s="10">
        <f t="shared" si="474"/>
        <v>6.2959000000000001E-2</v>
      </c>
      <c r="U1183" s="14">
        <f t="shared" si="454"/>
        <v>53</v>
      </c>
      <c r="V1183" s="14">
        <v>252</v>
      </c>
      <c r="W1183" s="16">
        <f t="shared" si="464"/>
        <v>1.012924057</v>
      </c>
      <c r="X1183" s="9">
        <f t="shared" si="465"/>
        <v>14.467945459999999</v>
      </c>
      <c r="Y1183" s="9">
        <v>0</v>
      </c>
      <c r="Z1183" s="15">
        <f t="shared" si="466"/>
        <v>0</v>
      </c>
      <c r="AA1183" s="6" t="s">
        <v>73</v>
      </c>
      <c r="AB1183" s="12">
        <f t="shared" si="475"/>
        <v>43966</v>
      </c>
      <c r="AC1183" s="6"/>
      <c r="AD1183" s="1"/>
      <c r="AE1183" s="12"/>
      <c r="AF1183" s="7"/>
      <c r="AG1183" s="1"/>
      <c r="AH1183" s="1"/>
      <c r="AI1183" s="1"/>
      <c r="AJ1183" s="10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6"/>
      <c r="CM1183" s="1"/>
      <c r="CN1183" s="1"/>
      <c r="CO1183" s="1"/>
      <c r="CP1183" s="1"/>
      <c r="CQ1183" s="1"/>
      <c r="CR1183" s="1"/>
    </row>
    <row r="1184" spans="1:96" x14ac:dyDescent="0.2">
      <c r="A1184" s="159">
        <f t="shared" si="467"/>
        <v>43863</v>
      </c>
      <c r="B1184" s="9">
        <f t="shared" si="456"/>
        <v>1133.92644546</v>
      </c>
      <c r="C1184" s="9">
        <f t="shared" si="468"/>
        <v>1000</v>
      </c>
      <c r="D1184" s="66">
        <f t="shared" si="469"/>
        <v>5320.25</v>
      </c>
      <c r="E1184" s="15">
        <f>VLOOKUP(A1183,[1]Plan1!$BO$120:$BQ$240,3)</f>
        <v>5331.42</v>
      </c>
      <c r="F1184" s="12">
        <f t="shared" si="470"/>
        <v>43846</v>
      </c>
      <c r="G1184" s="13">
        <f t="shared" si="457"/>
        <v>2.099525398242541E-3</v>
      </c>
      <c r="H1184" s="12">
        <f t="shared" si="471"/>
        <v>43878</v>
      </c>
      <c r="I1184" s="12">
        <f t="shared" si="458"/>
        <v>43878</v>
      </c>
      <c r="J1184" s="1">
        <f t="shared" si="472"/>
        <v>23</v>
      </c>
      <c r="K1184" s="1">
        <f t="shared" si="455"/>
        <v>13</v>
      </c>
      <c r="L1184" s="9">
        <f t="shared" si="459"/>
        <v>1.0011861399999999</v>
      </c>
      <c r="M1184" s="16">
        <f t="shared" si="473"/>
        <v>1.01150052</v>
      </c>
      <c r="N1184" s="16">
        <f t="shared" si="476"/>
        <v>1.1181322421678919</v>
      </c>
      <c r="O1184" s="9">
        <f t="shared" si="477"/>
        <v>1.1194584999999999</v>
      </c>
      <c r="P1184" s="9">
        <f t="shared" si="460"/>
        <v>1119.4585</v>
      </c>
      <c r="Q1184" s="14">
        <f t="shared" si="461"/>
        <v>0</v>
      </c>
      <c r="R1184" s="44">
        <f t="shared" si="462"/>
        <v>0</v>
      </c>
      <c r="S1184" s="9">
        <f t="shared" si="463"/>
        <v>0</v>
      </c>
      <c r="T1184" s="10">
        <f t="shared" si="474"/>
        <v>6.2959000000000001E-2</v>
      </c>
      <c r="U1184" s="14">
        <f t="shared" si="454"/>
        <v>53</v>
      </c>
      <c r="V1184" s="14">
        <v>252</v>
      </c>
      <c r="W1184" s="16">
        <f t="shared" si="464"/>
        <v>1.012924057</v>
      </c>
      <c r="X1184" s="9">
        <f t="shared" si="465"/>
        <v>14.467945459999999</v>
      </c>
      <c r="Y1184" s="9">
        <v>0</v>
      </c>
      <c r="Z1184" s="15">
        <f t="shared" si="466"/>
        <v>0</v>
      </c>
      <c r="AA1184" s="6" t="s">
        <v>73</v>
      </c>
      <c r="AB1184" s="12">
        <f t="shared" si="475"/>
        <v>43966</v>
      </c>
      <c r="AC1184" s="6"/>
      <c r="AD1184" s="1"/>
      <c r="AE1184" s="12"/>
      <c r="AF1184" s="7"/>
      <c r="AG1184" s="1"/>
      <c r="AH1184" s="1"/>
      <c r="AI1184" s="1"/>
      <c r="AJ1184" s="10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6"/>
      <c r="CM1184" s="1"/>
      <c r="CN1184" s="1"/>
      <c r="CO1184" s="1"/>
      <c r="CP1184" s="1"/>
      <c r="CQ1184" s="1"/>
      <c r="CR1184" s="1"/>
    </row>
    <row r="1185" spans="1:96" x14ac:dyDescent="0.2">
      <c r="A1185" s="159">
        <f t="shared" si="467"/>
        <v>43864</v>
      </c>
      <c r="B1185" s="9">
        <f t="shared" si="456"/>
        <v>1133.92644546</v>
      </c>
      <c r="C1185" s="9">
        <f t="shared" si="468"/>
        <v>1000</v>
      </c>
      <c r="D1185" s="66">
        <f t="shared" si="469"/>
        <v>5320.25</v>
      </c>
      <c r="E1185" s="15">
        <f>VLOOKUP(A1184,[1]Plan1!$BO$120:$BQ$240,3)</f>
        <v>5331.42</v>
      </c>
      <c r="F1185" s="12">
        <f t="shared" si="470"/>
        <v>43846</v>
      </c>
      <c r="G1185" s="13">
        <f t="shared" si="457"/>
        <v>2.099525398242541E-3</v>
      </c>
      <c r="H1185" s="12">
        <f t="shared" si="471"/>
        <v>43878</v>
      </c>
      <c r="I1185" s="12">
        <f t="shared" si="458"/>
        <v>43878</v>
      </c>
      <c r="J1185" s="1">
        <f t="shared" si="472"/>
        <v>23</v>
      </c>
      <c r="K1185" s="1">
        <f t="shared" si="455"/>
        <v>13</v>
      </c>
      <c r="L1185" s="9">
        <f t="shared" si="459"/>
        <v>1.0011861399999999</v>
      </c>
      <c r="M1185" s="16">
        <f t="shared" si="473"/>
        <v>1.01150052</v>
      </c>
      <c r="N1185" s="16">
        <f t="shared" si="476"/>
        <v>1.1181322421678919</v>
      </c>
      <c r="O1185" s="9">
        <f t="shared" si="477"/>
        <v>1.1194584999999999</v>
      </c>
      <c r="P1185" s="9">
        <f t="shared" si="460"/>
        <v>1119.4585</v>
      </c>
      <c r="Q1185" s="14">
        <f t="shared" si="461"/>
        <v>0</v>
      </c>
      <c r="R1185" s="44">
        <f t="shared" si="462"/>
        <v>0</v>
      </c>
      <c r="S1185" s="9">
        <f t="shared" si="463"/>
        <v>0</v>
      </c>
      <c r="T1185" s="10">
        <f t="shared" si="474"/>
        <v>6.2959000000000001E-2</v>
      </c>
      <c r="U1185" s="14">
        <f t="shared" si="454"/>
        <v>53</v>
      </c>
      <c r="V1185" s="14">
        <v>252</v>
      </c>
      <c r="W1185" s="16">
        <f t="shared" si="464"/>
        <v>1.012924057</v>
      </c>
      <c r="X1185" s="9">
        <f t="shared" si="465"/>
        <v>14.467945459999999</v>
      </c>
      <c r="Y1185" s="9">
        <v>0</v>
      </c>
      <c r="Z1185" s="15">
        <f t="shared" si="466"/>
        <v>0</v>
      </c>
      <c r="AA1185" s="6" t="s">
        <v>73</v>
      </c>
      <c r="AB1185" s="12">
        <f t="shared" si="475"/>
        <v>43966</v>
      </c>
      <c r="AC1185" s="6"/>
      <c r="AD1185" s="1"/>
      <c r="AE1185" s="12"/>
      <c r="AF1185" s="7"/>
      <c r="AG1185" s="1"/>
      <c r="AH1185" s="1"/>
      <c r="AI1185" s="1"/>
      <c r="AJ1185" s="10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6"/>
      <c r="CM1185" s="1"/>
      <c r="CN1185" s="1"/>
      <c r="CO1185" s="1"/>
      <c r="CP1185" s="1"/>
      <c r="CQ1185" s="1"/>
      <c r="CR1185" s="1"/>
    </row>
    <row r="1186" spans="1:96" x14ac:dyDescent="0.2">
      <c r="A1186" s="159">
        <f t="shared" si="467"/>
        <v>43865</v>
      </c>
      <c r="B1186" s="9">
        <f t="shared" si="456"/>
        <v>1134.30463977</v>
      </c>
      <c r="C1186" s="9">
        <f t="shared" si="468"/>
        <v>1000</v>
      </c>
      <c r="D1186" s="66">
        <f t="shared" si="469"/>
        <v>5320.25</v>
      </c>
      <c r="E1186" s="15">
        <f>VLOOKUP(A1185,[1]Plan1!$BO$120:$BQ$240,3)</f>
        <v>5331.42</v>
      </c>
      <c r="F1186" s="12">
        <f t="shared" si="470"/>
        <v>43846</v>
      </c>
      <c r="G1186" s="13">
        <f t="shared" si="457"/>
        <v>2.099525398242541E-3</v>
      </c>
      <c r="H1186" s="12">
        <f t="shared" si="471"/>
        <v>43878</v>
      </c>
      <c r="I1186" s="12">
        <f t="shared" si="458"/>
        <v>43878</v>
      </c>
      <c r="J1186" s="1">
        <f t="shared" si="472"/>
        <v>23</v>
      </c>
      <c r="K1186" s="1">
        <f t="shared" si="455"/>
        <v>14</v>
      </c>
      <c r="L1186" s="9">
        <f t="shared" si="459"/>
        <v>1.00127744</v>
      </c>
      <c r="M1186" s="16">
        <f t="shared" si="473"/>
        <v>1.01150052</v>
      </c>
      <c r="N1186" s="16">
        <f t="shared" si="476"/>
        <v>1.1181322421678919</v>
      </c>
      <c r="O1186" s="9">
        <f t="shared" si="477"/>
        <v>1.1195605799999999</v>
      </c>
      <c r="P1186" s="9">
        <f t="shared" si="460"/>
        <v>1119.5605800000001</v>
      </c>
      <c r="Q1186" s="14">
        <f t="shared" si="461"/>
        <v>0</v>
      </c>
      <c r="R1186" s="44">
        <f t="shared" si="462"/>
        <v>0</v>
      </c>
      <c r="S1186" s="9">
        <f t="shared" si="463"/>
        <v>0</v>
      </c>
      <c r="T1186" s="10">
        <f t="shared" si="474"/>
        <v>6.2959000000000001E-2</v>
      </c>
      <c r="U1186" s="14">
        <f t="shared" si="454"/>
        <v>54</v>
      </c>
      <c r="V1186" s="14">
        <v>252</v>
      </c>
      <c r="W1186" s="16">
        <f t="shared" si="464"/>
        <v>1.0131695060000001</v>
      </c>
      <c r="X1186" s="9">
        <f t="shared" si="465"/>
        <v>14.74405977</v>
      </c>
      <c r="Y1186" s="9">
        <v>0</v>
      </c>
      <c r="Z1186" s="15">
        <f t="shared" si="466"/>
        <v>0</v>
      </c>
      <c r="AA1186" s="6" t="s">
        <v>73</v>
      </c>
      <c r="AB1186" s="12">
        <f t="shared" si="475"/>
        <v>43966</v>
      </c>
      <c r="AC1186" s="6"/>
      <c r="AD1186" s="1"/>
      <c r="AE1186" s="12"/>
      <c r="AF1186" s="7"/>
      <c r="AG1186" s="1"/>
      <c r="AH1186" s="1"/>
      <c r="AI1186" s="1"/>
      <c r="AJ1186" s="10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6"/>
      <c r="CM1186" s="1"/>
      <c r="CN1186" s="1"/>
      <c r="CO1186" s="1"/>
      <c r="CP1186" s="1"/>
      <c r="CQ1186" s="1"/>
      <c r="CR1186" s="1"/>
    </row>
    <row r="1187" spans="1:96" x14ac:dyDescent="0.2">
      <c r="A1187" s="159">
        <f t="shared" si="467"/>
        <v>43866</v>
      </c>
      <c r="B1187" s="9">
        <f t="shared" si="456"/>
        <v>1134.6829705199998</v>
      </c>
      <c r="C1187" s="9">
        <f t="shared" si="468"/>
        <v>1000</v>
      </c>
      <c r="D1187" s="66">
        <f t="shared" si="469"/>
        <v>5320.25</v>
      </c>
      <c r="E1187" s="15">
        <f>VLOOKUP(A1186,[1]Plan1!$BO$120:$BQ$240,3)</f>
        <v>5331.42</v>
      </c>
      <c r="F1187" s="12">
        <f t="shared" si="470"/>
        <v>43846</v>
      </c>
      <c r="G1187" s="13">
        <f t="shared" si="457"/>
        <v>2.099525398242541E-3</v>
      </c>
      <c r="H1187" s="12">
        <f t="shared" si="471"/>
        <v>43878</v>
      </c>
      <c r="I1187" s="12">
        <f t="shared" si="458"/>
        <v>43878</v>
      </c>
      <c r="J1187" s="1">
        <f t="shared" si="472"/>
        <v>23</v>
      </c>
      <c r="K1187" s="1">
        <f t="shared" si="455"/>
        <v>15</v>
      </c>
      <c r="L1187" s="9">
        <f t="shared" si="459"/>
        <v>1.0013687499999999</v>
      </c>
      <c r="M1187" s="16">
        <f t="shared" si="473"/>
        <v>1.01150052</v>
      </c>
      <c r="N1187" s="16">
        <f t="shared" si="476"/>
        <v>1.1181322421678919</v>
      </c>
      <c r="O1187" s="9">
        <f t="shared" si="477"/>
        <v>1.11966268</v>
      </c>
      <c r="P1187" s="9">
        <f t="shared" si="460"/>
        <v>1119.6626799999999</v>
      </c>
      <c r="Q1187" s="14">
        <f t="shared" si="461"/>
        <v>0</v>
      </c>
      <c r="R1187" s="44">
        <f t="shared" si="462"/>
        <v>0</v>
      </c>
      <c r="S1187" s="9">
        <f t="shared" si="463"/>
        <v>0</v>
      </c>
      <c r="T1187" s="10">
        <f t="shared" si="474"/>
        <v>6.2959000000000001E-2</v>
      </c>
      <c r="U1187" s="14">
        <f t="shared" si="454"/>
        <v>55</v>
      </c>
      <c r="V1187" s="14">
        <v>252</v>
      </c>
      <c r="W1187" s="16">
        <f t="shared" si="464"/>
        <v>1.013415014</v>
      </c>
      <c r="X1187" s="9">
        <f t="shared" si="465"/>
        <v>15.02029052</v>
      </c>
      <c r="Y1187" s="9">
        <v>0</v>
      </c>
      <c r="Z1187" s="15">
        <f t="shared" si="466"/>
        <v>0</v>
      </c>
      <c r="AA1187" s="6" t="s">
        <v>73</v>
      </c>
      <c r="AB1187" s="12">
        <f t="shared" si="475"/>
        <v>43966</v>
      </c>
      <c r="AC1187" s="6"/>
      <c r="AD1187" s="1"/>
      <c r="AE1187" s="12"/>
      <c r="AF1187" s="7"/>
      <c r="AG1187" s="1"/>
      <c r="AH1187" s="1"/>
      <c r="AI1187" s="1"/>
      <c r="AJ1187" s="10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6"/>
      <c r="CM1187" s="1"/>
      <c r="CN1187" s="1"/>
      <c r="CO1187" s="1"/>
      <c r="CP1187" s="1"/>
      <c r="CQ1187" s="1"/>
      <c r="CR1187" s="1"/>
    </row>
    <row r="1188" spans="1:96" x14ac:dyDescent="0.2">
      <c r="A1188" s="159">
        <f t="shared" si="467"/>
        <v>43867</v>
      </c>
      <c r="B1188" s="9">
        <f t="shared" si="456"/>
        <v>1135.06142873</v>
      </c>
      <c r="C1188" s="9">
        <f t="shared" si="468"/>
        <v>1000</v>
      </c>
      <c r="D1188" s="66">
        <f t="shared" si="469"/>
        <v>5320.25</v>
      </c>
      <c r="E1188" s="15">
        <f>VLOOKUP(A1187,[1]Plan1!$BO$120:$BQ$240,3)</f>
        <v>5331.42</v>
      </c>
      <c r="F1188" s="12">
        <f t="shared" si="470"/>
        <v>43846</v>
      </c>
      <c r="G1188" s="13">
        <f t="shared" si="457"/>
        <v>2.099525398242541E-3</v>
      </c>
      <c r="H1188" s="12">
        <f t="shared" si="471"/>
        <v>43878</v>
      </c>
      <c r="I1188" s="12">
        <f t="shared" si="458"/>
        <v>43878</v>
      </c>
      <c r="J1188" s="1">
        <f t="shared" si="472"/>
        <v>23</v>
      </c>
      <c r="K1188" s="1">
        <f t="shared" si="455"/>
        <v>16</v>
      </c>
      <c r="L1188" s="9">
        <f t="shared" si="459"/>
        <v>1.00146007</v>
      </c>
      <c r="M1188" s="16">
        <f t="shared" si="473"/>
        <v>1.01150052</v>
      </c>
      <c r="N1188" s="16">
        <f t="shared" si="476"/>
        <v>1.1181322421678919</v>
      </c>
      <c r="O1188" s="9">
        <f t="shared" si="477"/>
        <v>1.1197647900000001</v>
      </c>
      <c r="P1188" s="9">
        <f t="shared" si="460"/>
        <v>1119.7647899999999</v>
      </c>
      <c r="Q1188" s="14">
        <f t="shared" si="461"/>
        <v>0</v>
      </c>
      <c r="R1188" s="44">
        <f t="shared" si="462"/>
        <v>0</v>
      </c>
      <c r="S1188" s="9">
        <f t="shared" si="463"/>
        <v>0</v>
      </c>
      <c r="T1188" s="10">
        <f t="shared" si="474"/>
        <v>6.2959000000000001E-2</v>
      </c>
      <c r="U1188" s="14">
        <f t="shared" si="454"/>
        <v>56</v>
      </c>
      <c r="V1188" s="14">
        <v>252</v>
      </c>
      <c r="W1188" s="16">
        <f t="shared" si="464"/>
        <v>1.013660582</v>
      </c>
      <c r="X1188" s="9">
        <f t="shared" si="465"/>
        <v>15.29663873</v>
      </c>
      <c r="Y1188" s="9">
        <v>0</v>
      </c>
      <c r="Z1188" s="15">
        <f t="shared" si="466"/>
        <v>0</v>
      </c>
      <c r="AA1188" s="6" t="s">
        <v>73</v>
      </c>
      <c r="AB1188" s="12">
        <f t="shared" si="475"/>
        <v>43966</v>
      </c>
      <c r="AC1188" s="6"/>
      <c r="AD1188" s="1"/>
      <c r="AE1188" s="12"/>
      <c r="AF1188" s="7"/>
      <c r="AG1188" s="1"/>
      <c r="AH1188" s="1"/>
      <c r="AI1188" s="1"/>
      <c r="AJ1188" s="10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6"/>
      <c r="CM1188" s="1"/>
      <c r="CN1188" s="1"/>
      <c r="CO1188" s="1"/>
      <c r="CP1188" s="1"/>
      <c r="CQ1188" s="1"/>
      <c r="CR1188" s="1"/>
    </row>
    <row r="1189" spans="1:96" x14ac:dyDescent="0.2">
      <c r="A1189" s="159">
        <f t="shared" si="467"/>
        <v>43868</v>
      </c>
      <c r="B1189" s="9">
        <f t="shared" si="456"/>
        <v>1135.4400031600001</v>
      </c>
      <c r="C1189" s="9">
        <f t="shared" si="468"/>
        <v>1000</v>
      </c>
      <c r="D1189" s="66">
        <f t="shared" si="469"/>
        <v>5320.25</v>
      </c>
      <c r="E1189" s="15">
        <f>VLOOKUP(A1188,[1]Plan1!$BO$120:$BQ$240,3)</f>
        <v>5331.42</v>
      </c>
      <c r="F1189" s="12">
        <f t="shared" si="470"/>
        <v>43846</v>
      </c>
      <c r="G1189" s="13">
        <f t="shared" si="457"/>
        <v>2.099525398242541E-3</v>
      </c>
      <c r="H1189" s="12">
        <f t="shared" si="471"/>
        <v>43878</v>
      </c>
      <c r="I1189" s="12">
        <f t="shared" si="458"/>
        <v>43878</v>
      </c>
      <c r="J1189" s="1">
        <f t="shared" si="472"/>
        <v>23</v>
      </c>
      <c r="K1189" s="1">
        <f t="shared" si="455"/>
        <v>17</v>
      </c>
      <c r="L1189" s="9">
        <f t="shared" si="459"/>
        <v>1.0015513899999999</v>
      </c>
      <c r="M1189" s="16">
        <f t="shared" si="473"/>
        <v>1.01150052</v>
      </c>
      <c r="N1189" s="16">
        <f t="shared" si="476"/>
        <v>1.1181322421678919</v>
      </c>
      <c r="O1189" s="9">
        <f t="shared" si="477"/>
        <v>1.1198669000000001</v>
      </c>
      <c r="P1189" s="9">
        <f t="shared" si="460"/>
        <v>1119.8669</v>
      </c>
      <c r="Q1189" s="14">
        <f t="shared" si="461"/>
        <v>0</v>
      </c>
      <c r="R1189" s="44">
        <f t="shared" si="462"/>
        <v>0</v>
      </c>
      <c r="S1189" s="9">
        <f t="shared" si="463"/>
        <v>0</v>
      </c>
      <c r="T1189" s="10">
        <f t="shared" si="474"/>
        <v>6.2959000000000001E-2</v>
      </c>
      <c r="U1189" s="14">
        <f t="shared" ref="U1189:U1252" si="478">IF(Q1188&gt;0,1,IF(K1189=K1188,U1188,U1188+1))</f>
        <v>57</v>
      </c>
      <c r="V1189" s="14">
        <v>252</v>
      </c>
      <c r="W1189" s="16">
        <f t="shared" si="464"/>
        <v>1.0139062089999999</v>
      </c>
      <c r="X1189" s="9">
        <f t="shared" si="465"/>
        <v>15.57310316</v>
      </c>
      <c r="Y1189" s="9">
        <v>0</v>
      </c>
      <c r="Z1189" s="15">
        <f t="shared" si="466"/>
        <v>0</v>
      </c>
      <c r="AA1189" s="6" t="s">
        <v>73</v>
      </c>
      <c r="AB1189" s="12">
        <f t="shared" si="475"/>
        <v>43966</v>
      </c>
      <c r="AC1189" s="6"/>
      <c r="AD1189" s="1"/>
      <c r="AE1189" s="12"/>
      <c r="AF1189" s="7"/>
      <c r="AG1189" s="1"/>
      <c r="AH1189" s="1"/>
      <c r="AI1189" s="1"/>
      <c r="AJ1189" s="10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6"/>
      <c r="CM1189" s="1"/>
      <c r="CN1189" s="1"/>
      <c r="CO1189" s="1"/>
      <c r="CP1189" s="1"/>
      <c r="CQ1189" s="1"/>
      <c r="CR1189" s="1"/>
    </row>
    <row r="1190" spans="1:96" x14ac:dyDescent="0.2">
      <c r="A1190" s="159">
        <f t="shared" si="467"/>
        <v>43869</v>
      </c>
      <c r="B1190" s="9">
        <f t="shared" si="456"/>
        <v>1135.81871523</v>
      </c>
      <c r="C1190" s="9">
        <f t="shared" si="468"/>
        <v>1000</v>
      </c>
      <c r="D1190" s="66">
        <f t="shared" si="469"/>
        <v>5320.25</v>
      </c>
      <c r="E1190" s="15">
        <f>VLOOKUP(A1189,[1]Plan1!$BO$120:$BQ$240,3)</f>
        <v>5331.42</v>
      </c>
      <c r="F1190" s="12">
        <f t="shared" si="470"/>
        <v>43846</v>
      </c>
      <c r="G1190" s="13">
        <f t="shared" si="457"/>
        <v>2.099525398242541E-3</v>
      </c>
      <c r="H1190" s="12">
        <f t="shared" si="471"/>
        <v>43878</v>
      </c>
      <c r="I1190" s="12">
        <f t="shared" si="458"/>
        <v>43878</v>
      </c>
      <c r="J1190" s="1">
        <f t="shared" si="472"/>
        <v>23</v>
      </c>
      <c r="K1190" s="1">
        <f t="shared" si="455"/>
        <v>18</v>
      </c>
      <c r="L1190" s="9">
        <f t="shared" si="459"/>
        <v>1.0016427299999999</v>
      </c>
      <c r="M1190" s="16">
        <f t="shared" si="473"/>
        <v>1.01150052</v>
      </c>
      <c r="N1190" s="16">
        <f t="shared" si="476"/>
        <v>1.1181322421678919</v>
      </c>
      <c r="O1190" s="9">
        <f t="shared" si="477"/>
        <v>1.11996903</v>
      </c>
      <c r="P1190" s="9">
        <f t="shared" si="460"/>
        <v>1119.96903</v>
      </c>
      <c r="Q1190" s="14">
        <f t="shared" si="461"/>
        <v>0</v>
      </c>
      <c r="R1190" s="44">
        <f t="shared" si="462"/>
        <v>0</v>
      </c>
      <c r="S1190" s="9">
        <f t="shared" si="463"/>
        <v>0</v>
      </c>
      <c r="T1190" s="10">
        <f t="shared" si="474"/>
        <v>6.2959000000000001E-2</v>
      </c>
      <c r="U1190" s="14">
        <f t="shared" si="478"/>
        <v>58</v>
      </c>
      <c r="V1190" s="14">
        <v>252</v>
      </c>
      <c r="W1190" s="16">
        <f t="shared" si="464"/>
        <v>1.014151896</v>
      </c>
      <c r="X1190" s="9">
        <f t="shared" si="465"/>
        <v>15.84968523</v>
      </c>
      <c r="Y1190" s="9">
        <v>0</v>
      </c>
      <c r="Z1190" s="15">
        <f t="shared" si="466"/>
        <v>0</v>
      </c>
      <c r="AA1190" s="6" t="s">
        <v>73</v>
      </c>
      <c r="AB1190" s="12">
        <f t="shared" si="475"/>
        <v>43966</v>
      </c>
      <c r="AC1190" s="6"/>
      <c r="AD1190" s="1"/>
      <c r="AE1190" s="12"/>
      <c r="AF1190" s="7"/>
      <c r="AG1190" s="1"/>
      <c r="AH1190" s="1"/>
      <c r="AI1190" s="1"/>
      <c r="AJ1190" s="10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6"/>
      <c r="CM1190" s="1"/>
      <c r="CN1190" s="1"/>
      <c r="CO1190" s="1"/>
      <c r="CP1190" s="1"/>
      <c r="CQ1190" s="1"/>
      <c r="CR1190" s="1"/>
    </row>
    <row r="1191" spans="1:96" x14ac:dyDescent="0.2">
      <c r="A1191" s="159">
        <f t="shared" si="467"/>
        <v>43870</v>
      </c>
      <c r="B1191" s="9">
        <f t="shared" si="456"/>
        <v>1135.81871523</v>
      </c>
      <c r="C1191" s="9">
        <f t="shared" si="468"/>
        <v>1000</v>
      </c>
      <c r="D1191" s="66">
        <f t="shared" si="469"/>
        <v>5320.25</v>
      </c>
      <c r="E1191" s="15">
        <f>VLOOKUP(A1190,[1]Plan1!$BO$120:$BQ$240,3)</f>
        <v>5331.42</v>
      </c>
      <c r="F1191" s="12">
        <f t="shared" si="470"/>
        <v>43846</v>
      </c>
      <c r="G1191" s="13">
        <f t="shared" si="457"/>
        <v>2.099525398242541E-3</v>
      </c>
      <c r="H1191" s="12">
        <f t="shared" si="471"/>
        <v>43878</v>
      </c>
      <c r="I1191" s="12">
        <f t="shared" si="458"/>
        <v>43878</v>
      </c>
      <c r="J1191" s="1">
        <f t="shared" si="472"/>
        <v>23</v>
      </c>
      <c r="K1191" s="1">
        <f t="shared" si="455"/>
        <v>18</v>
      </c>
      <c r="L1191" s="9">
        <f t="shared" si="459"/>
        <v>1.0016427299999999</v>
      </c>
      <c r="M1191" s="16">
        <f t="shared" si="473"/>
        <v>1.01150052</v>
      </c>
      <c r="N1191" s="16">
        <f t="shared" si="476"/>
        <v>1.1181322421678919</v>
      </c>
      <c r="O1191" s="9">
        <f t="shared" si="477"/>
        <v>1.11996903</v>
      </c>
      <c r="P1191" s="9">
        <f t="shared" si="460"/>
        <v>1119.96903</v>
      </c>
      <c r="Q1191" s="14">
        <f t="shared" si="461"/>
        <v>0</v>
      </c>
      <c r="R1191" s="44">
        <f t="shared" si="462"/>
        <v>0</v>
      </c>
      <c r="S1191" s="9">
        <f t="shared" si="463"/>
        <v>0</v>
      </c>
      <c r="T1191" s="10">
        <f t="shared" si="474"/>
        <v>6.2959000000000001E-2</v>
      </c>
      <c r="U1191" s="14">
        <f t="shared" si="478"/>
        <v>58</v>
      </c>
      <c r="V1191" s="14">
        <v>252</v>
      </c>
      <c r="W1191" s="16">
        <f t="shared" si="464"/>
        <v>1.014151896</v>
      </c>
      <c r="X1191" s="9">
        <f t="shared" si="465"/>
        <v>15.84968523</v>
      </c>
      <c r="Y1191" s="9">
        <v>0</v>
      </c>
      <c r="Z1191" s="15">
        <f t="shared" si="466"/>
        <v>0</v>
      </c>
      <c r="AA1191" s="6" t="s">
        <v>73</v>
      </c>
      <c r="AB1191" s="12">
        <f t="shared" si="475"/>
        <v>43966</v>
      </c>
      <c r="AC1191" s="6"/>
      <c r="AD1191" s="1"/>
      <c r="AE1191" s="12"/>
      <c r="AF1191" s="7"/>
      <c r="AG1191" s="1"/>
      <c r="AH1191" s="1"/>
      <c r="AI1191" s="1"/>
      <c r="AJ1191" s="10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6"/>
      <c r="CM1191" s="1"/>
      <c r="CN1191" s="1"/>
      <c r="CO1191" s="1"/>
      <c r="CP1191" s="1"/>
      <c r="CQ1191" s="1"/>
      <c r="CR1191" s="1"/>
    </row>
    <row r="1192" spans="1:96" x14ac:dyDescent="0.2">
      <c r="A1192" s="159">
        <f t="shared" si="467"/>
        <v>43871</v>
      </c>
      <c r="B1192" s="9">
        <f t="shared" si="456"/>
        <v>1135.81871523</v>
      </c>
      <c r="C1192" s="9">
        <f t="shared" si="468"/>
        <v>1000</v>
      </c>
      <c r="D1192" s="66">
        <f t="shared" si="469"/>
        <v>5320.25</v>
      </c>
      <c r="E1192" s="15">
        <f>VLOOKUP(A1191,[1]Plan1!$BO$120:$BQ$240,3)</f>
        <v>5331.42</v>
      </c>
      <c r="F1192" s="12">
        <f t="shared" si="470"/>
        <v>43846</v>
      </c>
      <c r="G1192" s="13">
        <f t="shared" si="457"/>
        <v>2.099525398242541E-3</v>
      </c>
      <c r="H1192" s="12">
        <f t="shared" si="471"/>
        <v>43878</v>
      </c>
      <c r="I1192" s="12">
        <f t="shared" si="458"/>
        <v>43878</v>
      </c>
      <c r="J1192" s="1">
        <f t="shared" si="472"/>
        <v>23</v>
      </c>
      <c r="K1192" s="1">
        <f t="shared" si="455"/>
        <v>18</v>
      </c>
      <c r="L1192" s="9">
        <f t="shared" si="459"/>
        <v>1.0016427299999999</v>
      </c>
      <c r="M1192" s="16">
        <f t="shared" si="473"/>
        <v>1.01150052</v>
      </c>
      <c r="N1192" s="16">
        <f t="shared" si="476"/>
        <v>1.1181322421678919</v>
      </c>
      <c r="O1192" s="9">
        <f t="shared" si="477"/>
        <v>1.11996903</v>
      </c>
      <c r="P1192" s="9">
        <f t="shared" si="460"/>
        <v>1119.96903</v>
      </c>
      <c r="Q1192" s="14">
        <f t="shared" si="461"/>
        <v>0</v>
      </c>
      <c r="R1192" s="44">
        <f t="shared" si="462"/>
        <v>0</v>
      </c>
      <c r="S1192" s="9">
        <f t="shared" si="463"/>
        <v>0</v>
      </c>
      <c r="T1192" s="10">
        <f t="shared" si="474"/>
        <v>6.2959000000000001E-2</v>
      </c>
      <c r="U1192" s="14">
        <f t="shared" si="478"/>
        <v>58</v>
      </c>
      <c r="V1192" s="14">
        <v>252</v>
      </c>
      <c r="W1192" s="16">
        <f t="shared" si="464"/>
        <v>1.014151896</v>
      </c>
      <c r="X1192" s="9">
        <f t="shared" si="465"/>
        <v>15.84968523</v>
      </c>
      <c r="Y1192" s="9">
        <v>0</v>
      </c>
      <c r="Z1192" s="15">
        <f t="shared" si="466"/>
        <v>0</v>
      </c>
      <c r="AA1192" s="6" t="s">
        <v>73</v>
      </c>
      <c r="AB1192" s="12">
        <f t="shared" si="475"/>
        <v>43966</v>
      </c>
      <c r="AC1192" s="6"/>
      <c r="AD1192" s="1"/>
      <c r="AE1192" s="12"/>
      <c r="AF1192" s="7"/>
      <c r="AG1192" s="1"/>
      <c r="AH1192" s="1"/>
      <c r="AI1192" s="1"/>
      <c r="AJ1192" s="10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6"/>
      <c r="CM1192" s="1"/>
      <c r="CN1192" s="1"/>
      <c r="CO1192" s="1"/>
      <c r="CP1192" s="1"/>
      <c r="CQ1192" s="1"/>
      <c r="CR1192" s="1"/>
    </row>
    <row r="1193" spans="1:96" x14ac:dyDescent="0.2">
      <c r="A1193" s="159">
        <f t="shared" si="467"/>
        <v>43872</v>
      </c>
      <c r="B1193" s="9">
        <f t="shared" si="456"/>
        <v>1136.1975446899999</v>
      </c>
      <c r="C1193" s="9">
        <f t="shared" si="468"/>
        <v>1000</v>
      </c>
      <c r="D1193" s="66">
        <f t="shared" si="469"/>
        <v>5320.25</v>
      </c>
      <c r="E1193" s="15">
        <f>VLOOKUP(A1192,[1]Plan1!$BO$120:$BQ$240,3)</f>
        <v>5331.42</v>
      </c>
      <c r="F1193" s="12">
        <f t="shared" si="470"/>
        <v>43846</v>
      </c>
      <c r="G1193" s="13">
        <f t="shared" si="457"/>
        <v>2.099525398242541E-3</v>
      </c>
      <c r="H1193" s="12">
        <f t="shared" si="471"/>
        <v>43878</v>
      </c>
      <c r="I1193" s="12">
        <f t="shared" si="458"/>
        <v>43878</v>
      </c>
      <c r="J1193" s="1">
        <f t="shared" si="472"/>
        <v>23</v>
      </c>
      <c r="K1193" s="1">
        <f t="shared" ref="K1193:K1256" si="479">(J1193-(NETWORKDAYS(A1193,I1193,AE$118:AE$502)-1))</f>
        <v>19</v>
      </c>
      <c r="L1193" s="9">
        <f t="shared" si="459"/>
        <v>1.0017340699999999</v>
      </c>
      <c r="M1193" s="16">
        <f t="shared" si="473"/>
        <v>1.01150052</v>
      </c>
      <c r="N1193" s="16">
        <f t="shared" si="476"/>
        <v>1.1181322421678919</v>
      </c>
      <c r="O1193" s="9">
        <f t="shared" si="477"/>
        <v>1.12007116</v>
      </c>
      <c r="P1193" s="9">
        <f t="shared" si="460"/>
        <v>1120.07116</v>
      </c>
      <c r="Q1193" s="14">
        <f t="shared" si="461"/>
        <v>0</v>
      </c>
      <c r="R1193" s="44">
        <f t="shared" si="462"/>
        <v>0</v>
      </c>
      <c r="S1193" s="9">
        <f t="shared" si="463"/>
        <v>0</v>
      </c>
      <c r="T1193" s="10">
        <f t="shared" si="474"/>
        <v>6.2959000000000001E-2</v>
      </c>
      <c r="U1193" s="14">
        <f t="shared" si="478"/>
        <v>59</v>
      </c>
      <c r="V1193" s="14">
        <v>252</v>
      </c>
      <c r="W1193" s="16">
        <f t="shared" si="464"/>
        <v>1.0143976429999999</v>
      </c>
      <c r="X1193" s="9">
        <f t="shared" si="465"/>
        <v>16.126384689999998</v>
      </c>
      <c r="Y1193" s="9">
        <v>0</v>
      </c>
      <c r="Z1193" s="15">
        <f t="shared" si="466"/>
        <v>0</v>
      </c>
      <c r="AA1193" s="6" t="s">
        <v>73</v>
      </c>
      <c r="AB1193" s="12">
        <f t="shared" si="475"/>
        <v>43966</v>
      </c>
      <c r="AC1193" s="6"/>
      <c r="AD1193" s="1"/>
      <c r="AE1193" s="12"/>
      <c r="AF1193" s="7"/>
      <c r="AG1193" s="1"/>
      <c r="AH1193" s="1"/>
      <c r="AI1193" s="1"/>
      <c r="AJ1193" s="10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6"/>
      <c r="CM1193" s="1"/>
      <c r="CN1193" s="1"/>
      <c r="CO1193" s="1"/>
      <c r="CP1193" s="1"/>
      <c r="CQ1193" s="1"/>
      <c r="CR1193" s="1"/>
    </row>
    <row r="1194" spans="1:96" x14ac:dyDescent="0.2">
      <c r="A1194" s="159">
        <f t="shared" si="467"/>
        <v>43873</v>
      </c>
      <c r="B1194" s="9">
        <f t="shared" si="456"/>
        <v>1136.5765005799999</v>
      </c>
      <c r="C1194" s="9">
        <f t="shared" si="468"/>
        <v>1000</v>
      </c>
      <c r="D1194" s="66">
        <f t="shared" si="469"/>
        <v>5320.25</v>
      </c>
      <c r="E1194" s="15">
        <f>VLOOKUP(A1193,[1]Plan1!$BO$120:$BQ$240,3)</f>
        <v>5331.42</v>
      </c>
      <c r="F1194" s="12">
        <f t="shared" si="470"/>
        <v>43846</v>
      </c>
      <c r="G1194" s="13">
        <f t="shared" si="457"/>
        <v>2.099525398242541E-3</v>
      </c>
      <c r="H1194" s="12">
        <f t="shared" si="471"/>
        <v>43878</v>
      </c>
      <c r="I1194" s="12">
        <f t="shared" si="458"/>
        <v>43878</v>
      </c>
      <c r="J1194" s="1">
        <f t="shared" si="472"/>
        <v>23</v>
      </c>
      <c r="K1194" s="1">
        <f t="shared" si="479"/>
        <v>20</v>
      </c>
      <c r="L1194" s="9">
        <f t="shared" si="459"/>
        <v>1.0018254200000001</v>
      </c>
      <c r="M1194" s="16">
        <f t="shared" si="473"/>
        <v>1.01150052</v>
      </c>
      <c r="N1194" s="16">
        <f t="shared" si="476"/>
        <v>1.1181322421678919</v>
      </c>
      <c r="O1194" s="9">
        <f t="shared" si="477"/>
        <v>1.1201733</v>
      </c>
      <c r="P1194" s="9">
        <f t="shared" si="460"/>
        <v>1120.1732999999999</v>
      </c>
      <c r="Q1194" s="14">
        <f t="shared" si="461"/>
        <v>0</v>
      </c>
      <c r="R1194" s="44">
        <f t="shared" si="462"/>
        <v>0</v>
      </c>
      <c r="S1194" s="9">
        <f t="shared" si="463"/>
        <v>0</v>
      </c>
      <c r="T1194" s="10">
        <f t="shared" si="474"/>
        <v>6.2959000000000001E-2</v>
      </c>
      <c r="U1194" s="14">
        <f t="shared" si="478"/>
        <v>60</v>
      </c>
      <c r="V1194" s="14">
        <v>252</v>
      </c>
      <c r="W1194" s="16">
        <f t="shared" si="464"/>
        <v>1.014643449</v>
      </c>
      <c r="X1194" s="9">
        <f t="shared" si="465"/>
        <v>16.40320058</v>
      </c>
      <c r="Y1194" s="9">
        <v>0</v>
      </c>
      <c r="Z1194" s="15">
        <f t="shared" si="466"/>
        <v>0</v>
      </c>
      <c r="AA1194" s="6" t="s">
        <v>73</v>
      </c>
      <c r="AB1194" s="12">
        <f t="shared" si="475"/>
        <v>43966</v>
      </c>
      <c r="AC1194" s="6"/>
      <c r="AD1194" s="1"/>
      <c r="AE1194" s="12"/>
      <c r="AF1194" s="7"/>
      <c r="AG1194" s="1"/>
      <c r="AH1194" s="1"/>
      <c r="AI1194" s="1"/>
      <c r="AJ1194" s="10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6"/>
      <c r="CM1194" s="1"/>
      <c r="CN1194" s="1"/>
      <c r="CO1194" s="1"/>
      <c r="CP1194" s="1"/>
      <c r="CQ1194" s="1"/>
      <c r="CR1194" s="1"/>
    </row>
    <row r="1195" spans="1:96" x14ac:dyDescent="0.2">
      <c r="A1195" s="159">
        <f t="shared" si="467"/>
        <v>43874</v>
      </c>
      <c r="B1195" s="9">
        <f t="shared" si="456"/>
        <v>1136.9555829400001</v>
      </c>
      <c r="C1195" s="9">
        <f t="shared" si="468"/>
        <v>1000</v>
      </c>
      <c r="D1195" s="66">
        <f t="shared" si="469"/>
        <v>5320.25</v>
      </c>
      <c r="E1195" s="15">
        <f>VLOOKUP(A1194,[1]Plan1!$BO$120:$BQ$240,3)</f>
        <v>5331.42</v>
      </c>
      <c r="F1195" s="12">
        <f t="shared" si="470"/>
        <v>43846</v>
      </c>
      <c r="G1195" s="13">
        <f t="shared" si="457"/>
        <v>2.099525398242541E-3</v>
      </c>
      <c r="H1195" s="12">
        <f t="shared" si="471"/>
        <v>43878</v>
      </c>
      <c r="I1195" s="12">
        <f t="shared" si="458"/>
        <v>43878</v>
      </c>
      <c r="J1195" s="1">
        <f t="shared" si="472"/>
        <v>23</v>
      </c>
      <c r="K1195" s="1">
        <f t="shared" si="479"/>
        <v>21</v>
      </c>
      <c r="L1195" s="9">
        <f t="shared" si="459"/>
        <v>1.00191678</v>
      </c>
      <c r="M1195" s="16">
        <f t="shared" si="473"/>
        <v>1.01150052</v>
      </c>
      <c r="N1195" s="16">
        <f t="shared" si="476"/>
        <v>1.1181322421678919</v>
      </c>
      <c r="O1195" s="9">
        <f t="shared" si="477"/>
        <v>1.1202754500000001</v>
      </c>
      <c r="P1195" s="9">
        <f t="shared" si="460"/>
        <v>1120.2754500000001</v>
      </c>
      <c r="Q1195" s="14">
        <f t="shared" si="461"/>
        <v>0</v>
      </c>
      <c r="R1195" s="44">
        <f t="shared" si="462"/>
        <v>0</v>
      </c>
      <c r="S1195" s="9">
        <f t="shared" si="463"/>
        <v>0</v>
      </c>
      <c r="T1195" s="10">
        <f t="shared" si="474"/>
        <v>6.2959000000000001E-2</v>
      </c>
      <c r="U1195" s="14">
        <f t="shared" si="478"/>
        <v>61</v>
      </c>
      <c r="V1195" s="14">
        <v>252</v>
      </c>
      <c r="W1195" s="16">
        <f t="shared" si="464"/>
        <v>1.0148893139999999</v>
      </c>
      <c r="X1195" s="9">
        <f t="shared" si="465"/>
        <v>16.68013294</v>
      </c>
      <c r="Y1195" s="9">
        <v>0</v>
      </c>
      <c r="Z1195" s="15">
        <f t="shared" si="466"/>
        <v>0</v>
      </c>
      <c r="AA1195" s="6" t="s">
        <v>73</v>
      </c>
      <c r="AB1195" s="12">
        <f t="shared" si="475"/>
        <v>43966</v>
      </c>
      <c r="AC1195" s="6"/>
      <c r="AD1195" s="1"/>
      <c r="AE1195" s="12"/>
      <c r="AF1195" s="7"/>
      <c r="AG1195" s="1"/>
      <c r="AH1195" s="1"/>
      <c r="AI1195" s="1"/>
      <c r="AJ1195" s="10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6"/>
      <c r="CM1195" s="1"/>
      <c r="CN1195" s="1"/>
      <c r="CO1195" s="1"/>
      <c r="CP1195" s="1"/>
      <c r="CQ1195" s="1"/>
      <c r="CR1195" s="1"/>
    </row>
    <row r="1196" spans="1:96" x14ac:dyDescent="0.2">
      <c r="A1196" s="159">
        <f t="shared" si="467"/>
        <v>43875</v>
      </c>
      <c r="B1196" s="9">
        <f t="shared" si="456"/>
        <v>1137.33479289</v>
      </c>
      <c r="C1196" s="9">
        <f t="shared" si="468"/>
        <v>1000</v>
      </c>
      <c r="D1196" s="66">
        <f t="shared" si="469"/>
        <v>5320.25</v>
      </c>
      <c r="E1196" s="15">
        <f>VLOOKUP(A1195,[1]Plan1!$BO$120:$BQ$240,3)</f>
        <v>5331.42</v>
      </c>
      <c r="F1196" s="12">
        <f t="shared" si="470"/>
        <v>43846</v>
      </c>
      <c r="G1196" s="13">
        <f t="shared" si="457"/>
        <v>2.099525398242541E-3</v>
      </c>
      <c r="H1196" s="12">
        <f t="shared" si="471"/>
        <v>43878</v>
      </c>
      <c r="I1196" s="12">
        <f t="shared" si="458"/>
        <v>43878</v>
      </c>
      <c r="J1196" s="1">
        <f t="shared" si="472"/>
        <v>23</v>
      </c>
      <c r="K1196" s="1">
        <f t="shared" si="479"/>
        <v>22</v>
      </c>
      <c r="L1196" s="9">
        <f t="shared" si="459"/>
        <v>1.00200815</v>
      </c>
      <c r="M1196" s="16">
        <f t="shared" si="473"/>
        <v>1.01150052</v>
      </c>
      <c r="N1196" s="16">
        <f t="shared" si="476"/>
        <v>1.1181322421678919</v>
      </c>
      <c r="O1196" s="9">
        <f t="shared" si="477"/>
        <v>1.12037761</v>
      </c>
      <c r="P1196" s="9">
        <f t="shared" si="460"/>
        <v>1120.37761</v>
      </c>
      <c r="Q1196" s="14">
        <f t="shared" si="461"/>
        <v>0</v>
      </c>
      <c r="R1196" s="44">
        <f t="shared" si="462"/>
        <v>0</v>
      </c>
      <c r="S1196" s="9">
        <f t="shared" si="463"/>
        <v>0</v>
      </c>
      <c r="T1196" s="10">
        <f t="shared" si="474"/>
        <v>6.2959000000000001E-2</v>
      </c>
      <c r="U1196" s="14">
        <f t="shared" si="478"/>
        <v>62</v>
      </c>
      <c r="V1196" s="14">
        <v>252</v>
      </c>
      <c r="W1196" s="16">
        <f t="shared" si="464"/>
        <v>1.0151352389999999</v>
      </c>
      <c r="X1196" s="9">
        <f t="shared" si="465"/>
        <v>16.957182889999999</v>
      </c>
      <c r="Y1196" s="9">
        <v>0</v>
      </c>
      <c r="Z1196" s="15">
        <f t="shared" si="466"/>
        <v>0</v>
      </c>
      <c r="AA1196" s="6" t="s">
        <v>73</v>
      </c>
      <c r="AB1196" s="12">
        <f t="shared" si="475"/>
        <v>43966</v>
      </c>
      <c r="AC1196" s="6"/>
      <c r="AD1196" s="1"/>
      <c r="AE1196" s="12"/>
      <c r="AF1196" s="7"/>
      <c r="AG1196" s="1"/>
      <c r="AH1196" s="1"/>
      <c r="AI1196" s="1"/>
      <c r="AJ1196" s="10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6"/>
      <c r="CM1196" s="1"/>
      <c r="CN1196" s="1"/>
      <c r="CO1196" s="1"/>
      <c r="CP1196" s="1"/>
      <c r="CQ1196" s="1"/>
      <c r="CR1196" s="1"/>
    </row>
    <row r="1197" spans="1:96" x14ac:dyDescent="0.2">
      <c r="A1197" s="159">
        <f t="shared" si="467"/>
        <v>43876</v>
      </c>
      <c r="B1197" s="9">
        <f t="shared" si="456"/>
        <v>1137.71413048</v>
      </c>
      <c r="C1197" s="9">
        <f t="shared" si="468"/>
        <v>1000</v>
      </c>
      <c r="D1197" s="66">
        <f t="shared" si="469"/>
        <v>5320.25</v>
      </c>
      <c r="E1197" s="15">
        <f>VLOOKUP(A1196,[1]Plan1!$BO$120:$BQ$240,3)</f>
        <v>5331.42</v>
      </c>
      <c r="F1197" s="12">
        <f t="shared" si="470"/>
        <v>43846</v>
      </c>
      <c r="G1197" s="13">
        <f t="shared" si="457"/>
        <v>2.099525398242541E-3</v>
      </c>
      <c r="H1197" s="12">
        <f t="shared" si="471"/>
        <v>43906</v>
      </c>
      <c r="I1197" s="12">
        <f t="shared" si="458"/>
        <v>43878</v>
      </c>
      <c r="J1197" s="1">
        <f t="shared" si="472"/>
        <v>23</v>
      </c>
      <c r="K1197" s="1">
        <f t="shared" si="479"/>
        <v>23</v>
      </c>
      <c r="L1197" s="9">
        <f t="shared" si="459"/>
        <v>1.00209952</v>
      </c>
      <c r="M1197" s="16">
        <f t="shared" si="473"/>
        <v>1.01150052</v>
      </c>
      <c r="N1197" s="16">
        <f t="shared" si="476"/>
        <v>1.1181322421678919</v>
      </c>
      <c r="O1197" s="9">
        <f t="shared" si="477"/>
        <v>1.1204797799999999</v>
      </c>
      <c r="P1197" s="9">
        <f t="shared" si="460"/>
        <v>1120.4797799999999</v>
      </c>
      <c r="Q1197" s="14">
        <f t="shared" si="461"/>
        <v>0</v>
      </c>
      <c r="R1197" s="44">
        <f t="shared" si="462"/>
        <v>0</v>
      </c>
      <c r="S1197" s="9">
        <f t="shared" si="463"/>
        <v>0</v>
      </c>
      <c r="T1197" s="10">
        <f t="shared" si="474"/>
        <v>6.2959000000000001E-2</v>
      </c>
      <c r="U1197" s="14">
        <f t="shared" si="478"/>
        <v>63</v>
      </c>
      <c r="V1197" s="14">
        <v>252</v>
      </c>
      <c r="W1197" s="16">
        <f t="shared" si="464"/>
        <v>1.015381224</v>
      </c>
      <c r="X1197" s="9">
        <f t="shared" si="465"/>
        <v>17.23435048</v>
      </c>
      <c r="Y1197" s="9">
        <v>0</v>
      </c>
      <c r="Z1197" s="15">
        <f t="shared" si="466"/>
        <v>0</v>
      </c>
      <c r="AA1197" s="6" t="s">
        <v>73</v>
      </c>
      <c r="AB1197" s="12">
        <f t="shared" si="475"/>
        <v>43966</v>
      </c>
      <c r="AC1197" s="6"/>
      <c r="AD1197" s="1"/>
      <c r="AE1197" s="12"/>
      <c r="AF1197" s="7"/>
      <c r="AG1197" s="1"/>
      <c r="AH1197" s="1"/>
      <c r="AI1197" s="1"/>
      <c r="AJ1197" s="10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6"/>
      <c r="CM1197" s="1"/>
      <c r="CN1197" s="1"/>
      <c r="CO1197" s="1"/>
      <c r="CP1197" s="1"/>
      <c r="CQ1197" s="1"/>
      <c r="CR1197" s="1"/>
    </row>
    <row r="1198" spans="1:96" x14ac:dyDescent="0.2">
      <c r="A1198" s="159">
        <f t="shared" si="467"/>
        <v>43877</v>
      </c>
      <c r="B1198" s="9">
        <f t="shared" si="456"/>
        <v>1137.71413048</v>
      </c>
      <c r="C1198" s="9">
        <f t="shared" si="468"/>
        <v>1000</v>
      </c>
      <c r="D1198" s="66">
        <f t="shared" si="469"/>
        <v>5320.25</v>
      </c>
      <c r="E1198" s="15">
        <f>VLOOKUP(A1197,[1]Plan1!$BO$120:$BQ$240,3)</f>
        <v>5331.42</v>
      </c>
      <c r="F1198" s="12">
        <f t="shared" si="470"/>
        <v>43846</v>
      </c>
      <c r="G1198" s="13">
        <f t="shared" si="457"/>
        <v>2.099525398242541E-3</v>
      </c>
      <c r="H1198" s="12">
        <f t="shared" si="471"/>
        <v>43906</v>
      </c>
      <c r="I1198" s="12">
        <f t="shared" si="458"/>
        <v>43878</v>
      </c>
      <c r="J1198" s="1">
        <f t="shared" si="472"/>
        <v>23</v>
      </c>
      <c r="K1198" s="1">
        <f t="shared" si="479"/>
        <v>23</v>
      </c>
      <c r="L1198" s="9">
        <f t="shared" si="459"/>
        <v>1.00209952</v>
      </c>
      <c r="M1198" s="16">
        <f t="shared" si="473"/>
        <v>1.01150052</v>
      </c>
      <c r="N1198" s="16">
        <f t="shared" si="476"/>
        <v>1.1181322421678919</v>
      </c>
      <c r="O1198" s="9">
        <f t="shared" si="477"/>
        <v>1.1204797799999999</v>
      </c>
      <c r="P1198" s="9">
        <f t="shared" si="460"/>
        <v>1120.4797799999999</v>
      </c>
      <c r="Q1198" s="14">
        <f t="shared" si="461"/>
        <v>0</v>
      </c>
      <c r="R1198" s="44">
        <f t="shared" si="462"/>
        <v>0</v>
      </c>
      <c r="S1198" s="9">
        <f t="shared" si="463"/>
        <v>0</v>
      </c>
      <c r="T1198" s="10">
        <f t="shared" si="474"/>
        <v>6.2959000000000001E-2</v>
      </c>
      <c r="U1198" s="14">
        <f t="shared" si="478"/>
        <v>63</v>
      </c>
      <c r="V1198" s="14">
        <v>252</v>
      </c>
      <c r="W1198" s="16">
        <f t="shared" si="464"/>
        <v>1.015381224</v>
      </c>
      <c r="X1198" s="9">
        <f t="shared" si="465"/>
        <v>17.23435048</v>
      </c>
      <c r="Y1198" s="9">
        <v>0</v>
      </c>
      <c r="Z1198" s="15">
        <f t="shared" si="466"/>
        <v>0</v>
      </c>
      <c r="AA1198" s="6" t="s">
        <v>73</v>
      </c>
      <c r="AB1198" s="12">
        <f t="shared" si="475"/>
        <v>43966</v>
      </c>
      <c r="AC1198" s="6"/>
      <c r="AD1198" s="1"/>
      <c r="AE1198" s="12"/>
      <c r="AF1198" s="7"/>
      <c r="AG1198" s="1"/>
      <c r="AH1198" s="1"/>
      <c r="AI1198" s="1"/>
      <c r="AJ1198" s="10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6"/>
      <c r="CM1198" s="1"/>
      <c r="CN1198" s="1"/>
      <c r="CO1198" s="1"/>
      <c r="CP1198" s="1"/>
      <c r="CQ1198" s="1"/>
      <c r="CR1198" s="1"/>
    </row>
    <row r="1199" spans="1:96" x14ac:dyDescent="0.2">
      <c r="A1199" s="159">
        <f t="shared" si="467"/>
        <v>43878</v>
      </c>
      <c r="B1199" s="9">
        <f t="shared" si="456"/>
        <v>1137.71413048</v>
      </c>
      <c r="C1199" s="9">
        <f t="shared" si="468"/>
        <v>1000</v>
      </c>
      <c r="D1199" s="66">
        <f t="shared" si="469"/>
        <v>5320.25</v>
      </c>
      <c r="E1199" s="15">
        <f>VLOOKUP(A1198,[1]Plan1!$BO$120:$BQ$240,3)</f>
        <v>5331.42</v>
      </c>
      <c r="F1199" s="12">
        <f t="shared" si="470"/>
        <v>43846</v>
      </c>
      <c r="G1199" s="13">
        <f t="shared" si="457"/>
        <v>2.099525398242541E-3</v>
      </c>
      <c r="H1199" s="12">
        <f t="shared" si="471"/>
        <v>43906</v>
      </c>
      <c r="I1199" s="12">
        <f t="shared" si="458"/>
        <v>43878</v>
      </c>
      <c r="J1199" s="1">
        <f t="shared" si="472"/>
        <v>23</v>
      </c>
      <c r="K1199" s="1">
        <f t="shared" si="479"/>
        <v>23</v>
      </c>
      <c r="L1199" s="9">
        <f t="shared" si="459"/>
        <v>1.00209952</v>
      </c>
      <c r="M1199" s="16">
        <f t="shared" si="473"/>
        <v>1.01150052</v>
      </c>
      <c r="N1199" s="16">
        <f t="shared" si="476"/>
        <v>1.1181322421678919</v>
      </c>
      <c r="O1199" s="9">
        <f t="shared" si="477"/>
        <v>1.1204797799999999</v>
      </c>
      <c r="P1199" s="9">
        <f t="shared" si="460"/>
        <v>1120.4797799999999</v>
      </c>
      <c r="Q1199" s="14">
        <f t="shared" si="461"/>
        <v>0</v>
      </c>
      <c r="R1199" s="44">
        <f t="shared" si="462"/>
        <v>0</v>
      </c>
      <c r="S1199" s="9">
        <f t="shared" si="463"/>
        <v>0</v>
      </c>
      <c r="T1199" s="10">
        <f t="shared" si="474"/>
        <v>6.2959000000000001E-2</v>
      </c>
      <c r="U1199" s="14">
        <f t="shared" si="478"/>
        <v>63</v>
      </c>
      <c r="V1199" s="14">
        <v>252</v>
      </c>
      <c r="W1199" s="16">
        <f t="shared" si="464"/>
        <v>1.015381224</v>
      </c>
      <c r="X1199" s="9">
        <f t="shared" si="465"/>
        <v>17.23435048</v>
      </c>
      <c r="Y1199" s="9">
        <v>0</v>
      </c>
      <c r="Z1199" s="15">
        <f t="shared" si="466"/>
        <v>0</v>
      </c>
      <c r="AA1199" s="6" t="s">
        <v>73</v>
      </c>
      <c r="AB1199" s="12">
        <f t="shared" si="475"/>
        <v>43966</v>
      </c>
      <c r="AC1199" s="6"/>
      <c r="AD1199" s="1"/>
      <c r="AE1199" s="12"/>
      <c r="AF1199" s="7"/>
      <c r="AG1199" s="1"/>
      <c r="AH1199" s="1"/>
      <c r="AI1199" s="1"/>
      <c r="AJ1199" s="10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6"/>
      <c r="CM1199" s="1"/>
      <c r="CN1199" s="1"/>
      <c r="CO1199" s="1"/>
      <c r="CP1199" s="1"/>
      <c r="CQ1199" s="1"/>
      <c r="CR1199" s="1"/>
    </row>
    <row r="1200" spans="1:96" x14ac:dyDescent="0.2">
      <c r="A1200" s="159">
        <f t="shared" si="467"/>
        <v>43879</v>
      </c>
      <c r="B1200" s="9">
        <f t="shared" si="456"/>
        <v>1138.1476970600002</v>
      </c>
      <c r="C1200" s="9">
        <f t="shared" si="468"/>
        <v>1000</v>
      </c>
      <c r="D1200" s="66">
        <f t="shared" si="469"/>
        <v>5331.42</v>
      </c>
      <c r="E1200" s="15">
        <f>VLOOKUP(A1199,[1]Plan1!$BO$120:$BQ$240,3)</f>
        <v>5344.75</v>
      </c>
      <c r="F1200" s="12">
        <f t="shared" si="470"/>
        <v>43879</v>
      </c>
      <c r="G1200" s="13">
        <f t="shared" si="457"/>
        <v>2.5002719725701894E-3</v>
      </c>
      <c r="H1200" s="12">
        <f t="shared" si="471"/>
        <v>43906</v>
      </c>
      <c r="I1200" s="12">
        <f t="shared" si="458"/>
        <v>43906</v>
      </c>
      <c r="J1200" s="1">
        <f t="shared" si="472"/>
        <v>18</v>
      </c>
      <c r="K1200" s="1">
        <f t="shared" si="479"/>
        <v>1</v>
      </c>
      <c r="L1200" s="9">
        <f t="shared" si="459"/>
        <v>1.0001387399999999</v>
      </c>
      <c r="M1200" s="16">
        <f t="shared" si="473"/>
        <v>1.00209952</v>
      </c>
      <c r="N1200" s="16">
        <f t="shared" si="476"/>
        <v>1.1204797831729683</v>
      </c>
      <c r="O1200" s="9">
        <f t="shared" si="477"/>
        <v>1.12063523</v>
      </c>
      <c r="P1200" s="9">
        <f t="shared" si="460"/>
        <v>1120.6352300000001</v>
      </c>
      <c r="Q1200" s="14">
        <f t="shared" si="461"/>
        <v>0</v>
      </c>
      <c r="R1200" s="44">
        <f t="shared" si="462"/>
        <v>0</v>
      </c>
      <c r="S1200" s="9">
        <f t="shared" si="463"/>
        <v>0</v>
      </c>
      <c r="T1200" s="10">
        <f t="shared" si="474"/>
        <v>6.2959000000000001E-2</v>
      </c>
      <c r="U1200" s="14">
        <f t="shared" si="478"/>
        <v>64</v>
      </c>
      <c r="V1200" s="14">
        <v>252</v>
      </c>
      <c r="W1200" s="16">
        <f t="shared" si="464"/>
        <v>1.015627268</v>
      </c>
      <c r="X1200" s="9">
        <f t="shared" si="465"/>
        <v>17.512467059999999</v>
      </c>
      <c r="Y1200" s="9">
        <v>0</v>
      </c>
      <c r="Z1200" s="15">
        <f t="shared" si="466"/>
        <v>0</v>
      </c>
      <c r="AA1200" s="6" t="s">
        <v>73</v>
      </c>
      <c r="AB1200" s="12">
        <f t="shared" si="475"/>
        <v>43966</v>
      </c>
      <c r="AC1200" s="6"/>
      <c r="AD1200" s="1"/>
      <c r="AE1200" s="12"/>
      <c r="AF1200" s="7"/>
      <c r="AG1200" s="1"/>
      <c r="AH1200" s="1"/>
      <c r="AI1200" s="1"/>
      <c r="AJ1200" s="10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6"/>
      <c r="CM1200" s="1"/>
      <c r="CN1200" s="1"/>
      <c r="CO1200" s="1"/>
      <c r="CP1200" s="1"/>
      <c r="CQ1200" s="1"/>
      <c r="CR1200" s="1"/>
    </row>
    <row r="1201" spans="1:96" x14ac:dyDescent="0.2">
      <c r="A1201" s="159">
        <f t="shared" si="467"/>
        <v>43880</v>
      </c>
      <c r="B1201" s="9">
        <f t="shared" si="456"/>
        <v>1138.5814277100001</v>
      </c>
      <c r="C1201" s="9">
        <f t="shared" si="468"/>
        <v>1000</v>
      </c>
      <c r="D1201" s="66">
        <f t="shared" si="469"/>
        <v>5331.42</v>
      </c>
      <c r="E1201" s="15">
        <f>VLOOKUP(A1200,[1]Plan1!$BO$120:$BQ$240,3)</f>
        <v>5344.75</v>
      </c>
      <c r="F1201" s="12">
        <f t="shared" si="470"/>
        <v>43879</v>
      </c>
      <c r="G1201" s="13">
        <f t="shared" si="457"/>
        <v>2.5002719725701894E-3</v>
      </c>
      <c r="H1201" s="12">
        <f t="shared" si="471"/>
        <v>43906</v>
      </c>
      <c r="I1201" s="12">
        <f t="shared" si="458"/>
        <v>43906</v>
      </c>
      <c r="J1201" s="1">
        <f t="shared" si="472"/>
        <v>18</v>
      </c>
      <c r="K1201" s="1">
        <f t="shared" si="479"/>
        <v>2</v>
      </c>
      <c r="L1201" s="9">
        <f t="shared" si="459"/>
        <v>1.00027749</v>
      </c>
      <c r="M1201" s="16">
        <f t="shared" si="473"/>
        <v>1.00209952</v>
      </c>
      <c r="N1201" s="16">
        <f t="shared" si="476"/>
        <v>1.1204797831729683</v>
      </c>
      <c r="O1201" s="9">
        <f t="shared" si="477"/>
        <v>1.1207906999999999</v>
      </c>
      <c r="P1201" s="9">
        <f t="shared" si="460"/>
        <v>1120.7907</v>
      </c>
      <c r="Q1201" s="14">
        <f t="shared" si="461"/>
        <v>0</v>
      </c>
      <c r="R1201" s="44">
        <f t="shared" si="462"/>
        <v>0</v>
      </c>
      <c r="S1201" s="9">
        <f t="shared" si="463"/>
        <v>0</v>
      </c>
      <c r="T1201" s="10">
        <f t="shared" si="474"/>
        <v>6.2959000000000001E-2</v>
      </c>
      <c r="U1201" s="14">
        <f t="shared" si="478"/>
        <v>65</v>
      </c>
      <c r="V1201" s="14">
        <v>252</v>
      </c>
      <c r="W1201" s="16">
        <f t="shared" si="464"/>
        <v>1.0158733719999999</v>
      </c>
      <c r="X1201" s="9">
        <f t="shared" si="465"/>
        <v>17.790727709999999</v>
      </c>
      <c r="Y1201" s="9">
        <v>0</v>
      </c>
      <c r="Z1201" s="15">
        <f t="shared" si="466"/>
        <v>0</v>
      </c>
      <c r="AA1201" s="6" t="s">
        <v>73</v>
      </c>
      <c r="AB1201" s="12">
        <f t="shared" si="475"/>
        <v>43966</v>
      </c>
      <c r="AC1201" s="6"/>
      <c r="AD1201" s="1"/>
      <c r="AE1201" s="12"/>
      <c r="AF1201" s="7"/>
      <c r="AG1201" s="1"/>
      <c r="AH1201" s="1"/>
      <c r="AI1201" s="1"/>
      <c r="AJ1201" s="10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6"/>
      <c r="CM1201" s="1"/>
      <c r="CN1201" s="1"/>
      <c r="CO1201" s="1"/>
      <c r="CP1201" s="1"/>
      <c r="CQ1201" s="1"/>
      <c r="CR1201" s="1"/>
    </row>
    <row r="1202" spans="1:96" x14ac:dyDescent="0.2">
      <c r="A1202" s="159">
        <f t="shared" si="467"/>
        <v>43881</v>
      </c>
      <c r="B1202" s="9">
        <f t="shared" si="456"/>
        <v>1139.01533262</v>
      </c>
      <c r="C1202" s="9">
        <f t="shared" si="468"/>
        <v>1000</v>
      </c>
      <c r="D1202" s="66">
        <f t="shared" si="469"/>
        <v>5331.42</v>
      </c>
      <c r="E1202" s="15">
        <f>VLOOKUP(A1201,[1]Plan1!$BO$120:$BQ$240,3)</f>
        <v>5344.75</v>
      </c>
      <c r="F1202" s="12">
        <f t="shared" si="470"/>
        <v>43879</v>
      </c>
      <c r="G1202" s="13">
        <f t="shared" si="457"/>
        <v>2.5002719725701894E-3</v>
      </c>
      <c r="H1202" s="12">
        <f t="shared" si="471"/>
        <v>43906</v>
      </c>
      <c r="I1202" s="12">
        <f t="shared" si="458"/>
        <v>43906</v>
      </c>
      <c r="J1202" s="1">
        <f t="shared" si="472"/>
        <v>18</v>
      </c>
      <c r="K1202" s="1">
        <f t="shared" si="479"/>
        <v>3</v>
      </c>
      <c r="L1202" s="9">
        <f t="shared" si="459"/>
        <v>1.0004162700000001</v>
      </c>
      <c r="M1202" s="16">
        <f t="shared" si="473"/>
        <v>1.00209952</v>
      </c>
      <c r="N1202" s="16">
        <f t="shared" si="476"/>
        <v>1.1204797831729683</v>
      </c>
      <c r="O1202" s="9">
        <f t="shared" si="477"/>
        <v>1.1209461999999999</v>
      </c>
      <c r="P1202" s="9">
        <f t="shared" si="460"/>
        <v>1120.9462000000001</v>
      </c>
      <c r="Q1202" s="14">
        <f t="shared" si="461"/>
        <v>0</v>
      </c>
      <c r="R1202" s="44">
        <f t="shared" si="462"/>
        <v>0</v>
      </c>
      <c r="S1202" s="9">
        <f t="shared" si="463"/>
        <v>0</v>
      </c>
      <c r="T1202" s="10">
        <f t="shared" si="474"/>
        <v>6.2959000000000001E-2</v>
      </c>
      <c r="U1202" s="14">
        <f t="shared" si="478"/>
        <v>66</v>
      </c>
      <c r="V1202" s="14">
        <v>252</v>
      </c>
      <c r="W1202" s="16">
        <f t="shared" si="464"/>
        <v>1.0161195359999999</v>
      </c>
      <c r="X1202" s="9">
        <f t="shared" si="465"/>
        <v>18.069132620000001</v>
      </c>
      <c r="Y1202" s="9">
        <v>0</v>
      </c>
      <c r="Z1202" s="15">
        <f t="shared" si="466"/>
        <v>0</v>
      </c>
      <c r="AA1202" s="6" t="s">
        <v>73</v>
      </c>
      <c r="AB1202" s="12">
        <f t="shared" si="475"/>
        <v>43966</v>
      </c>
      <c r="AC1202" s="6"/>
      <c r="AD1202" s="1"/>
      <c r="AE1202" s="12"/>
      <c r="AF1202" s="7"/>
      <c r="AG1202" s="1"/>
      <c r="AH1202" s="1"/>
      <c r="AI1202" s="1"/>
      <c r="AJ1202" s="10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6"/>
      <c r="CM1202" s="1"/>
      <c r="CN1202" s="1"/>
      <c r="CO1202" s="1"/>
      <c r="CP1202" s="1"/>
      <c r="CQ1202" s="1"/>
      <c r="CR1202" s="1"/>
    </row>
    <row r="1203" spans="1:96" x14ac:dyDescent="0.2">
      <c r="A1203" s="159">
        <f t="shared" si="467"/>
        <v>43882</v>
      </c>
      <c r="B1203" s="9">
        <f t="shared" si="456"/>
        <v>1139.44940056</v>
      </c>
      <c r="C1203" s="9">
        <f t="shared" si="468"/>
        <v>1000</v>
      </c>
      <c r="D1203" s="66">
        <f t="shared" si="469"/>
        <v>5331.42</v>
      </c>
      <c r="E1203" s="15">
        <f>VLOOKUP(A1202,[1]Plan1!$BO$120:$BQ$240,3)</f>
        <v>5344.75</v>
      </c>
      <c r="F1203" s="12">
        <f t="shared" si="470"/>
        <v>43879</v>
      </c>
      <c r="G1203" s="13">
        <f t="shared" si="457"/>
        <v>2.5002719725701894E-3</v>
      </c>
      <c r="H1203" s="12">
        <f t="shared" si="471"/>
        <v>43906</v>
      </c>
      <c r="I1203" s="12">
        <f t="shared" si="458"/>
        <v>43906</v>
      </c>
      <c r="J1203" s="1">
        <f t="shared" si="472"/>
        <v>18</v>
      </c>
      <c r="K1203" s="1">
        <f t="shared" si="479"/>
        <v>4</v>
      </c>
      <c r="L1203" s="9">
        <f t="shared" si="459"/>
        <v>1.0005550700000001</v>
      </c>
      <c r="M1203" s="16">
        <f t="shared" si="473"/>
        <v>1.00209952</v>
      </c>
      <c r="N1203" s="16">
        <f t="shared" si="476"/>
        <v>1.1204797831729683</v>
      </c>
      <c r="O1203" s="9">
        <f t="shared" si="477"/>
        <v>1.12110172</v>
      </c>
      <c r="P1203" s="9">
        <f t="shared" si="460"/>
        <v>1121.1017199999999</v>
      </c>
      <c r="Q1203" s="14">
        <f t="shared" si="461"/>
        <v>0</v>
      </c>
      <c r="R1203" s="44">
        <f t="shared" si="462"/>
        <v>0</v>
      </c>
      <c r="S1203" s="9">
        <f t="shared" si="463"/>
        <v>0</v>
      </c>
      <c r="T1203" s="10">
        <f t="shared" si="474"/>
        <v>6.2959000000000001E-2</v>
      </c>
      <c r="U1203" s="14">
        <f t="shared" si="478"/>
        <v>67</v>
      </c>
      <c r="V1203" s="14">
        <v>252</v>
      </c>
      <c r="W1203" s="16">
        <f t="shared" si="464"/>
        <v>1.0163657589999999</v>
      </c>
      <c r="X1203" s="9">
        <f t="shared" si="465"/>
        <v>18.347680560000001</v>
      </c>
      <c r="Y1203" s="9">
        <v>0</v>
      </c>
      <c r="Z1203" s="15">
        <f t="shared" si="466"/>
        <v>0</v>
      </c>
      <c r="AA1203" s="6" t="s">
        <v>73</v>
      </c>
      <c r="AB1203" s="12">
        <f t="shared" si="475"/>
        <v>43966</v>
      </c>
      <c r="AC1203" s="6"/>
      <c r="AD1203" s="1"/>
      <c r="AE1203" s="12"/>
      <c r="AF1203" s="7"/>
      <c r="AG1203" s="1"/>
      <c r="AH1203" s="1"/>
      <c r="AI1203" s="1"/>
      <c r="AJ1203" s="10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6"/>
      <c r="CM1203" s="1"/>
      <c r="CN1203" s="1"/>
      <c r="CO1203" s="1"/>
      <c r="CP1203" s="1"/>
      <c r="CQ1203" s="1"/>
      <c r="CR1203" s="1"/>
    </row>
    <row r="1204" spans="1:96" x14ac:dyDescent="0.2">
      <c r="A1204" s="159">
        <f t="shared" si="467"/>
        <v>43883</v>
      </c>
      <c r="B1204" s="9">
        <f t="shared" si="456"/>
        <v>1139.88364286</v>
      </c>
      <c r="C1204" s="9">
        <f t="shared" si="468"/>
        <v>1000</v>
      </c>
      <c r="D1204" s="66">
        <f t="shared" si="469"/>
        <v>5331.42</v>
      </c>
      <c r="E1204" s="15">
        <f>VLOOKUP(A1203,[1]Plan1!$BO$120:$BQ$240,3)</f>
        <v>5344.75</v>
      </c>
      <c r="F1204" s="12">
        <f t="shared" si="470"/>
        <v>43879</v>
      </c>
      <c r="G1204" s="13">
        <f t="shared" si="457"/>
        <v>2.5002719725701894E-3</v>
      </c>
      <c r="H1204" s="12">
        <f t="shared" si="471"/>
        <v>43906</v>
      </c>
      <c r="I1204" s="12">
        <f t="shared" si="458"/>
        <v>43906</v>
      </c>
      <c r="J1204" s="1">
        <f t="shared" si="472"/>
        <v>18</v>
      </c>
      <c r="K1204" s="1">
        <f t="shared" si="479"/>
        <v>5</v>
      </c>
      <c r="L1204" s="9">
        <f t="shared" si="459"/>
        <v>1.00069389</v>
      </c>
      <c r="M1204" s="16">
        <f t="shared" si="473"/>
        <v>1.00209952</v>
      </c>
      <c r="N1204" s="16">
        <f t="shared" si="476"/>
        <v>1.1204797831729683</v>
      </c>
      <c r="O1204" s="9">
        <f t="shared" si="477"/>
        <v>1.1212572700000001</v>
      </c>
      <c r="P1204" s="9">
        <f t="shared" si="460"/>
        <v>1121.2572700000001</v>
      </c>
      <c r="Q1204" s="14">
        <f t="shared" si="461"/>
        <v>0</v>
      </c>
      <c r="R1204" s="44">
        <f t="shared" si="462"/>
        <v>0</v>
      </c>
      <c r="S1204" s="9">
        <f t="shared" si="463"/>
        <v>0</v>
      </c>
      <c r="T1204" s="10">
        <f t="shared" si="474"/>
        <v>6.2959000000000001E-2</v>
      </c>
      <c r="U1204" s="14">
        <f t="shared" si="478"/>
        <v>68</v>
      </c>
      <c r="V1204" s="14">
        <v>252</v>
      </c>
      <c r="W1204" s="16">
        <f t="shared" si="464"/>
        <v>1.016612042</v>
      </c>
      <c r="X1204" s="9">
        <f t="shared" si="465"/>
        <v>18.62637286</v>
      </c>
      <c r="Y1204" s="9">
        <v>0</v>
      </c>
      <c r="Z1204" s="15">
        <f t="shared" si="466"/>
        <v>0</v>
      </c>
      <c r="AA1204" s="6" t="s">
        <v>73</v>
      </c>
      <c r="AB1204" s="12">
        <f t="shared" si="475"/>
        <v>43966</v>
      </c>
      <c r="AC1204" s="6"/>
      <c r="AD1204" s="1"/>
      <c r="AE1204" s="12"/>
      <c r="AF1204" s="7"/>
      <c r="AG1204" s="1"/>
      <c r="AH1204" s="1"/>
      <c r="AI1204" s="1"/>
      <c r="AJ1204" s="10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6"/>
      <c r="CM1204" s="1"/>
      <c r="CN1204" s="1"/>
      <c r="CO1204" s="1"/>
      <c r="CP1204" s="1"/>
      <c r="CQ1204" s="1"/>
      <c r="CR1204" s="1"/>
    </row>
    <row r="1205" spans="1:96" x14ac:dyDescent="0.2">
      <c r="A1205" s="159">
        <f t="shared" si="467"/>
        <v>43884</v>
      </c>
      <c r="B1205" s="9">
        <f t="shared" si="456"/>
        <v>1139.88364286</v>
      </c>
      <c r="C1205" s="9">
        <f t="shared" si="468"/>
        <v>1000</v>
      </c>
      <c r="D1205" s="66">
        <f t="shared" si="469"/>
        <v>5331.42</v>
      </c>
      <c r="E1205" s="15">
        <f>VLOOKUP(A1204,[1]Plan1!$BO$120:$BQ$240,3)</f>
        <v>5344.75</v>
      </c>
      <c r="F1205" s="12">
        <f t="shared" si="470"/>
        <v>43879</v>
      </c>
      <c r="G1205" s="13">
        <f t="shared" si="457"/>
        <v>2.5002719725701894E-3</v>
      </c>
      <c r="H1205" s="12">
        <f t="shared" si="471"/>
        <v>43906</v>
      </c>
      <c r="I1205" s="12">
        <f t="shared" si="458"/>
        <v>43906</v>
      </c>
      <c r="J1205" s="1">
        <f t="shared" si="472"/>
        <v>18</v>
      </c>
      <c r="K1205" s="1">
        <f t="shared" si="479"/>
        <v>5</v>
      </c>
      <c r="L1205" s="9">
        <f t="shared" si="459"/>
        <v>1.00069389</v>
      </c>
      <c r="M1205" s="16">
        <f t="shared" si="473"/>
        <v>1.00209952</v>
      </c>
      <c r="N1205" s="16">
        <f t="shared" si="476"/>
        <v>1.1204797831729683</v>
      </c>
      <c r="O1205" s="9">
        <f t="shared" si="477"/>
        <v>1.1212572700000001</v>
      </c>
      <c r="P1205" s="9">
        <f t="shared" si="460"/>
        <v>1121.2572700000001</v>
      </c>
      <c r="Q1205" s="14">
        <f t="shared" si="461"/>
        <v>0</v>
      </c>
      <c r="R1205" s="44">
        <f t="shared" si="462"/>
        <v>0</v>
      </c>
      <c r="S1205" s="9">
        <f t="shared" si="463"/>
        <v>0</v>
      </c>
      <c r="T1205" s="10">
        <f t="shared" si="474"/>
        <v>6.2959000000000001E-2</v>
      </c>
      <c r="U1205" s="14">
        <f t="shared" si="478"/>
        <v>68</v>
      </c>
      <c r="V1205" s="14">
        <v>252</v>
      </c>
      <c r="W1205" s="16">
        <f t="shared" si="464"/>
        <v>1.016612042</v>
      </c>
      <c r="X1205" s="9">
        <f t="shared" si="465"/>
        <v>18.62637286</v>
      </c>
      <c r="Y1205" s="9">
        <v>0</v>
      </c>
      <c r="Z1205" s="15">
        <f t="shared" si="466"/>
        <v>0</v>
      </c>
      <c r="AA1205" s="6" t="s">
        <v>73</v>
      </c>
      <c r="AB1205" s="12">
        <f t="shared" si="475"/>
        <v>43966</v>
      </c>
      <c r="AC1205" s="6"/>
      <c r="AD1205" s="1"/>
      <c r="AE1205" s="12"/>
      <c r="AF1205" s="7"/>
      <c r="AG1205" s="1"/>
      <c r="AH1205" s="1"/>
      <c r="AI1205" s="1"/>
      <c r="AJ1205" s="10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6"/>
      <c r="CM1205" s="1"/>
      <c r="CN1205" s="1"/>
      <c r="CO1205" s="1"/>
      <c r="CP1205" s="1"/>
      <c r="CQ1205" s="1"/>
      <c r="CR1205" s="1"/>
    </row>
    <row r="1206" spans="1:96" x14ac:dyDescent="0.2">
      <c r="A1206" s="159">
        <f t="shared" si="467"/>
        <v>43885</v>
      </c>
      <c r="B1206" s="9">
        <f t="shared" si="456"/>
        <v>1139.88364286</v>
      </c>
      <c r="C1206" s="9">
        <f t="shared" si="468"/>
        <v>1000</v>
      </c>
      <c r="D1206" s="66">
        <f t="shared" si="469"/>
        <v>5331.42</v>
      </c>
      <c r="E1206" s="15">
        <f>VLOOKUP(A1205,[1]Plan1!$BO$120:$BQ$240,3)</f>
        <v>5344.75</v>
      </c>
      <c r="F1206" s="12">
        <f t="shared" si="470"/>
        <v>43879</v>
      </c>
      <c r="G1206" s="13">
        <f t="shared" si="457"/>
        <v>2.5002719725701894E-3</v>
      </c>
      <c r="H1206" s="12">
        <f t="shared" si="471"/>
        <v>43906</v>
      </c>
      <c r="I1206" s="12">
        <f t="shared" si="458"/>
        <v>43906</v>
      </c>
      <c r="J1206" s="1">
        <f t="shared" si="472"/>
        <v>18</v>
      </c>
      <c r="K1206" s="1">
        <f t="shared" si="479"/>
        <v>5</v>
      </c>
      <c r="L1206" s="9">
        <f t="shared" si="459"/>
        <v>1.00069389</v>
      </c>
      <c r="M1206" s="16">
        <f t="shared" si="473"/>
        <v>1.00209952</v>
      </c>
      <c r="N1206" s="16">
        <f t="shared" si="476"/>
        <v>1.1204797831729683</v>
      </c>
      <c r="O1206" s="9">
        <f t="shared" si="477"/>
        <v>1.1212572700000001</v>
      </c>
      <c r="P1206" s="9">
        <f t="shared" si="460"/>
        <v>1121.2572700000001</v>
      </c>
      <c r="Q1206" s="14">
        <f t="shared" si="461"/>
        <v>0</v>
      </c>
      <c r="R1206" s="44">
        <f t="shared" si="462"/>
        <v>0</v>
      </c>
      <c r="S1206" s="9">
        <f t="shared" si="463"/>
        <v>0</v>
      </c>
      <c r="T1206" s="10">
        <f t="shared" si="474"/>
        <v>6.2959000000000001E-2</v>
      </c>
      <c r="U1206" s="14">
        <f t="shared" si="478"/>
        <v>68</v>
      </c>
      <c r="V1206" s="14">
        <v>252</v>
      </c>
      <c r="W1206" s="16">
        <f t="shared" si="464"/>
        <v>1.016612042</v>
      </c>
      <c r="X1206" s="9">
        <f t="shared" si="465"/>
        <v>18.62637286</v>
      </c>
      <c r="Y1206" s="9">
        <v>0</v>
      </c>
      <c r="Z1206" s="15">
        <f t="shared" si="466"/>
        <v>0</v>
      </c>
      <c r="AA1206" s="6" t="s">
        <v>73</v>
      </c>
      <c r="AB1206" s="12">
        <f t="shared" si="475"/>
        <v>43966</v>
      </c>
      <c r="AC1206" s="6"/>
      <c r="AD1206" s="1"/>
      <c r="AE1206" s="12"/>
      <c r="AF1206" s="7"/>
      <c r="AG1206" s="1"/>
      <c r="AH1206" s="1"/>
      <c r="AI1206" s="1"/>
      <c r="AJ1206" s="10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6"/>
      <c r="CM1206" s="1"/>
      <c r="CN1206" s="1"/>
      <c r="CO1206" s="1"/>
      <c r="CP1206" s="1"/>
      <c r="CQ1206" s="1"/>
      <c r="CR1206" s="1"/>
    </row>
    <row r="1207" spans="1:96" x14ac:dyDescent="0.2">
      <c r="A1207" s="159">
        <f t="shared" si="467"/>
        <v>43886</v>
      </c>
      <c r="B1207" s="9">
        <f t="shared" si="456"/>
        <v>1139.88364286</v>
      </c>
      <c r="C1207" s="9">
        <f t="shared" si="468"/>
        <v>1000</v>
      </c>
      <c r="D1207" s="66">
        <f t="shared" si="469"/>
        <v>5331.42</v>
      </c>
      <c r="E1207" s="15">
        <f>VLOOKUP(A1206,[1]Plan1!$BO$120:$BQ$240,3)</f>
        <v>5344.75</v>
      </c>
      <c r="F1207" s="12">
        <f t="shared" si="470"/>
        <v>43879</v>
      </c>
      <c r="G1207" s="13">
        <f t="shared" si="457"/>
        <v>2.5002719725701894E-3</v>
      </c>
      <c r="H1207" s="12">
        <f t="shared" si="471"/>
        <v>43906</v>
      </c>
      <c r="I1207" s="12">
        <f t="shared" si="458"/>
        <v>43906</v>
      </c>
      <c r="J1207" s="1">
        <f t="shared" si="472"/>
        <v>18</v>
      </c>
      <c r="K1207" s="1">
        <f t="shared" si="479"/>
        <v>5</v>
      </c>
      <c r="L1207" s="9">
        <f t="shared" si="459"/>
        <v>1.00069389</v>
      </c>
      <c r="M1207" s="16">
        <f t="shared" si="473"/>
        <v>1.00209952</v>
      </c>
      <c r="N1207" s="16">
        <f t="shared" si="476"/>
        <v>1.1204797831729683</v>
      </c>
      <c r="O1207" s="9">
        <f t="shared" si="477"/>
        <v>1.1212572700000001</v>
      </c>
      <c r="P1207" s="9">
        <f t="shared" si="460"/>
        <v>1121.2572700000001</v>
      </c>
      <c r="Q1207" s="14">
        <f t="shared" si="461"/>
        <v>0</v>
      </c>
      <c r="R1207" s="44">
        <f t="shared" si="462"/>
        <v>0</v>
      </c>
      <c r="S1207" s="9">
        <f t="shared" si="463"/>
        <v>0</v>
      </c>
      <c r="T1207" s="10">
        <f t="shared" si="474"/>
        <v>6.2959000000000001E-2</v>
      </c>
      <c r="U1207" s="14">
        <f t="shared" si="478"/>
        <v>68</v>
      </c>
      <c r="V1207" s="14">
        <v>252</v>
      </c>
      <c r="W1207" s="16">
        <f t="shared" si="464"/>
        <v>1.016612042</v>
      </c>
      <c r="X1207" s="9">
        <f t="shared" si="465"/>
        <v>18.62637286</v>
      </c>
      <c r="Y1207" s="9">
        <v>0</v>
      </c>
      <c r="Z1207" s="15">
        <f t="shared" si="466"/>
        <v>0</v>
      </c>
      <c r="AA1207" s="6" t="s">
        <v>73</v>
      </c>
      <c r="AB1207" s="12">
        <f t="shared" si="475"/>
        <v>43966</v>
      </c>
      <c r="AC1207" s="6"/>
      <c r="AD1207" s="1"/>
      <c r="AE1207" s="12"/>
      <c r="AF1207" s="7"/>
      <c r="AG1207" s="1"/>
      <c r="AH1207" s="1"/>
      <c r="AI1207" s="1"/>
      <c r="AJ1207" s="10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6"/>
      <c r="CM1207" s="1"/>
      <c r="CN1207" s="1"/>
      <c r="CO1207" s="1"/>
      <c r="CP1207" s="1"/>
      <c r="CQ1207" s="1"/>
      <c r="CR1207" s="1"/>
    </row>
    <row r="1208" spans="1:96" x14ac:dyDescent="0.2">
      <c r="A1208" s="159">
        <f t="shared" si="467"/>
        <v>43887</v>
      </c>
      <c r="B1208" s="9">
        <f t="shared" si="456"/>
        <v>1139.88364286</v>
      </c>
      <c r="C1208" s="9">
        <f t="shared" si="468"/>
        <v>1000</v>
      </c>
      <c r="D1208" s="66">
        <f t="shared" si="469"/>
        <v>5331.42</v>
      </c>
      <c r="E1208" s="15">
        <f>VLOOKUP(A1207,[1]Plan1!$BO$120:$BQ$240,3)</f>
        <v>5344.75</v>
      </c>
      <c r="F1208" s="12">
        <f t="shared" si="470"/>
        <v>43879</v>
      </c>
      <c r="G1208" s="13">
        <f t="shared" si="457"/>
        <v>2.5002719725701894E-3</v>
      </c>
      <c r="H1208" s="12">
        <f t="shared" si="471"/>
        <v>43906</v>
      </c>
      <c r="I1208" s="12">
        <f t="shared" si="458"/>
        <v>43906</v>
      </c>
      <c r="J1208" s="1">
        <f t="shared" si="472"/>
        <v>18</v>
      </c>
      <c r="K1208" s="1">
        <f t="shared" si="479"/>
        <v>5</v>
      </c>
      <c r="L1208" s="9">
        <f t="shared" si="459"/>
        <v>1.00069389</v>
      </c>
      <c r="M1208" s="16">
        <f t="shared" si="473"/>
        <v>1.00209952</v>
      </c>
      <c r="N1208" s="16">
        <f t="shared" si="476"/>
        <v>1.1204797831729683</v>
      </c>
      <c r="O1208" s="9">
        <f t="shared" si="477"/>
        <v>1.1212572700000001</v>
      </c>
      <c r="P1208" s="9">
        <f t="shared" si="460"/>
        <v>1121.2572700000001</v>
      </c>
      <c r="Q1208" s="14">
        <f t="shared" si="461"/>
        <v>0</v>
      </c>
      <c r="R1208" s="44">
        <f t="shared" si="462"/>
        <v>0</v>
      </c>
      <c r="S1208" s="9">
        <f t="shared" si="463"/>
        <v>0</v>
      </c>
      <c r="T1208" s="10">
        <f t="shared" si="474"/>
        <v>6.2959000000000001E-2</v>
      </c>
      <c r="U1208" s="14">
        <f t="shared" si="478"/>
        <v>68</v>
      </c>
      <c r="V1208" s="14">
        <v>252</v>
      </c>
      <c r="W1208" s="16">
        <f t="shared" si="464"/>
        <v>1.016612042</v>
      </c>
      <c r="X1208" s="9">
        <f t="shared" si="465"/>
        <v>18.62637286</v>
      </c>
      <c r="Y1208" s="9">
        <v>0</v>
      </c>
      <c r="Z1208" s="15">
        <f t="shared" si="466"/>
        <v>0</v>
      </c>
      <c r="AA1208" s="6" t="s">
        <v>73</v>
      </c>
      <c r="AB1208" s="12">
        <f t="shared" si="475"/>
        <v>43966</v>
      </c>
      <c r="AC1208" s="6"/>
      <c r="AD1208" s="1"/>
      <c r="AE1208" s="12"/>
      <c r="AF1208" s="7"/>
      <c r="AG1208" s="1"/>
      <c r="AH1208" s="1"/>
      <c r="AI1208" s="1"/>
      <c r="AJ1208" s="10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6"/>
      <c r="CM1208" s="1"/>
      <c r="CN1208" s="1"/>
      <c r="CO1208" s="1"/>
      <c r="CP1208" s="1"/>
      <c r="CQ1208" s="1"/>
      <c r="CR1208" s="1"/>
    </row>
    <row r="1209" spans="1:96" x14ac:dyDescent="0.2">
      <c r="A1209" s="159">
        <f t="shared" si="467"/>
        <v>43888</v>
      </c>
      <c r="B1209" s="9">
        <f t="shared" si="456"/>
        <v>1140.31804827</v>
      </c>
      <c r="C1209" s="9">
        <f t="shared" si="468"/>
        <v>1000</v>
      </c>
      <c r="D1209" s="66">
        <f t="shared" si="469"/>
        <v>5331.42</v>
      </c>
      <c r="E1209" s="15">
        <f>VLOOKUP(A1208,[1]Plan1!$BO$120:$BQ$240,3)</f>
        <v>5344.75</v>
      </c>
      <c r="F1209" s="12">
        <f t="shared" si="470"/>
        <v>43879</v>
      </c>
      <c r="G1209" s="13">
        <f t="shared" si="457"/>
        <v>2.5002719725701894E-3</v>
      </c>
      <c r="H1209" s="12">
        <f t="shared" si="471"/>
        <v>43906</v>
      </c>
      <c r="I1209" s="12">
        <f t="shared" si="458"/>
        <v>43906</v>
      </c>
      <c r="J1209" s="1">
        <f t="shared" si="472"/>
        <v>18</v>
      </c>
      <c r="K1209" s="1">
        <f t="shared" si="479"/>
        <v>6</v>
      </c>
      <c r="L1209" s="9">
        <f t="shared" si="459"/>
        <v>1.0008327299999999</v>
      </c>
      <c r="M1209" s="16">
        <f t="shared" si="473"/>
        <v>1.00209952</v>
      </c>
      <c r="N1209" s="16">
        <f t="shared" si="476"/>
        <v>1.1204797831729683</v>
      </c>
      <c r="O1209" s="9">
        <f t="shared" si="477"/>
        <v>1.1214128400000001</v>
      </c>
      <c r="P1209" s="9">
        <f t="shared" si="460"/>
        <v>1121.41284</v>
      </c>
      <c r="Q1209" s="14">
        <f t="shared" si="461"/>
        <v>0</v>
      </c>
      <c r="R1209" s="44">
        <f t="shared" si="462"/>
        <v>0</v>
      </c>
      <c r="S1209" s="9">
        <f t="shared" si="463"/>
        <v>0</v>
      </c>
      <c r="T1209" s="10">
        <f t="shared" si="474"/>
        <v>6.2959000000000001E-2</v>
      </c>
      <c r="U1209" s="14">
        <f t="shared" si="478"/>
        <v>69</v>
      </c>
      <c r="V1209" s="14">
        <v>252</v>
      </c>
      <c r="W1209" s="16">
        <f t="shared" si="464"/>
        <v>1.0168583840000001</v>
      </c>
      <c r="X1209" s="9">
        <f t="shared" si="465"/>
        <v>18.905208269999999</v>
      </c>
      <c r="Y1209" s="9">
        <v>0</v>
      </c>
      <c r="Z1209" s="15">
        <f t="shared" si="466"/>
        <v>0</v>
      </c>
      <c r="AA1209" s="6" t="s">
        <v>73</v>
      </c>
      <c r="AB1209" s="12">
        <f t="shared" si="475"/>
        <v>43966</v>
      </c>
      <c r="AC1209" s="6"/>
      <c r="AD1209" s="1"/>
      <c r="AE1209" s="12"/>
      <c r="AF1209" s="7"/>
      <c r="AG1209" s="1"/>
      <c r="AH1209" s="1"/>
      <c r="AI1209" s="1"/>
      <c r="AJ1209" s="10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6"/>
      <c r="CM1209" s="1"/>
      <c r="CN1209" s="1"/>
      <c r="CO1209" s="1"/>
      <c r="CP1209" s="1"/>
      <c r="CQ1209" s="1"/>
      <c r="CR1209" s="1"/>
    </row>
    <row r="1210" spans="1:96" x14ac:dyDescent="0.2">
      <c r="A1210" s="159">
        <f t="shared" si="467"/>
        <v>43889</v>
      </c>
      <c r="B1210" s="9">
        <f t="shared" si="456"/>
        <v>1140.7525987500001</v>
      </c>
      <c r="C1210" s="9">
        <f t="shared" si="468"/>
        <v>1000</v>
      </c>
      <c r="D1210" s="66">
        <f t="shared" si="469"/>
        <v>5331.42</v>
      </c>
      <c r="E1210" s="15">
        <f>VLOOKUP(A1209,[1]Plan1!$BO$120:$BQ$240,3)</f>
        <v>5344.75</v>
      </c>
      <c r="F1210" s="12">
        <f t="shared" si="470"/>
        <v>43879</v>
      </c>
      <c r="G1210" s="13">
        <f t="shared" si="457"/>
        <v>2.5002719725701894E-3</v>
      </c>
      <c r="H1210" s="12">
        <f t="shared" si="471"/>
        <v>43906</v>
      </c>
      <c r="I1210" s="12">
        <f t="shared" si="458"/>
        <v>43906</v>
      </c>
      <c r="J1210" s="1">
        <f t="shared" si="472"/>
        <v>18</v>
      </c>
      <c r="K1210" s="1">
        <f t="shared" si="479"/>
        <v>7</v>
      </c>
      <c r="L1210" s="9">
        <f t="shared" si="459"/>
        <v>1.0009715800000001</v>
      </c>
      <c r="M1210" s="16">
        <f t="shared" si="473"/>
        <v>1.00209952</v>
      </c>
      <c r="N1210" s="16">
        <f t="shared" si="476"/>
        <v>1.1204797831729683</v>
      </c>
      <c r="O1210" s="9">
        <f t="shared" si="477"/>
        <v>1.1215684100000001</v>
      </c>
      <c r="P1210" s="9">
        <f t="shared" si="460"/>
        <v>1121.5684100000001</v>
      </c>
      <c r="Q1210" s="14">
        <f t="shared" si="461"/>
        <v>0</v>
      </c>
      <c r="R1210" s="44">
        <f t="shared" si="462"/>
        <v>0</v>
      </c>
      <c r="S1210" s="9">
        <f t="shared" si="463"/>
        <v>0</v>
      </c>
      <c r="T1210" s="10">
        <f t="shared" si="474"/>
        <v>6.2959000000000001E-2</v>
      </c>
      <c r="U1210" s="14">
        <f t="shared" si="478"/>
        <v>70</v>
      </c>
      <c r="V1210" s="14">
        <v>252</v>
      </c>
      <c r="W1210" s="16">
        <f t="shared" si="464"/>
        <v>1.0171047870000001</v>
      </c>
      <c r="X1210" s="9">
        <f t="shared" si="465"/>
        <v>19.184188750000001</v>
      </c>
      <c r="Y1210" s="9">
        <v>0</v>
      </c>
      <c r="Z1210" s="15">
        <f t="shared" si="466"/>
        <v>0</v>
      </c>
      <c r="AA1210" s="6" t="s">
        <v>73</v>
      </c>
      <c r="AB1210" s="12">
        <f t="shared" si="475"/>
        <v>43966</v>
      </c>
      <c r="AC1210" s="6"/>
      <c r="AD1210" s="1"/>
      <c r="AE1210" s="12"/>
      <c r="AF1210" s="7"/>
      <c r="AG1210" s="1"/>
      <c r="AH1210" s="1"/>
      <c r="AI1210" s="1"/>
      <c r="AJ1210" s="10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6"/>
      <c r="CM1210" s="1"/>
      <c r="CN1210" s="1"/>
      <c r="CO1210" s="1"/>
      <c r="CP1210" s="1"/>
      <c r="CQ1210" s="1"/>
      <c r="CR1210" s="1"/>
    </row>
    <row r="1211" spans="1:96" x14ac:dyDescent="0.2">
      <c r="A1211" s="159">
        <f t="shared" si="467"/>
        <v>43890</v>
      </c>
      <c r="B1211" s="9">
        <f t="shared" si="456"/>
        <v>1141.1873429500001</v>
      </c>
      <c r="C1211" s="9">
        <f t="shared" si="468"/>
        <v>1000</v>
      </c>
      <c r="D1211" s="66">
        <f t="shared" si="469"/>
        <v>5331.42</v>
      </c>
      <c r="E1211" s="15">
        <f>VLOOKUP(A1210,[1]Plan1!$BO$120:$BQ$240,3)</f>
        <v>5344.75</v>
      </c>
      <c r="F1211" s="12">
        <f t="shared" si="470"/>
        <v>43879</v>
      </c>
      <c r="G1211" s="13">
        <f t="shared" si="457"/>
        <v>2.5002719725701894E-3</v>
      </c>
      <c r="H1211" s="12">
        <f t="shared" si="471"/>
        <v>43906</v>
      </c>
      <c r="I1211" s="12">
        <f t="shared" si="458"/>
        <v>43906</v>
      </c>
      <c r="J1211" s="1">
        <f t="shared" si="472"/>
        <v>18</v>
      </c>
      <c r="K1211" s="1">
        <f t="shared" si="479"/>
        <v>8</v>
      </c>
      <c r="L1211" s="9">
        <f t="shared" si="459"/>
        <v>1.00111046</v>
      </c>
      <c r="M1211" s="16">
        <f t="shared" si="473"/>
        <v>1.00209952</v>
      </c>
      <c r="N1211" s="16">
        <f t="shared" si="476"/>
        <v>1.1204797831729683</v>
      </c>
      <c r="O1211" s="9">
        <f t="shared" si="477"/>
        <v>1.12172403</v>
      </c>
      <c r="P1211" s="9">
        <f t="shared" si="460"/>
        <v>1121.7240300000001</v>
      </c>
      <c r="Q1211" s="14">
        <f t="shared" si="461"/>
        <v>0</v>
      </c>
      <c r="R1211" s="44">
        <f t="shared" si="462"/>
        <v>0</v>
      </c>
      <c r="S1211" s="9">
        <f t="shared" si="463"/>
        <v>0</v>
      </c>
      <c r="T1211" s="10">
        <f t="shared" si="474"/>
        <v>6.2959000000000001E-2</v>
      </c>
      <c r="U1211" s="14">
        <f t="shared" si="478"/>
        <v>71</v>
      </c>
      <c r="V1211" s="14">
        <v>252</v>
      </c>
      <c r="W1211" s="16">
        <f t="shared" si="464"/>
        <v>1.0173512490000001</v>
      </c>
      <c r="X1211" s="9">
        <f t="shared" si="465"/>
        <v>19.463312949999999</v>
      </c>
      <c r="Y1211" s="9">
        <v>0</v>
      </c>
      <c r="Z1211" s="15">
        <f t="shared" si="466"/>
        <v>0</v>
      </c>
      <c r="AA1211" s="6" t="s">
        <v>73</v>
      </c>
      <c r="AB1211" s="12">
        <f t="shared" si="475"/>
        <v>43966</v>
      </c>
      <c r="AC1211" s="6"/>
      <c r="AD1211" s="1"/>
      <c r="AE1211" s="12"/>
      <c r="AF1211" s="7"/>
      <c r="AG1211" s="1"/>
      <c r="AH1211" s="1"/>
      <c r="AI1211" s="1"/>
      <c r="AJ1211" s="10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6"/>
      <c r="CM1211" s="1"/>
      <c r="CN1211" s="1"/>
      <c r="CO1211" s="1"/>
      <c r="CP1211" s="1"/>
      <c r="CQ1211" s="1"/>
      <c r="CR1211" s="1"/>
    </row>
    <row r="1212" spans="1:96" x14ac:dyDescent="0.2">
      <c r="A1212" s="159">
        <f t="shared" si="467"/>
        <v>43891</v>
      </c>
      <c r="B1212" s="9">
        <f t="shared" si="456"/>
        <v>1141.1873429500001</v>
      </c>
      <c r="C1212" s="9">
        <f t="shared" si="468"/>
        <v>1000</v>
      </c>
      <c r="D1212" s="66">
        <f t="shared" si="469"/>
        <v>5331.42</v>
      </c>
      <c r="E1212" s="15">
        <f>VLOOKUP(A1211,[1]Plan1!$BO$120:$BQ$240,3)</f>
        <v>5344.75</v>
      </c>
      <c r="F1212" s="12">
        <f t="shared" si="470"/>
        <v>43879</v>
      </c>
      <c r="G1212" s="13">
        <f t="shared" si="457"/>
        <v>2.5002719725701894E-3</v>
      </c>
      <c r="H1212" s="12">
        <f t="shared" si="471"/>
        <v>43906</v>
      </c>
      <c r="I1212" s="12">
        <f t="shared" si="458"/>
        <v>43906</v>
      </c>
      <c r="J1212" s="1">
        <f t="shared" si="472"/>
        <v>18</v>
      </c>
      <c r="K1212" s="1">
        <f t="shared" si="479"/>
        <v>8</v>
      </c>
      <c r="L1212" s="9">
        <f t="shared" si="459"/>
        <v>1.00111046</v>
      </c>
      <c r="M1212" s="16">
        <f t="shared" si="473"/>
        <v>1.00209952</v>
      </c>
      <c r="N1212" s="16">
        <f t="shared" si="476"/>
        <v>1.1204797831729683</v>
      </c>
      <c r="O1212" s="9">
        <f t="shared" si="477"/>
        <v>1.12172403</v>
      </c>
      <c r="P1212" s="9">
        <f t="shared" si="460"/>
        <v>1121.7240300000001</v>
      </c>
      <c r="Q1212" s="14">
        <f t="shared" si="461"/>
        <v>0</v>
      </c>
      <c r="R1212" s="44">
        <f t="shared" si="462"/>
        <v>0</v>
      </c>
      <c r="S1212" s="9">
        <f t="shared" si="463"/>
        <v>0</v>
      </c>
      <c r="T1212" s="10">
        <f t="shared" si="474"/>
        <v>6.2959000000000001E-2</v>
      </c>
      <c r="U1212" s="14">
        <f t="shared" si="478"/>
        <v>71</v>
      </c>
      <c r="V1212" s="14">
        <v>252</v>
      </c>
      <c r="W1212" s="16">
        <f t="shared" si="464"/>
        <v>1.0173512490000001</v>
      </c>
      <c r="X1212" s="9">
        <f t="shared" si="465"/>
        <v>19.463312949999999</v>
      </c>
      <c r="Y1212" s="9">
        <v>0</v>
      </c>
      <c r="Z1212" s="15">
        <f t="shared" si="466"/>
        <v>0</v>
      </c>
      <c r="AA1212" s="6" t="s">
        <v>73</v>
      </c>
      <c r="AB1212" s="12">
        <f t="shared" si="475"/>
        <v>43966</v>
      </c>
      <c r="AC1212" s="6"/>
      <c r="AD1212" s="1"/>
      <c r="AE1212" s="12"/>
      <c r="AF1212" s="7"/>
      <c r="AG1212" s="1"/>
      <c r="AH1212" s="1"/>
      <c r="AI1212" s="1"/>
      <c r="AJ1212" s="10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6"/>
      <c r="CM1212" s="1"/>
      <c r="CN1212" s="1"/>
      <c r="CO1212" s="1"/>
      <c r="CP1212" s="1"/>
      <c r="CQ1212" s="1"/>
      <c r="CR1212" s="1"/>
    </row>
    <row r="1213" spans="1:96" x14ac:dyDescent="0.2">
      <c r="A1213" s="159">
        <f t="shared" si="467"/>
        <v>43892</v>
      </c>
      <c r="B1213" s="9">
        <f t="shared" si="456"/>
        <v>1141.1873429500001</v>
      </c>
      <c r="C1213" s="9">
        <f t="shared" si="468"/>
        <v>1000</v>
      </c>
      <c r="D1213" s="66">
        <f t="shared" si="469"/>
        <v>5331.42</v>
      </c>
      <c r="E1213" s="15">
        <f>VLOOKUP(A1212,[1]Plan1!$BO$120:$BQ$240,3)</f>
        <v>5344.75</v>
      </c>
      <c r="F1213" s="12">
        <f t="shared" si="470"/>
        <v>43879</v>
      </c>
      <c r="G1213" s="13">
        <f t="shared" si="457"/>
        <v>2.5002719725701894E-3</v>
      </c>
      <c r="H1213" s="12">
        <f t="shared" si="471"/>
        <v>43906</v>
      </c>
      <c r="I1213" s="12">
        <f t="shared" si="458"/>
        <v>43906</v>
      </c>
      <c r="J1213" s="1">
        <f t="shared" si="472"/>
        <v>18</v>
      </c>
      <c r="K1213" s="1">
        <f t="shared" si="479"/>
        <v>8</v>
      </c>
      <c r="L1213" s="9">
        <f t="shared" si="459"/>
        <v>1.00111046</v>
      </c>
      <c r="M1213" s="16">
        <f t="shared" si="473"/>
        <v>1.00209952</v>
      </c>
      <c r="N1213" s="16">
        <f t="shared" si="476"/>
        <v>1.1204797831729683</v>
      </c>
      <c r="O1213" s="9">
        <f t="shared" si="477"/>
        <v>1.12172403</v>
      </c>
      <c r="P1213" s="9">
        <f t="shared" si="460"/>
        <v>1121.7240300000001</v>
      </c>
      <c r="Q1213" s="14">
        <f t="shared" si="461"/>
        <v>0</v>
      </c>
      <c r="R1213" s="44">
        <f t="shared" si="462"/>
        <v>0</v>
      </c>
      <c r="S1213" s="9">
        <f t="shared" si="463"/>
        <v>0</v>
      </c>
      <c r="T1213" s="10">
        <f t="shared" si="474"/>
        <v>6.2959000000000001E-2</v>
      </c>
      <c r="U1213" s="14">
        <f t="shared" si="478"/>
        <v>71</v>
      </c>
      <c r="V1213" s="14">
        <v>252</v>
      </c>
      <c r="W1213" s="16">
        <f t="shared" si="464"/>
        <v>1.0173512490000001</v>
      </c>
      <c r="X1213" s="9">
        <f t="shared" si="465"/>
        <v>19.463312949999999</v>
      </c>
      <c r="Y1213" s="9">
        <v>0</v>
      </c>
      <c r="Z1213" s="15">
        <f t="shared" si="466"/>
        <v>0</v>
      </c>
      <c r="AA1213" s="6" t="s">
        <v>73</v>
      </c>
      <c r="AB1213" s="12">
        <f t="shared" si="475"/>
        <v>43966</v>
      </c>
      <c r="AC1213" s="6"/>
      <c r="AD1213" s="1"/>
      <c r="AE1213" s="12"/>
      <c r="AF1213" s="7"/>
      <c r="AG1213" s="1"/>
      <c r="AH1213" s="1"/>
      <c r="AI1213" s="1"/>
      <c r="AJ1213" s="10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6"/>
      <c r="CM1213" s="1"/>
      <c r="CN1213" s="1"/>
      <c r="CO1213" s="1"/>
      <c r="CP1213" s="1"/>
      <c r="CQ1213" s="1"/>
      <c r="CR1213" s="1"/>
    </row>
    <row r="1214" spans="1:96" x14ac:dyDescent="0.2">
      <c r="A1214" s="159">
        <f t="shared" si="467"/>
        <v>43893</v>
      </c>
      <c r="B1214" s="9">
        <f t="shared" si="456"/>
        <v>1141.62223004</v>
      </c>
      <c r="C1214" s="9">
        <f t="shared" si="468"/>
        <v>1000</v>
      </c>
      <c r="D1214" s="66">
        <f t="shared" si="469"/>
        <v>5331.42</v>
      </c>
      <c r="E1214" s="15">
        <f>VLOOKUP(A1213,[1]Plan1!$BO$120:$BQ$240,3)</f>
        <v>5344.75</v>
      </c>
      <c r="F1214" s="12">
        <f t="shared" si="470"/>
        <v>43879</v>
      </c>
      <c r="G1214" s="13">
        <f t="shared" si="457"/>
        <v>2.5002719725701894E-3</v>
      </c>
      <c r="H1214" s="12">
        <f t="shared" si="471"/>
        <v>43906</v>
      </c>
      <c r="I1214" s="12">
        <f t="shared" si="458"/>
        <v>43906</v>
      </c>
      <c r="J1214" s="1">
        <f t="shared" si="472"/>
        <v>18</v>
      </c>
      <c r="K1214" s="1">
        <f t="shared" si="479"/>
        <v>9</v>
      </c>
      <c r="L1214" s="9">
        <f t="shared" si="459"/>
        <v>1.0012493499999999</v>
      </c>
      <c r="M1214" s="16">
        <f t="shared" si="473"/>
        <v>1.00209952</v>
      </c>
      <c r="N1214" s="16">
        <f t="shared" si="476"/>
        <v>1.1204797831729683</v>
      </c>
      <c r="O1214" s="9">
        <f t="shared" si="477"/>
        <v>1.1218796499999999</v>
      </c>
      <c r="P1214" s="9">
        <f t="shared" si="460"/>
        <v>1121.8796500000001</v>
      </c>
      <c r="Q1214" s="14">
        <f t="shared" si="461"/>
        <v>0</v>
      </c>
      <c r="R1214" s="44">
        <f t="shared" si="462"/>
        <v>0</v>
      </c>
      <c r="S1214" s="9">
        <f t="shared" si="463"/>
        <v>0</v>
      </c>
      <c r="T1214" s="10">
        <f t="shared" si="474"/>
        <v>6.2959000000000001E-2</v>
      </c>
      <c r="U1214" s="14">
        <f t="shared" si="478"/>
        <v>72</v>
      </c>
      <c r="V1214" s="14">
        <v>252</v>
      </c>
      <c r="W1214" s="16">
        <f t="shared" si="464"/>
        <v>1.0175977700000001</v>
      </c>
      <c r="X1214" s="9">
        <f t="shared" si="465"/>
        <v>19.74258004</v>
      </c>
      <c r="Y1214" s="9">
        <v>0</v>
      </c>
      <c r="Z1214" s="15">
        <f t="shared" si="466"/>
        <v>0</v>
      </c>
      <c r="AA1214" s="6" t="s">
        <v>73</v>
      </c>
      <c r="AB1214" s="12">
        <f t="shared" si="475"/>
        <v>43966</v>
      </c>
      <c r="AC1214" s="6"/>
      <c r="AD1214" s="1"/>
      <c r="AE1214" s="12"/>
      <c r="AF1214" s="7"/>
      <c r="AG1214" s="1"/>
      <c r="AH1214" s="1"/>
      <c r="AI1214" s="1"/>
      <c r="AJ1214" s="10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6"/>
      <c r="CM1214" s="1"/>
      <c r="CN1214" s="1"/>
      <c r="CO1214" s="1"/>
      <c r="CP1214" s="1"/>
      <c r="CQ1214" s="1"/>
      <c r="CR1214" s="1"/>
    </row>
    <row r="1215" spans="1:96" x14ac:dyDescent="0.2">
      <c r="A1215" s="159">
        <f t="shared" si="467"/>
        <v>43894</v>
      </c>
      <c r="B1215" s="9">
        <f t="shared" si="456"/>
        <v>1142.0572928399999</v>
      </c>
      <c r="C1215" s="9">
        <f t="shared" si="468"/>
        <v>1000</v>
      </c>
      <c r="D1215" s="66">
        <f t="shared" si="469"/>
        <v>5331.42</v>
      </c>
      <c r="E1215" s="15">
        <f>VLOOKUP(A1214,[1]Plan1!$BO$120:$BQ$240,3)</f>
        <v>5344.75</v>
      </c>
      <c r="F1215" s="12">
        <f t="shared" si="470"/>
        <v>43879</v>
      </c>
      <c r="G1215" s="13">
        <f t="shared" si="457"/>
        <v>2.5002719725701894E-3</v>
      </c>
      <c r="H1215" s="12">
        <f t="shared" si="471"/>
        <v>43906</v>
      </c>
      <c r="I1215" s="12">
        <f t="shared" si="458"/>
        <v>43906</v>
      </c>
      <c r="J1215" s="1">
        <f t="shared" si="472"/>
        <v>18</v>
      </c>
      <c r="K1215" s="1">
        <f t="shared" si="479"/>
        <v>10</v>
      </c>
      <c r="L1215" s="9">
        <f t="shared" si="459"/>
        <v>1.0013882599999999</v>
      </c>
      <c r="M1215" s="16">
        <f t="shared" si="473"/>
        <v>1.00209952</v>
      </c>
      <c r="N1215" s="16">
        <f t="shared" si="476"/>
        <v>1.1204797831729683</v>
      </c>
      <c r="O1215" s="9">
        <f t="shared" si="477"/>
        <v>1.1220353000000001</v>
      </c>
      <c r="P1215" s="9">
        <f t="shared" si="460"/>
        <v>1122.0353</v>
      </c>
      <c r="Q1215" s="14">
        <f t="shared" si="461"/>
        <v>0</v>
      </c>
      <c r="R1215" s="44">
        <f t="shared" si="462"/>
        <v>0</v>
      </c>
      <c r="S1215" s="9">
        <f t="shared" si="463"/>
        <v>0</v>
      </c>
      <c r="T1215" s="10">
        <f t="shared" si="474"/>
        <v>6.2959000000000001E-2</v>
      </c>
      <c r="U1215" s="14">
        <f t="shared" si="478"/>
        <v>73</v>
      </c>
      <c r="V1215" s="14">
        <v>252</v>
      </c>
      <c r="W1215" s="16">
        <f t="shared" si="464"/>
        <v>1.017844352</v>
      </c>
      <c r="X1215" s="9">
        <f t="shared" si="465"/>
        <v>20.021992839999999</v>
      </c>
      <c r="Y1215" s="9">
        <v>0</v>
      </c>
      <c r="Z1215" s="15">
        <f t="shared" si="466"/>
        <v>0</v>
      </c>
      <c r="AA1215" s="6" t="s">
        <v>73</v>
      </c>
      <c r="AB1215" s="12">
        <f t="shared" si="475"/>
        <v>43966</v>
      </c>
      <c r="AC1215" s="6"/>
      <c r="AD1215" s="1"/>
      <c r="AE1215" s="12"/>
      <c r="AF1215" s="7"/>
      <c r="AG1215" s="1"/>
      <c r="AH1215" s="1"/>
      <c r="AI1215" s="1"/>
      <c r="AJ1215" s="10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6"/>
      <c r="CM1215" s="1"/>
      <c r="CN1215" s="1"/>
      <c r="CO1215" s="1"/>
      <c r="CP1215" s="1"/>
      <c r="CQ1215" s="1"/>
      <c r="CR1215" s="1"/>
    </row>
    <row r="1216" spans="1:96" x14ac:dyDescent="0.2">
      <c r="A1216" s="159">
        <f t="shared" si="467"/>
        <v>43895</v>
      </c>
      <c r="B1216" s="9">
        <f t="shared" si="456"/>
        <v>1142.4925189800001</v>
      </c>
      <c r="C1216" s="9">
        <f t="shared" si="468"/>
        <v>1000</v>
      </c>
      <c r="D1216" s="66">
        <f t="shared" si="469"/>
        <v>5331.42</v>
      </c>
      <c r="E1216" s="15">
        <f>VLOOKUP(A1215,[1]Plan1!$BO$120:$BQ$240,3)</f>
        <v>5344.75</v>
      </c>
      <c r="F1216" s="12">
        <f t="shared" si="470"/>
        <v>43879</v>
      </c>
      <c r="G1216" s="13">
        <f t="shared" si="457"/>
        <v>2.5002719725701894E-3</v>
      </c>
      <c r="H1216" s="12">
        <f t="shared" si="471"/>
        <v>43906</v>
      </c>
      <c r="I1216" s="12">
        <f t="shared" si="458"/>
        <v>43906</v>
      </c>
      <c r="J1216" s="1">
        <f t="shared" si="472"/>
        <v>18</v>
      </c>
      <c r="K1216" s="1">
        <f t="shared" si="479"/>
        <v>11</v>
      </c>
      <c r="L1216" s="9">
        <f t="shared" si="459"/>
        <v>1.0015272</v>
      </c>
      <c r="M1216" s="16">
        <f t="shared" si="473"/>
        <v>1.00209952</v>
      </c>
      <c r="N1216" s="16">
        <f t="shared" si="476"/>
        <v>1.1204797831729683</v>
      </c>
      <c r="O1216" s="9">
        <f t="shared" si="477"/>
        <v>1.1221909699999999</v>
      </c>
      <c r="P1216" s="9">
        <f t="shared" si="460"/>
        <v>1122.1909700000001</v>
      </c>
      <c r="Q1216" s="14">
        <f t="shared" si="461"/>
        <v>0</v>
      </c>
      <c r="R1216" s="44">
        <f t="shared" si="462"/>
        <v>0</v>
      </c>
      <c r="S1216" s="9">
        <f t="shared" si="463"/>
        <v>0</v>
      </c>
      <c r="T1216" s="10">
        <f t="shared" si="474"/>
        <v>6.2959000000000001E-2</v>
      </c>
      <c r="U1216" s="14">
        <f t="shared" si="478"/>
        <v>74</v>
      </c>
      <c r="V1216" s="14">
        <v>252</v>
      </c>
      <c r="W1216" s="16">
        <f t="shared" si="464"/>
        <v>1.0180909929999999</v>
      </c>
      <c r="X1216" s="9">
        <f t="shared" si="465"/>
        <v>20.30154898</v>
      </c>
      <c r="Y1216" s="9">
        <v>0</v>
      </c>
      <c r="Z1216" s="15">
        <f t="shared" si="466"/>
        <v>0</v>
      </c>
      <c r="AA1216" s="6" t="s">
        <v>73</v>
      </c>
      <c r="AB1216" s="12">
        <f t="shared" si="475"/>
        <v>43966</v>
      </c>
      <c r="AC1216" s="6"/>
      <c r="AD1216" s="1"/>
      <c r="AE1216" s="12"/>
      <c r="AF1216" s="7"/>
      <c r="AG1216" s="1"/>
      <c r="AH1216" s="1"/>
      <c r="AI1216" s="1"/>
      <c r="AJ1216" s="10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6"/>
      <c r="CM1216" s="1"/>
      <c r="CN1216" s="1"/>
      <c r="CO1216" s="1"/>
      <c r="CP1216" s="1"/>
      <c r="CQ1216" s="1"/>
      <c r="CR1216" s="1"/>
    </row>
    <row r="1217" spans="1:96" x14ac:dyDescent="0.2">
      <c r="A1217" s="159">
        <f t="shared" si="467"/>
        <v>43896</v>
      </c>
      <c r="B1217" s="9">
        <f t="shared" si="456"/>
        <v>1142.9279197899998</v>
      </c>
      <c r="C1217" s="9">
        <f t="shared" si="468"/>
        <v>1000</v>
      </c>
      <c r="D1217" s="66">
        <f t="shared" si="469"/>
        <v>5331.42</v>
      </c>
      <c r="E1217" s="15">
        <f>VLOOKUP(A1216,[1]Plan1!$BO$120:$BQ$240,3)</f>
        <v>5344.75</v>
      </c>
      <c r="F1217" s="12">
        <f t="shared" si="470"/>
        <v>43879</v>
      </c>
      <c r="G1217" s="13">
        <f t="shared" si="457"/>
        <v>2.5002719725701894E-3</v>
      </c>
      <c r="H1217" s="12">
        <f t="shared" si="471"/>
        <v>43906</v>
      </c>
      <c r="I1217" s="12">
        <f t="shared" si="458"/>
        <v>43906</v>
      </c>
      <c r="J1217" s="1">
        <f t="shared" si="472"/>
        <v>18</v>
      </c>
      <c r="K1217" s="1">
        <f t="shared" si="479"/>
        <v>12</v>
      </c>
      <c r="L1217" s="9">
        <f t="shared" si="459"/>
        <v>1.0016661499999999</v>
      </c>
      <c r="M1217" s="16">
        <f t="shared" si="473"/>
        <v>1.00209952</v>
      </c>
      <c r="N1217" s="16">
        <f t="shared" si="476"/>
        <v>1.1204797831729683</v>
      </c>
      <c r="O1217" s="9">
        <f t="shared" si="477"/>
        <v>1.12234667</v>
      </c>
      <c r="P1217" s="9">
        <f t="shared" si="460"/>
        <v>1122.3466699999999</v>
      </c>
      <c r="Q1217" s="14">
        <f t="shared" si="461"/>
        <v>0</v>
      </c>
      <c r="R1217" s="44">
        <f t="shared" si="462"/>
        <v>0</v>
      </c>
      <c r="S1217" s="9">
        <f t="shared" si="463"/>
        <v>0</v>
      </c>
      <c r="T1217" s="10">
        <f t="shared" si="474"/>
        <v>6.2959000000000001E-2</v>
      </c>
      <c r="U1217" s="14">
        <f t="shared" si="478"/>
        <v>75</v>
      </c>
      <c r="V1217" s="14">
        <v>252</v>
      </c>
      <c r="W1217" s="16">
        <f t="shared" si="464"/>
        <v>1.018337694</v>
      </c>
      <c r="X1217" s="9">
        <f t="shared" si="465"/>
        <v>20.581249790000001</v>
      </c>
      <c r="Y1217" s="9">
        <v>0</v>
      </c>
      <c r="Z1217" s="15">
        <f t="shared" si="466"/>
        <v>0</v>
      </c>
      <c r="AA1217" s="6" t="s">
        <v>73</v>
      </c>
      <c r="AB1217" s="12">
        <f t="shared" si="475"/>
        <v>43966</v>
      </c>
      <c r="AC1217" s="6"/>
      <c r="AD1217" s="1"/>
      <c r="AE1217" s="12"/>
      <c r="AF1217" s="7"/>
      <c r="AG1217" s="1"/>
      <c r="AH1217" s="1"/>
      <c r="AI1217" s="1"/>
      <c r="AJ1217" s="10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6"/>
      <c r="CM1217" s="1"/>
      <c r="CN1217" s="1"/>
      <c r="CO1217" s="1"/>
      <c r="CP1217" s="1"/>
      <c r="CQ1217" s="1"/>
      <c r="CR1217" s="1"/>
    </row>
    <row r="1218" spans="1:96" x14ac:dyDescent="0.2">
      <c r="A1218" s="159">
        <f t="shared" si="467"/>
        <v>43897</v>
      </c>
      <c r="B1218" s="9">
        <f t="shared" si="456"/>
        <v>1143.3634738399999</v>
      </c>
      <c r="C1218" s="9">
        <f t="shared" si="468"/>
        <v>1000</v>
      </c>
      <c r="D1218" s="66">
        <f t="shared" si="469"/>
        <v>5331.42</v>
      </c>
      <c r="E1218" s="15">
        <f>VLOOKUP(A1217,[1]Plan1!$BO$120:$BQ$240,3)</f>
        <v>5344.75</v>
      </c>
      <c r="F1218" s="12">
        <f t="shared" si="470"/>
        <v>43879</v>
      </c>
      <c r="G1218" s="13">
        <f t="shared" si="457"/>
        <v>2.5002719725701894E-3</v>
      </c>
      <c r="H1218" s="12">
        <f t="shared" si="471"/>
        <v>43906</v>
      </c>
      <c r="I1218" s="12">
        <f t="shared" si="458"/>
        <v>43906</v>
      </c>
      <c r="J1218" s="1">
        <f t="shared" si="472"/>
        <v>18</v>
      </c>
      <c r="K1218" s="1">
        <f t="shared" si="479"/>
        <v>13</v>
      </c>
      <c r="L1218" s="9">
        <f t="shared" si="459"/>
        <v>1.00180512</v>
      </c>
      <c r="M1218" s="16">
        <f t="shared" si="473"/>
        <v>1.00209952</v>
      </c>
      <c r="N1218" s="16">
        <f t="shared" si="476"/>
        <v>1.1204797831729683</v>
      </c>
      <c r="O1218" s="9">
        <f t="shared" si="477"/>
        <v>1.12250238</v>
      </c>
      <c r="P1218" s="9">
        <f t="shared" si="460"/>
        <v>1122.5023799999999</v>
      </c>
      <c r="Q1218" s="14">
        <f t="shared" si="461"/>
        <v>0</v>
      </c>
      <c r="R1218" s="44">
        <f t="shared" si="462"/>
        <v>0</v>
      </c>
      <c r="S1218" s="9">
        <f t="shared" si="463"/>
        <v>0</v>
      </c>
      <c r="T1218" s="10">
        <f t="shared" si="474"/>
        <v>6.2959000000000001E-2</v>
      </c>
      <c r="U1218" s="14">
        <f t="shared" si="478"/>
        <v>76</v>
      </c>
      <c r="V1218" s="14">
        <v>252</v>
      </c>
      <c r="W1218" s="16">
        <f t="shared" si="464"/>
        <v>1.018584454</v>
      </c>
      <c r="X1218" s="9">
        <f t="shared" si="465"/>
        <v>20.861093839999999</v>
      </c>
      <c r="Y1218" s="9">
        <v>0</v>
      </c>
      <c r="Z1218" s="15">
        <f t="shared" si="466"/>
        <v>0</v>
      </c>
      <c r="AA1218" s="6" t="s">
        <v>73</v>
      </c>
      <c r="AB1218" s="12">
        <f t="shared" si="475"/>
        <v>43966</v>
      </c>
      <c r="AC1218" s="6"/>
      <c r="AD1218" s="1"/>
      <c r="AE1218" s="12"/>
      <c r="AF1218" s="7"/>
      <c r="AG1218" s="1"/>
      <c r="AH1218" s="1"/>
      <c r="AI1218" s="1"/>
      <c r="AJ1218" s="10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6"/>
      <c r="CM1218" s="1"/>
      <c r="CN1218" s="1"/>
      <c r="CO1218" s="1"/>
      <c r="CP1218" s="1"/>
      <c r="CQ1218" s="1"/>
      <c r="CR1218" s="1"/>
    </row>
    <row r="1219" spans="1:96" x14ac:dyDescent="0.2">
      <c r="A1219" s="159">
        <f t="shared" si="467"/>
        <v>43898</v>
      </c>
      <c r="B1219" s="9">
        <f t="shared" si="456"/>
        <v>1143.3634738399999</v>
      </c>
      <c r="C1219" s="9">
        <f t="shared" si="468"/>
        <v>1000</v>
      </c>
      <c r="D1219" s="66">
        <f t="shared" si="469"/>
        <v>5331.42</v>
      </c>
      <c r="E1219" s="15">
        <f>VLOOKUP(A1218,[1]Plan1!$BO$120:$BQ$240,3)</f>
        <v>5344.75</v>
      </c>
      <c r="F1219" s="12">
        <f t="shared" si="470"/>
        <v>43879</v>
      </c>
      <c r="G1219" s="13">
        <f t="shared" si="457"/>
        <v>2.5002719725701894E-3</v>
      </c>
      <c r="H1219" s="12">
        <f t="shared" si="471"/>
        <v>43906</v>
      </c>
      <c r="I1219" s="12">
        <f t="shared" si="458"/>
        <v>43906</v>
      </c>
      <c r="J1219" s="1">
        <f t="shared" si="472"/>
        <v>18</v>
      </c>
      <c r="K1219" s="1">
        <f t="shared" si="479"/>
        <v>13</v>
      </c>
      <c r="L1219" s="9">
        <f t="shared" si="459"/>
        <v>1.00180512</v>
      </c>
      <c r="M1219" s="16">
        <f t="shared" si="473"/>
        <v>1.00209952</v>
      </c>
      <c r="N1219" s="16">
        <f t="shared" si="476"/>
        <v>1.1204797831729683</v>
      </c>
      <c r="O1219" s="9">
        <f t="shared" si="477"/>
        <v>1.12250238</v>
      </c>
      <c r="P1219" s="9">
        <f t="shared" si="460"/>
        <v>1122.5023799999999</v>
      </c>
      <c r="Q1219" s="14">
        <f t="shared" si="461"/>
        <v>0</v>
      </c>
      <c r="R1219" s="44">
        <f t="shared" si="462"/>
        <v>0</v>
      </c>
      <c r="S1219" s="9">
        <f t="shared" si="463"/>
        <v>0</v>
      </c>
      <c r="T1219" s="10">
        <f t="shared" si="474"/>
        <v>6.2959000000000001E-2</v>
      </c>
      <c r="U1219" s="14">
        <f t="shared" si="478"/>
        <v>76</v>
      </c>
      <c r="V1219" s="14">
        <v>252</v>
      </c>
      <c r="W1219" s="16">
        <f t="shared" si="464"/>
        <v>1.018584454</v>
      </c>
      <c r="X1219" s="9">
        <f t="shared" si="465"/>
        <v>20.861093839999999</v>
      </c>
      <c r="Y1219" s="9">
        <v>0</v>
      </c>
      <c r="Z1219" s="15">
        <f t="shared" si="466"/>
        <v>0</v>
      </c>
      <c r="AA1219" s="6" t="s">
        <v>73</v>
      </c>
      <c r="AB1219" s="12">
        <f t="shared" si="475"/>
        <v>43966</v>
      </c>
      <c r="AC1219" s="6"/>
      <c r="AD1219" s="1"/>
      <c r="AE1219" s="12"/>
      <c r="AF1219" s="7"/>
      <c r="AG1219" s="1"/>
      <c r="AH1219" s="1"/>
      <c r="AI1219" s="1"/>
      <c r="AJ1219" s="10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6"/>
      <c r="CM1219" s="1"/>
      <c r="CN1219" s="1"/>
      <c r="CO1219" s="1"/>
      <c r="CP1219" s="1"/>
      <c r="CQ1219" s="1"/>
      <c r="CR1219" s="1"/>
    </row>
    <row r="1220" spans="1:96" x14ac:dyDescent="0.2">
      <c r="A1220" s="159">
        <f t="shared" si="467"/>
        <v>43899</v>
      </c>
      <c r="B1220" s="9">
        <f t="shared" si="456"/>
        <v>1143.3634738399999</v>
      </c>
      <c r="C1220" s="9">
        <f t="shared" si="468"/>
        <v>1000</v>
      </c>
      <c r="D1220" s="66">
        <f t="shared" si="469"/>
        <v>5331.42</v>
      </c>
      <c r="E1220" s="15">
        <f>VLOOKUP(A1219,[1]Plan1!$BO$120:$BQ$240,3)</f>
        <v>5344.75</v>
      </c>
      <c r="F1220" s="12">
        <f t="shared" si="470"/>
        <v>43879</v>
      </c>
      <c r="G1220" s="13">
        <f t="shared" si="457"/>
        <v>2.5002719725701894E-3</v>
      </c>
      <c r="H1220" s="12">
        <f t="shared" si="471"/>
        <v>43906</v>
      </c>
      <c r="I1220" s="12">
        <f t="shared" si="458"/>
        <v>43906</v>
      </c>
      <c r="J1220" s="1">
        <f t="shared" si="472"/>
        <v>18</v>
      </c>
      <c r="K1220" s="1">
        <f t="shared" si="479"/>
        <v>13</v>
      </c>
      <c r="L1220" s="9">
        <f t="shared" si="459"/>
        <v>1.00180512</v>
      </c>
      <c r="M1220" s="16">
        <f t="shared" si="473"/>
        <v>1.00209952</v>
      </c>
      <c r="N1220" s="16">
        <f t="shared" si="476"/>
        <v>1.1204797831729683</v>
      </c>
      <c r="O1220" s="9">
        <f t="shared" si="477"/>
        <v>1.12250238</v>
      </c>
      <c r="P1220" s="9">
        <f t="shared" si="460"/>
        <v>1122.5023799999999</v>
      </c>
      <c r="Q1220" s="14">
        <f t="shared" si="461"/>
        <v>0</v>
      </c>
      <c r="R1220" s="44">
        <f t="shared" si="462"/>
        <v>0</v>
      </c>
      <c r="S1220" s="9">
        <f t="shared" si="463"/>
        <v>0</v>
      </c>
      <c r="T1220" s="10">
        <f t="shared" si="474"/>
        <v>6.2959000000000001E-2</v>
      </c>
      <c r="U1220" s="14">
        <f t="shared" si="478"/>
        <v>76</v>
      </c>
      <c r="V1220" s="14">
        <v>252</v>
      </c>
      <c r="W1220" s="16">
        <f t="shared" si="464"/>
        <v>1.018584454</v>
      </c>
      <c r="X1220" s="9">
        <f t="shared" si="465"/>
        <v>20.861093839999999</v>
      </c>
      <c r="Y1220" s="9">
        <v>0</v>
      </c>
      <c r="Z1220" s="15">
        <f t="shared" si="466"/>
        <v>0</v>
      </c>
      <c r="AA1220" s="6" t="s">
        <v>73</v>
      </c>
      <c r="AB1220" s="12">
        <f t="shared" si="475"/>
        <v>43966</v>
      </c>
      <c r="AC1220" s="6"/>
      <c r="AD1220" s="1"/>
      <c r="AE1220" s="12"/>
      <c r="AF1220" s="7"/>
      <c r="AG1220" s="1"/>
      <c r="AH1220" s="1"/>
      <c r="AI1220" s="1"/>
      <c r="AJ1220" s="10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6"/>
      <c r="CM1220" s="1"/>
      <c r="CN1220" s="1"/>
      <c r="CO1220" s="1"/>
      <c r="CP1220" s="1"/>
      <c r="CQ1220" s="1"/>
      <c r="CR1220" s="1"/>
    </row>
    <row r="1221" spans="1:96" x14ac:dyDescent="0.2">
      <c r="A1221" s="159">
        <f t="shared" si="467"/>
        <v>43900</v>
      </c>
      <c r="B1221" s="9">
        <f t="shared" si="456"/>
        <v>1143.7991936000001</v>
      </c>
      <c r="C1221" s="9">
        <f t="shared" si="468"/>
        <v>1000</v>
      </c>
      <c r="D1221" s="66">
        <f t="shared" si="469"/>
        <v>5331.42</v>
      </c>
      <c r="E1221" s="15">
        <f>VLOOKUP(A1220,[1]Plan1!$BO$120:$BQ$240,3)</f>
        <v>5344.75</v>
      </c>
      <c r="F1221" s="12">
        <f t="shared" si="470"/>
        <v>43879</v>
      </c>
      <c r="G1221" s="13">
        <f t="shared" si="457"/>
        <v>2.5002719725701894E-3</v>
      </c>
      <c r="H1221" s="12">
        <f t="shared" si="471"/>
        <v>43906</v>
      </c>
      <c r="I1221" s="12">
        <f t="shared" si="458"/>
        <v>43906</v>
      </c>
      <c r="J1221" s="1">
        <f t="shared" si="472"/>
        <v>18</v>
      </c>
      <c r="K1221" s="1">
        <f t="shared" si="479"/>
        <v>14</v>
      </c>
      <c r="L1221" s="9">
        <f t="shared" si="459"/>
        <v>1.0019441099999999</v>
      </c>
      <c r="M1221" s="16">
        <f t="shared" si="473"/>
        <v>1.00209952</v>
      </c>
      <c r="N1221" s="16">
        <f t="shared" si="476"/>
        <v>1.1204797831729683</v>
      </c>
      <c r="O1221" s="9">
        <f t="shared" si="477"/>
        <v>1.1226581099999999</v>
      </c>
      <c r="P1221" s="9">
        <f t="shared" si="460"/>
        <v>1122.6581100000001</v>
      </c>
      <c r="Q1221" s="14">
        <f t="shared" si="461"/>
        <v>0</v>
      </c>
      <c r="R1221" s="44">
        <f t="shared" si="462"/>
        <v>0</v>
      </c>
      <c r="S1221" s="9">
        <f t="shared" si="463"/>
        <v>0</v>
      </c>
      <c r="T1221" s="10">
        <f t="shared" si="474"/>
        <v>6.2959000000000001E-2</v>
      </c>
      <c r="U1221" s="14">
        <f t="shared" si="478"/>
        <v>77</v>
      </c>
      <c r="V1221" s="14">
        <v>252</v>
      </c>
      <c r="W1221" s="16">
        <f t="shared" si="464"/>
        <v>1.0188312749999999</v>
      </c>
      <c r="X1221" s="9">
        <f t="shared" si="465"/>
        <v>21.141083600000002</v>
      </c>
      <c r="Y1221" s="9">
        <v>0</v>
      </c>
      <c r="Z1221" s="15">
        <f t="shared" si="466"/>
        <v>0</v>
      </c>
      <c r="AA1221" s="6" t="s">
        <v>73</v>
      </c>
      <c r="AB1221" s="12">
        <f t="shared" si="475"/>
        <v>43966</v>
      </c>
      <c r="AC1221" s="6"/>
      <c r="AD1221" s="1"/>
      <c r="AE1221" s="12"/>
      <c r="AF1221" s="7"/>
      <c r="AG1221" s="1"/>
      <c r="AH1221" s="1"/>
      <c r="AI1221" s="1"/>
      <c r="AJ1221" s="10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6"/>
      <c r="CM1221" s="1"/>
      <c r="CN1221" s="1"/>
      <c r="CO1221" s="1"/>
      <c r="CP1221" s="1"/>
      <c r="CQ1221" s="1"/>
      <c r="CR1221" s="1"/>
    </row>
    <row r="1222" spans="1:96" x14ac:dyDescent="0.2">
      <c r="A1222" s="159">
        <f t="shared" si="467"/>
        <v>43901</v>
      </c>
      <c r="B1222" s="9">
        <f t="shared" si="456"/>
        <v>1144.2350870400001</v>
      </c>
      <c r="C1222" s="9">
        <f t="shared" si="468"/>
        <v>1000</v>
      </c>
      <c r="D1222" s="66">
        <f t="shared" si="469"/>
        <v>5331.42</v>
      </c>
      <c r="E1222" s="15">
        <f>VLOOKUP(A1221,[1]Plan1!$BO$120:$BQ$240,3)</f>
        <v>5344.75</v>
      </c>
      <c r="F1222" s="12">
        <f t="shared" si="470"/>
        <v>43879</v>
      </c>
      <c r="G1222" s="13">
        <f t="shared" si="457"/>
        <v>2.5002719725701894E-3</v>
      </c>
      <c r="H1222" s="12">
        <f t="shared" si="471"/>
        <v>43906</v>
      </c>
      <c r="I1222" s="12">
        <f t="shared" si="458"/>
        <v>43906</v>
      </c>
      <c r="J1222" s="1">
        <f t="shared" si="472"/>
        <v>18</v>
      </c>
      <c r="K1222" s="1">
        <f t="shared" si="479"/>
        <v>15</v>
      </c>
      <c r="L1222" s="9">
        <f t="shared" si="459"/>
        <v>1.00208312</v>
      </c>
      <c r="M1222" s="16">
        <f t="shared" si="473"/>
        <v>1.00209952</v>
      </c>
      <c r="N1222" s="16">
        <f t="shared" si="476"/>
        <v>1.1204797831729683</v>
      </c>
      <c r="O1222" s="9">
        <f t="shared" si="477"/>
        <v>1.1228138700000001</v>
      </c>
      <c r="P1222" s="9">
        <f t="shared" si="460"/>
        <v>1122.81387</v>
      </c>
      <c r="Q1222" s="14">
        <f t="shared" si="461"/>
        <v>0</v>
      </c>
      <c r="R1222" s="44">
        <f t="shared" si="462"/>
        <v>0</v>
      </c>
      <c r="S1222" s="9">
        <f t="shared" si="463"/>
        <v>0</v>
      </c>
      <c r="T1222" s="10">
        <f t="shared" si="474"/>
        <v>6.2959000000000001E-2</v>
      </c>
      <c r="U1222" s="14">
        <f t="shared" si="478"/>
        <v>78</v>
      </c>
      <c r="V1222" s="14">
        <v>252</v>
      </c>
      <c r="W1222" s="16">
        <f t="shared" si="464"/>
        <v>1.0190781550000001</v>
      </c>
      <c r="X1222" s="9">
        <f t="shared" si="465"/>
        <v>21.421217039999998</v>
      </c>
      <c r="Y1222" s="9">
        <v>0</v>
      </c>
      <c r="Z1222" s="15">
        <f t="shared" si="466"/>
        <v>0</v>
      </c>
      <c r="AA1222" s="6" t="s">
        <v>73</v>
      </c>
      <c r="AB1222" s="12">
        <f t="shared" si="475"/>
        <v>43966</v>
      </c>
      <c r="AC1222" s="6"/>
      <c r="AD1222" s="1"/>
      <c r="AE1222" s="12"/>
      <c r="AF1222" s="7"/>
      <c r="AG1222" s="1"/>
      <c r="AH1222" s="1"/>
      <c r="AI1222" s="1"/>
      <c r="AJ1222" s="10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6"/>
      <c r="CM1222" s="1"/>
      <c r="CN1222" s="1"/>
      <c r="CO1222" s="1"/>
      <c r="CP1222" s="1"/>
      <c r="CQ1222" s="1"/>
      <c r="CR1222" s="1"/>
    </row>
    <row r="1223" spans="1:96" x14ac:dyDescent="0.2">
      <c r="A1223" s="159">
        <f t="shared" si="467"/>
        <v>43902</v>
      </c>
      <c r="B1223" s="9">
        <f t="shared" si="456"/>
        <v>1144.6711451599999</v>
      </c>
      <c r="C1223" s="9">
        <f t="shared" si="468"/>
        <v>1000</v>
      </c>
      <c r="D1223" s="66">
        <f t="shared" si="469"/>
        <v>5331.42</v>
      </c>
      <c r="E1223" s="15">
        <f>VLOOKUP(A1222,[1]Plan1!$BO$120:$BQ$240,3)</f>
        <v>5344.75</v>
      </c>
      <c r="F1223" s="12">
        <f t="shared" si="470"/>
        <v>43879</v>
      </c>
      <c r="G1223" s="13">
        <f t="shared" si="457"/>
        <v>2.5002719725701894E-3</v>
      </c>
      <c r="H1223" s="12">
        <f t="shared" si="471"/>
        <v>43906</v>
      </c>
      <c r="I1223" s="12">
        <f t="shared" si="458"/>
        <v>43906</v>
      </c>
      <c r="J1223" s="1">
        <f t="shared" si="472"/>
        <v>18</v>
      </c>
      <c r="K1223" s="1">
        <f t="shared" si="479"/>
        <v>16</v>
      </c>
      <c r="L1223" s="9">
        <f t="shared" si="459"/>
        <v>1.0022221499999999</v>
      </c>
      <c r="M1223" s="16">
        <f t="shared" si="473"/>
        <v>1.00209952</v>
      </c>
      <c r="N1223" s="16">
        <f t="shared" si="476"/>
        <v>1.1204797831729683</v>
      </c>
      <c r="O1223" s="9">
        <f t="shared" si="477"/>
        <v>1.1229696499999999</v>
      </c>
      <c r="P1223" s="9">
        <f t="shared" si="460"/>
        <v>1122.96965</v>
      </c>
      <c r="Q1223" s="14">
        <f t="shared" si="461"/>
        <v>0</v>
      </c>
      <c r="R1223" s="44">
        <f t="shared" si="462"/>
        <v>0</v>
      </c>
      <c r="S1223" s="9">
        <f t="shared" si="463"/>
        <v>0</v>
      </c>
      <c r="T1223" s="10">
        <f t="shared" si="474"/>
        <v>6.2959000000000001E-2</v>
      </c>
      <c r="U1223" s="14">
        <f t="shared" si="478"/>
        <v>79</v>
      </c>
      <c r="V1223" s="14">
        <v>252</v>
      </c>
      <c r="W1223" s="16">
        <f t="shared" si="464"/>
        <v>1.0193250949999999</v>
      </c>
      <c r="X1223" s="9">
        <f t="shared" si="465"/>
        <v>21.70149516</v>
      </c>
      <c r="Y1223" s="9">
        <v>0</v>
      </c>
      <c r="Z1223" s="15">
        <f t="shared" si="466"/>
        <v>0</v>
      </c>
      <c r="AA1223" s="6" t="s">
        <v>73</v>
      </c>
      <c r="AB1223" s="12">
        <f t="shared" si="475"/>
        <v>43966</v>
      </c>
      <c r="AC1223" s="6"/>
      <c r="AD1223" s="1"/>
      <c r="AE1223" s="12"/>
      <c r="AF1223" s="7"/>
      <c r="AG1223" s="1"/>
      <c r="AH1223" s="1"/>
      <c r="AI1223" s="1"/>
      <c r="AJ1223" s="10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6"/>
      <c r="CM1223" s="1"/>
      <c r="CN1223" s="1"/>
      <c r="CO1223" s="1"/>
      <c r="CP1223" s="1"/>
      <c r="CQ1223" s="1"/>
      <c r="CR1223" s="1"/>
    </row>
    <row r="1224" spans="1:96" x14ac:dyDescent="0.2">
      <c r="A1224" s="159">
        <f t="shared" si="467"/>
        <v>43903</v>
      </c>
      <c r="B1224" s="9">
        <f t="shared" si="456"/>
        <v>1145.1073782000001</v>
      </c>
      <c r="C1224" s="9">
        <f t="shared" si="468"/>
        <v>1000</v>
      </c>
      <c r="D1224" s="66">
        <f t="shared" si="469"/>
        <v>5331.42</v>
      </c>
      <c r="E1224" s="15">
        <f>VLOOKUP(A1223,[1]Plan1!$BO$120:$BQ$240,3)</f>
        <v>5344.75</v>
      </c>
      <c r="F1224" s="12">
        <f t="shared" si="470"/>
        <v>43879</v>
      </c>
      <c r="G1224" s="13">
        <f t="shared" si="457"/>
        <v>2.5002719725701894E-3</v>
      </c>
      <c r="H1224" s="12">
        <f t="shared" si="471"/>
        <v>43906</v>
      </c>
      <c r="I1224" s="12">
        <f t="shared" si="458"/>
        <v>43906</v>
      </c>
      <c r="J1224" s="1">
        <f t="shared" si="472"/>
        <v>18</v>
      </c>
      <c r="K1224" s="1">
        <f t="shared" si="479"/>
        <v>17</v>
      </c>
      <c r="L1224" s="9">
        <f t="shared" si="459"/>
        <v>1.0023612</v>
      </c>
      <c r="M1224" s="16">
        <f t="shared" si="473"/>
        <v>1.00209952</v>
      </c>
      <c r="N1224" s="16">
        <f t="shared" si="476"/>
        <v>1.1204797831729683</v>
      </c>
      <c r="O1224" s="9">
        <f t="shared" si="477"/>
        <v>1.12312546</v>
      </c>
      <c r="P1224" s="9">
        <f t="shared" si="460"/>
        <v>1123.12546</v>
      </c>
      <c r="Q1224" s="14">
        <f t="shared" si="461"/>
        <v>0</v>
      </c>
      <c r="R1224" s="44">
        <f t="shared" si="462"/>
        <v>0</v>
      </c>
      <c r="S1224" s="9">
        <f t="shared" si="463"/>
        <v>0</v>
      </c>
      <c r="T1224" s="10">
        <f t="shared" si="474"/>
        <v>6.2959000000000001E-2</v>
      </c>
      <c r="U1224" s="14">
        <f t="shared" si="478"/>
        <v>80</v>
      </c>
      <c r="V1224" s="14">
        <v>252</v>
      </c>
      <c r="W1224" s="16">
        <f t="shared" si="464"/>
        <v>1.019572095</v>
      </c>
      <c r="X1224" s="9">
        <f t="shared" si="465"/>
        <v>21.981918199999999</v>
      </c>
      <c r="Y1224" s="9">
        <v>0</v>
      </c>
      <c r="Z1224" s="15">
        <f t="shared" si="466"/>
        <v>0</v>
      </c>
      <c r="AA1224" s="6" t="s">
        <v>73</v>
      </c>
      <c r="AB1224" s="12">
        <f t="shared" si="475"/>
        <v>43966</v>
      </c>
      <c r="AC1224" s="6"/>
      <c r="AD1224" s="1"/>
      <c r="AE1224" s="12"/>
      <c r="AF1224" s="7"/>
      <c r="AG1224" s="1"/>
      <c r="AH1224" s="1"/>
      <c r="AI1224" s="1"/>
      <c r="AJ1224" s="10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6"/>
      <c r="CM1224" s="1"/>
      <c r="CN1224" s="1"/>
      <c r="CO1224" s="1"/>
      <c r="CP1224" s="1"/>
      <c r="CQ1224" s="1"/>
      <c r="CR1224" s="1"/>
    </row>
    <row r="1225" spans="1:96" x14ac:dyDescent="0.2">
      <c r="A1225" s="159">
        <f t="shared" si="467"/>
        <v>43904</v>
      </c>
      <c r="B1225" s="9">
        <f t="shared" si="456"/>
        <v>1145.54376579</v>
      </c>
      <c r="C1225" s="9">
        <f t="shared" si="468"/>
        <v>1000</v>
      </c>
      <c r="D1225" s="66">
        <f t="shared" si="469"/>
        <v>5331.42</v>
      </c>
      <c r="E1225" s="15">
        <f>VLOOKUP(A1224,[1]Plan1!$BO$120:$BQ$240,3)</f>
        <v>5344.75</v>
      </c>
      <c r="F1225" s="12">
        <f t="shared" si="470"/>
        <v>43879</v>
      </c>
      <c r="G1225" s="13">
        <f t="shared" si="457"/>
        <v>2.5002719725701894E-3</v>
      </c>
      <c r="H1225" s="12">
        <f t="shared" si="471"/>
        <v>43906</v>
      </c>
      <c r="I1225" s="12">
        <f t="shared" si="458"/>
        <v>43906</v>
      </c>
      <c r="J1225" s="1">
        <f t="shared" si="472"/>
        <v>18</v>
      </c>
      <c r="K1225" s="1">
        <f t="shared" si="479"/>
        <v>18</v>
      </c>
      <c r="L1225" s="9">
        <f t="shared" si="459"/>
        <v>1.0025002700000001</v>
      </c>
      <c r="M1225" s="16">
        <f t="shared" si="473"/>
        <v>1.00209952</v>
      </c>
      <c r="N1225" s="16">
        <f t="shared" si="476"/>
        <v>1.1204797831729683</v>
      </c>
      <c r="O1225" s="9">
        <f t="shared" si="477"/>
        <v>1.12328128</v>
      </c>
      <c r="P1225" s="9">
        <f t="shared" si="460"/>
        <v>1123.2812799999999</v>
      </c>
      <c r="Q1225" s="14">
        <f t="shared" si="461"/>
        <v>0</v>
      </c>
      <c r="R1225" s="44">
        <f t="shared" si="462"/>
        <v>0</v>
      </c>
      <c r="S1225" s="9">
        <f t="shared" si="463"/>
        <v>0</v>
      </c>
      <c r="T1225" s="10">
        <f t="shared" si="474"/>
        <v>6.2959000000000001E-2</v>
      </c>
      <c r="U1225" s="14">
        <f t="shared" si="478"/>
        <v>81</v>
      </c>
      <c r="V1225" s="14">
        <v>252</v>
      </c>
      <c r="W1225" s="16">
        <f t="shared" si="464"/>
        <v>1.019819155</v>
      </c>
      <c r="X1225" s="9">
        <f t="shared" si="465"/>
        <v>22.262485789999999</v>
      </c>
      <c r="Y1225" s="9">
        <v>0</v>
      </c>
      <c r="Z1225" s="15">
        <f t="shared" si="466"/>
        <v>0</v>
      </c>
      <c r="AA1225" s="6" t="s">
        <v>73</v>
      </c>
      <c r="AB1225" s="12">
        <f t="shared" si="475"/>
        <v>43966</v>
      </c>
      <c r="AC1225" s="6"/>
      <c r="AD1225" s="1"/>
      <c r="AE1225" s="12"/>
      <c r="AF1225" s="7"/>
      <c r="AG1225" s="1"/>
      <c r="AH1225" s="1"/>
      <c r="AI1225" s="1"/>
      <c r="AJ1225" s="10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6"/>
      <c r="CM1225" s="1"/>
      <c r="CN1225" s="1"/>
      <c r="CO1225" s="1"/>
      <c r="CP1225" s="1"/>
      <c r="CQ1225" s="1"/>
      <c r="CR1225" s="1"/>
    </row>
    <row r="1226" spans="1:96" x14ac:dyDescent="0.2">
      <c r="A1226" s="159">
        <f t="shared" si="467"/>
        <v>43905</v>
      </c>
      <c r="B1226" s="9">
        <f t="shared" ref="B1226:B1289" si="480">(P1226+X1226)</f>
        <v>1145.54376579</v>
      </c>
      <c r="C1226" s="9">
        <f t="shared" si="468"/>
        <v>1000</v>
      </c>
      <c r="D1226" s="66">
        <f t="shared" si="469"/>
        <v>5331.42</v>
      </c>
      <c r="E1226" s="15">
        <f>VLOOKUP(A1225,[1]Plan1!$BO$120:$BQ$240,3)</f>
        <v>5344.75</v>
      </c>
      <c r="F1226" s="12">
        <f t="shared" si="470"/>
        <v>43879</v>
      </c>
      <c r="G1226" s="13">
        <f t="shared" ref="G1226:G1289" si="481">(E1226/D1226)-1</f>
        <v>2.5002719725701894E-3</v>
      </c>
      <c r="H1226" s="12">
        <f t="shared" si="471"/>
        <v>43936</v>
      </c>
      <c r="I1226" s="12">
        <f t="shared" ref="I1226:I1289" si="482">IF(A1226&gt;I1225,H1226,I1225)</f>
        <v>43906</v>
      </c>
      <c r="J1226" s="1">
        <f t="shared" si="472"/>
        <v>18</v>
      </c>
      <c r="K1226" s="1">
        <f t="shared" si="479"/>
        <v>18</v>
      </c>
      <c r="L1226" s="9">
        <f t="shared" ref="L1226:L1289" si="483">TRUNC((E1226/D1226)^TRUNC((K1226/J1226),9),8)</f>
        <v>1.0025002700000001</v>
      </c>
      <c r="M1226" s="16">
        <f t="shared" si="473"/>
        <v>1.00209952</v>
      </c>
      <c r="N1226" s="16">
        <f t="shared" si="476"/>
        <v>1.1204797831729683</v>
      </c>
      <c r="O1226" s="9">
        <f t="shared" si="477"/>
        <v>1.12328128</v>
      </c>
      <c r="P1226" s="9">
        <f t="shared" ref="P1226:P1289" si="484">TRUNC(C1226*O1226,8)</f>
        <v>1123.2812799999999</v>
      </c>
      <c r="Q1226" s="14">
        <f t="shared" ref="Q1226:Q1289" si="485">IF(VLOOKUP(A1226,AE$10:AL$114,8)=VLOOKUP(A1225,AE$10:AL$114,8),0,VLOOKUP(A1226,AE$10:AL$114,8))</f>
        <v>0</v>
      </c>
      <c r="R1226" s="44">
        <f t="shared" ref="R1226:R1289" si="486">IF(Q1226&gt;0,VLOOKUP($A1226,$AE$10:$AJ$114,6),0)</f>
        <v>0</v>
      </c>
      <c r="S1226" s="9">
        <f t="shared" ref="S1226:S1289" si="487">IF(R1226&gt;0,TRUNC(R1226*P1226,8),0)</f>
        <v>0</v>
      </c>
      <c r="T1226" s="10">
        <f t="shared" si="474"/>
        <v>6.2959000000000001E-2</v>
      </c>
      <c r="U1226" s="14">
        <f t="shared" si="478"/>
        <v>81</v>
      </c>
      <c r="V1226" s="14">
        <v>252</v>
      </c>
      <c r="W1226" s="16">
        <f t="shared" ref="W1226:W1289" si="488">ROUND((1+T1226)^TRUNC((U1226/V1226),9),9)</f>
        <v>1.019819155</v>
      </c>
      <c r="X1226" s="9">
        <f t="shared" ref="X1226:X1289" si="489">TRUNC((P1226*(W1226-1)),8)</f>
        <v>22.262485789999999</v>
      </c>
      <c r="Y1226" s="9">
        <v>0</v>
      </c>
      <c r="Z1226" s="15">
        <f t="shared" ref="Z1226:Z1289" si="490">IF(S1226&gt;0,S1226+X1226,0)</f>
        <v>0</v>
      </c>
      <c r="AA1226" s="6" t="s">
        <v>73</v>
      </c>
      <c r="AB1226" s="12">
        <f t="shared" si="475"/>
        <v>43966</v>
      </c>
      <c r="AC1226" s="6"/>
      <c r="AD1226" s="1"/>
      <c r="AE1226" s="12"/>
      <c r="AF1226" s="7"/>
      <c r="AG1226" s="1"/>
      <c r="AH1226" s="1"/>
      <c r="AI1226" s="1"/>
      <c r="AJ1226" s="10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6"/>
      <c r="CM1226" s="1"/>
      <c r="CN1226" s="1"/>
      <c r="CO1226" s="1"/>
      <c r="CP1226" s="1"/>
      <c r="CQ1226" s="1"/>
      <c r="CR1226" s="1"/>
    </row>
    <row r="1227" spans="1:96" x14ac:dyDescent="0.2">
      <c r="A1227" s="159">
        <f t="shared" ref="A1227:A1290" si="491">(A1226+1)</f>
        <v>43906</v>
      </c>
      <c r="B1227" s="9">
        <f t="shared" si="480"/>
        <v>1145.54376579</v>
      </c>
      <c r="C1227" s="9">
        <f t="shared" ref="C1227:C1290" si="492">TRUNC(IF(Q1226&gt;0,VLOOKUP(A1226,$AE$12:$AF$114,2),C1226),8)</f>
        <v>1000</v>
      </c>
      <c r="D1227" s="66">
        <f t="shared" ref="D1227:D1290" si="493">IF(E1227=E1226,D1226,E1226)</f>
        <v>5331.42</v>
      </c>
      <c r="E1227" s="15">
        <f>VLOOKUP(A1226,[1]Plan1!$BO$120:$BQ$240,3)</f>
        <v>5344.75</v>
      </c>
      <c r="F1227" s="12">
        <f t="shared" ref="F1227:F1290" si="494">IF(D1227=D1226,F1226,A1227)</f>
        <v>43879</v>
      </c>
      <c r="G1227" s="13">
        <f t="shared" si="481"/>
        <v>2.5002719725701894E-3</v>
      </c>
      <c r="H1227" s="12">
        <f t="shared" ref="H1227:H1290" si="495">IF(DAY(A1227)=15,VLOOKUP(A1227,AI$118:AN$450,4),H1226)</f>
        <v>43936</v>
      </c>
      <c r="I1227" s="12">
        <f t="shared" si="482"/>
        <v>43906</v>
      </c>
      <c r="J1227" s="1">
        <f t="shared" ref="J1227:J1290" si="496">IF(I1227=I1226,J1226,NETWORKDAYS(I1226,I1227,$AE$118:$AE$502)-1)</f>
        <v>18</v>
      </c>
      <c r="K1227" s="1">
        <f t="shared" si="479"/>
        <v>18</v>
      </c>
      <c r="L1227" s="9">
        <f t="shared" si="483"/>
        <v>1.0025002700000001</v>
      </c>
      <c r="M1227" s="16">
        <f t="shared" ref="M1227:M1290" si="497">IF(I1227&gt;I1226,L1226,M1226)</f>
        <v>1.00209952</v>
      </c>
      <c r="N1227" s="16">
        <f t="shared" si="476"/>
        <v>1.1204797831729683</v>
      </c>
      <c r="O1227" s="9">
        <f t="shared" si="477"/>
        <v>1.12328128</v>
      </c>
      <c r="P1227" s="9">
        <f t="shared" si="484"/>
        <v>1123.2812799999999</v>
      </c>
      <c r="Q1227" s="14">
        <f t="shared" si="485"/>
        <v>0</v>
      </c>
      <c r="R1227" s="44">
        <f t="shared" si="486"/>
        <v>0</v>
      </c>
      <c r="S1227" s="9">
        <f t="shared" si="487"/>
        <v>0</v>
      </c>
      <c r="T1227" s="10">
        <f t="shared" ref="T1227:T1290" si="498">(T1226)</f>
        <v>6.2959000000000001E-2</v>
      </c>
      <c r="U1227" s="14">
        <f t="shared" si="478"/>
        <v>81</v>
      </c>
      <c r="V1227" s="14">
        <v>252</v>
      </c>
      <c r="W1227" s="16">
        <f t="shared" si="488"/>
        <v>1.019819155</v>
      </c>
      <c r="X1227" s="9">
        <f t="shared" si="489"/>
        <v>22.262485789999999</v>
      </c>
      <c r="Y1227" s="9">
        <v>0</v>
      </c>
      <c r="Z1227" s="15">
        <f t="shared" si="490"/>
        <v>0</v>
      </c>
      <c r="AA1227" s="6" t="s">
        <v>73</v>
      </c>
      <c r="AB1227" s="12">
        <f t="shared" ref="AB1227:AB1290" si="499">IF(Q1226&gt;0,VLOOKUP(A1226,$AE$10:$AM$114,9),AB1226)</f>
        <v>43966</v>
      </c>
      <c r="AC1227" s="6"/>
      <c r="AD1227" s="1"/>
      <c r="AE1227" s="12"/>
      <c r="AF1227" s="7"/>
      <c r="AG1227" s="1"/>
      <c r="AH1227" s="1"/>
      <c r="AI1227" s="1"/>
      <c r="AJ1227" s="10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6"/>
      <c r="CM1227" s="1"/>
      <c r="CN1227" s="1"/>
      <c r="CO1227" s="1"/>
      <c r="CP1227" s="1"/>
      <c r="CQ1227" s="1"/>
      <c r="CR1227" s="1"/>
    </row>
    <row r="1228" spans="1:96" x14ac:dyDescent="0.2">
      <c r="A1228" s="159">
        <f t="shared" si="491"/>
        <v>43907</v>
      </c>
      <c r="B1228" s="9">
        <f t="shared" si="480"/>
        <v>1145.8595219399999</v>
      </c>
      <c r="C1228" s="9">
        <f t="shared" si="492"/>
        <v>1000</v>
      </c>
      <c r="D1228" s="66">
        <f t="shared" si="493"/>
        <v>5344.75</v>
      </c>
      <c r="E1228" s="15">
        <f>VLOOKUP(A1227,[1]Plan1!$BO$120:$BQ$240,3)</f>
        <v>5348.49</v>
      </c>
      <c r="F1228" s="12">
        <f t="shared" si="494"/>
        <v>43907</v>
      </c>
      <c r="G1228" s="13">
        <f t="shared" si="481"/>
        <v>6.9975209317552078E-4</v>
      </c>
      <c r="H1228" s="12">
        <f t="shared" si="495"/>
        <v>43936</v>
      </c>
      <c r="I1228" s="12">
        <f t="shared" si="482"/>
        <v>43936</v>
      </c>
      <c r="J1228" s="1">
        <f t="shared" si="496"/>
        <v>21</v>
      </c>
      <c r="K1228" s="1">
        <f t="shared" si="479"/>
        <v>1</v>
      </c>
      <c r="L1228" s="9">
        <f t="shared" si="483"/>
        <v>1.0000333100000001</v>
      </c>
      <c r="M1228" s="16">
        <f t="shared" si="497"/>
        <v>1.0025002700000001</v>
      </c>
      <c r="N1228" s="16">
        <f t="shared" si="476"/>
        <v>1.1232812851604421</v>
      </c>
      <c r="O1228" s="9">
        <f t="shared" si="477"/>
        <v>1.1233187</v>
      </c>
      <c r="P1228" s="9">
        <f t="shared" si="484"/>
        <v>1123.3187</v>
      </c>
      <c r="Q1228" s="14">
        <f t="shared" si="485"/>
        <v>0</v>
      </c>
      <c r="R1228" s="44">
        <f t="shared" si="486"/>
        <v>0</v>
      </c>
      <c r="S1228" s="9">
        <f t="shared" si="487"/>
        <v>0</v>
      </c>
      <c r="T1228" s="10">
        <f t="shared" si="498"/>
        <v>6.2959000000000001E-2</v>
      </c>
      <c r="U1228" s="14">
        <f t="shared" si="478"/>
        <v>82</v>
      </c>
      <c r="V1228" s="14">
        <v>252</v>
      </c>
      <c r="W1228" s="16">
        <f t="shared" si="488"/>
        <v>1.020066275</v>
      </c>
      <c r="X1228" s="9">
        <f t="shared" si="489"/>
        <v>22.540821940000001</v>
      </c>
      <c r="Y1228" s="9">
        <v>0</v>
      </c>
      <c r="Z1228" s="15">
        <f t="shared" si="490"/>
        <v>0</v>
      </c>
      <c r="AA1228" s="6" t="s">
        <v>73</v>
      </c>
      <c r="AB1228" s="12">
        <f t="shared" si="499"/>
        <v>43966</v>
      </c>
      <c r="AC1228" s="6"/>
      <c r="AD1228" s="1"/>
      <c r="AE1228" s="12"/>
      <c r="AF1228" s="7"/>
      <c r="AG1228" s="1"/>
      <c r="AH1228" s="1"/>
      <c r="AI1228" s="1"/>
      <c r="AJ1228" s="10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6"/>
      <c r="CM1228" s="1"/>
      <c r="CN1228" s="1"/>
      <c r="CO1228" s="1"/>
      <c r="CP1228" s="1"/>
      <c r="CQ1228" s="1"/>
      <c r="CR1228" s="1"/>
    </row>
    <row r="1229" spans="1:96" x14ac:dyDescent="0.2">
      <c r="A1229" s="159">
        <f t="shared" si="491"/>
        <v>43908</v>
      </c>
      <c r="B1229" s="9">
        <f t="shared" si="480"/>
        <v>1146.17535266</v>
      </c>
      <c r="C1229" s="9">
        <f t="shared" si="492"/>
        <v>1000</v>
      </c>
      <c r="D1229" s="66">
        <f t="shared" si="493"/>
        <v>5344.75</v>
      </c>
      <c r="E1229" s="15">
        <f>VLOOKUP(A1228,[1]Plan1!$BO$120:$BQ$240,3)</f>
        <v>5348.49</v>
      </c>
      <c r="F1229" s="12">
        <f t="shared" si="494"/>
        <v>43907</v>
      </c>
      <c r="G1229" s="13">
        <f t="shared" si="481"/>
        <v>6.9975209317552078E-4</v>
      </c>
      <c r="H1229" s="12">
        <f t="shared" si="495"/>
        <v>43936</v>
      </c>
      <c r="I1229" s="12">
        <f t="shared" si="482"/>
        <v>43936</v>
      </c>
      <c r="J1229" s="1">
        <f t="shared" si="496"/>
        <v>21</v>
      </c>
      <c r="K1229" s="1">
        <f t="shared" si="479"/>
        <v>2</v>
      </c>
      <c r="L1229" s="9">
        <f t="shared" si="483"/>
        <v>1.0000666199999999</v>
      </c>
      <c r="M1229" s="16">
        <f t="shared" si="497"/>
        <v>1.0025002700000001</v>
      </c>
      <c r="N1229" s="16">
        <f t="shared" si="476"/>
        <v>1.1232812851604421</v>
      </c>
      <c r="O1229" s="9">
        <f t="shared" si="477"/>
        <v>1.12335611</v>
      </c>
      <c r="P1229" s="9">
        <f t="shared" si="484"/>
        <v>1123.3561099999999</v>
      </c>
      <c r="Q1229" s="14">
        <f t="shared" si="485"/>
        <v>0</v>
      </c>
      <c r="R1229" s="44">
        <f t="shared" si="486"/>
        <v>0</v>
      </c>
      <c r="S1229" s="9">
        <f t="shared" si="487"/>
        <v>0</v>
      </c>
      <c r="T1229" s="10">
        <f t="shared" si="498"/>
        <v>6.2959000000000001E-2</v>
      </c>
      <c r="U1229" s="14">
        <f t="shared" si="478"/>
        <v>83</v>
      </c>
      <c r="V1229" s="14">
        <v>252</v>
      </c>
      <c r="W1229" s="16">
        <f t="shared" si="488"/>
        <v>1.0203134540000001</v>
      </c>
      <c r="X1229" s="9">
        <f t="shared" si="489"/>
        <v>22.81924266</v>
      </c>
      <c r="Y1229" s="9">
        <v>0</v>
      </c>
      <c r="Z1229" s="15">
        <f t="shared" si="490"/>
        <v>0</v>
      </c>
      <c r="AA1229" s="6" t="s">
        <v>73</v>
      </c>
      <c r="AB1229" s="12">
        <f t="shared" si="499"/>
        <v>43966</v>
      </c>
      <c r="AC1229" s="6"/>
      <c r="AD1229" s="1"/>
      <c r="AE1229" s="12"/>
      <c r="AF1229" s="7"/>
      <c r="AG1229" s="1"/>
      <c r="AH1229" s="1"/>
      <c r="AI1229" s="1"/>
      <c r="AJ1229" s="10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6"/>
      <c r="CM1229" s="1"/>
      <c r="CN1229" s="1"/>
      <c r="CO1229" s="1"/>
      <c r="CP1229" s="1"/>
      <c r="CQ1229" s="1"/>
      <c r="CR1229" s="1"/>
    </row>
    <row r="1230" spans="1:96" x14ac:dyDescent="0.2">
      <c r="A1230" s="159">
        <f t="shared" si="491"/>
        <v>43909</v>
      </c>
      <c r="B1230" s="9">
        <f t="shared" si="480"/>
        <v>1146.4912806100001</v>
      </c>
      <c r="C1230" s="9">
        <f t="shared" si="492"/>
        <v>1000</v>
      </c>
      <c r="D1230" s="66">
        <f t="shared" si="493"/>
        <v>5344.75</v>
      </c>
      <c r="E1230" s="15">
        <f>VLOOKUP(A1229,[1]Plan1!$BO$120:$BQ$240,3)</f>
        <v>5348.49</v>
      </c>
      <c r="F1230" s="12">
        <f t="shared" si="494"/>
        <v>43907</v>
      </c>
      <c r="G1230" s="13">
        <f t="shared" si="481"/>
        <v>6.9975209317552078E-4</v>
      </c>
      <c r="H1230" s="12">
        <f t="shared" si="495"/>
        <v>43936</v>
      </c>
      <c r="I1230" s="12">
        <f t="shared" si="482"/>
        <v>43936</v>
      </c>
      <c r="J1230" s="1">
        <f t="shared" si="496"/>
        <v>21</v>
      </c>
      <c r="K1230" s="1">
        <f t="shared" si="479"/>
        <v>3</v>
      </c>
      <c r="L1230" s="9">
        <f t="shared" si="483"/>
        <v>1.00009993</v>
      </c>
      <c r="M1230" s="16">
        <f t="shared" si="497"/>
        <v>1.0025002700000001</v>
      </c>
      <c r="N1230" s="16">
        <f t="shared" si="476"/>
        <v>1.1232812851604421</v>
      </c>
      <c r="O1230" s="9">
        <f t="shared" si="477"/>
        <v>1.12339353</v>
      </c>
      <c r="P1230" s="9">
        <f t="shared" si="484"/>
        <v>1123.3935300000001</v>
      </c>
      <c r="Q1230" s="14">
        <f t="shared" si="485"/>
        <v>0</v>
      </c>
      <c r="R1230" s="44">
        <f t="shared" si="486"/>
        <v>0</v>
      </c>
      <c r="S1230" s="9">
        <f t="shared" si="487"/>
        <v>0</v>
      </c>
      <c r="T1230" s="10">
        <f t="shared" si="498"/>
        <v>6.2959000000000001E-2</v>
      </c>
      <c r="U1230" s="14">
        <f t="shared" si="478"/>
        <v>84</v>
      </c>
      <c r="V1230" s="14">
        <v>252</v>
      </c>
      <c r="W1230" s="16">
        <f t="shared" si="488"/>
        <v>1.020560694</v>
      </c>
      <c r="X1230" s="9">
        <f t="shared" si="489"/>
        <v>23.097750609999999</v>
      </c>
      <c r="Y1230" s="9">
        <v>0</v>
      </c>
      <c r="Z1230" s="15">
        <f t="shared" si="490"/>
        <v>0</v>
      </c>
      <c r="AA1230" s="6" t="s">
        <v>73</v>
      </c>
      <c r="AB1230" s="12">
        <f t="shared" si="499"/>
        <v>43966</v>
      </c>
      <c r="AC1230" s="6"/>
      <c r="AD1230" s="1"/>
      <c r="AE1230" s="12"/>
      <c r="AF1230" s="7"/>
      <c r="AG1230" s="1"/>
      <c r="AH1230" s="1"/>
      <c r="AI1230" s="1"/>
      <c r="AJ1230" s="10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6"/>
      <c r="CM1230" s="1"/>
      <c r="CN1230" s="1"/>
      <c r="CO1230" s="1"/>
      <c r="CP1230" s="1"/>
      <c r="CQ1230" s="1"/>
      <c r="CR1230" s="1"/>
    </row>
    <row r="1231" spans="1:96" x14ac:dyDescent="0.2">
      <c r="A1231" s="159">
        <f t="shared" si="491"/>
        <v>43910</v>
      </c>
      <c r="B1231" s="9">
        <f t="shared" si="480"/>
        <v>1146.8072933399999</v>
      </c>
      <c r="C1231" s="9">
        <f t="shared" si="492"/>
        <v>1000</v>
      </c>
      <c r="D1231" s="66">
        <f t="shared" si="493"/>
        <v>5344.75</v>
      </c>
      <c r="E1231" s="15">
        <f>VLOOKUP(A1230,[1]Plan1!$BO$120:$BQ$240,3)</f>
        <v>5348.49</v>
      </c>
      <c r="F1231" s="12">
        <f t="shared" si="494"/>
        <v>43907</v>
      </c>
      <c r="G1231" s="13">
        <f t="shared" si="481"/>
        <v>6.9975209317552078E-4</v>
      </c>
      <c r="H1231" s="12">
        <f t="shared" si="495"/>
        <v>43936</v>
      </c>
      <c r="I1231" s="12">
        <f t="shared" si="482"/>
        <v>43936</v>
      </c>
      <c r="J1231" s="1">
        <f t="shared" si="496"/>
        <v>21</v>
      </c>
      <c r="K1231" s="1">
        <f t="shared" si="479"/>
        <v>4</v>
      </c>
      <c r="L1231" s="9">
        <f t="shared" si="483"/>
        <v>1.00013324</v>
      </c>
      <c r="M1231" s="16">
        <f t="shared" si="497"/>
        <v>1.0025002700000001</v>
      </c>
      <c r="N1231" s="16">
        <f t="shared" si="476"/>
        <v>1.1232812851604421</v>
      </c>
      <c r="O1231" s="9">
        <f t="shared" si="477"/>
        <v>1.1234309499999999</v>
      </c>
      <c r="P1231" s="9">
        <f t="shared" si="484"/>
        <v>1123.4309499999999</v>
      </c>
      <c r="Q1231" s="14">
        <f t="shared" si="485"/>
        <v>0</v>
      </c>
      <c r="R1231" s="44">
        <f t="shared" si="486"/>
        <v>0</v>
      </c>
      <c r="S1231" s="9">
        <f t="shared" si="487"/>
        <v>0</v>
      </c>
      <c r="T1231" s="10">
        <f t="shared" si="498"/>
        <v>6.2959000000000001E-2</v>
      </c>
      <c r="U1231" s="14">
        <f t="shared" si="478"/>
        <v>85</v>
      </c>
      <c r="V1231" s="14">
        <v>252</v>
      </c>
      <c r="W1231" s="16">
        <f t="shared" si="488"/>
        <v>1.020807993</v>
      </c>
      <c r="X1231" s="9">
        <f t="shared" si="489"/>
        <v>23.376343339999998</v>
      </c>
      <c r="Y1231" s="9">
        <v>0</v>
      </c>
      <c r="Z1231" s="15">
        <f t="shared" si="490"/>
        <v>0</v>
      </c>
      <c r="AA1231" s="6" t="s">
        <v>73</v>
      </c>
      <c r="AB1231" s="12">
        <f t="shared" si="499"/>
        <v>43966</v>
      </c>
      <c r="AC1231" s="6"/>
      <c r="AD1231" s="1"/>
      <c r="AE1231" s="12"/>
      <c r="AF1231" s="7"/>
      <c r="AG1231" s="1"/>
      <c r="AH1231" s="1"/>
      <c r="AI1231" s="1"/>
      <c r="AJ1231" s="10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6"/>
      <c r="CM1231" s="1"/>
      <c r="CN1231" s="1"/>
      <c r="CO1231" s="1"/>
      <c r="CP1231" s="1"/>
      <c r="CQ1231" s="1"/>
      <c r="CR1231" s="1"/>
    </row>
    <row r="1232" spans="1:96" x14ac:dyDescent="0.2">
      <c r="A1232" s="159">
        <f t="shared" si="491"/>
        <v>43911</v>
      </c>
      <c r="B1232" s="9">
        <f t="shared" si="480"/>
        <v>1147.1233931100001</v>
      </c>
      <c r="C1232" s="9">
        <f t="shared" si="492"/>
        <v>1000</v>
      </c>
      <c r="D1232" s="66">
        <f t="shared" si="493"/>
        <v>5344.75</v>
      </c>
      <c r="E1232" s="15">
        <f>VLOOKUP(A1231,[1]Plan1!$BO$120:$BQ$240,3)</f>
        <v>5348.49</v>
      </c>
      <c r="F1232" s="12">
        <f t="shared" si="494"/>
        <v>43907</v>
      </c>
      <c r="G1232" s="13">
        <f t="shared" si="481"/>
        <v>6.9975209317552078E-4</v>
      </c>
      <c r="H1232" s="12">
        <f t="shared" si="495"/>
        <v>43936</v>
      </c>
      <c r="I1232" s="12">
        <f t="shared" si="482"/>
        <v>43936</v>
      </c>
      <c r="J1232" s="1">
        <f t="shared" si="496"/>
        <v>21</v>
      </c>
      <c r="K1232" s="1">
        <f t="shared" si="479"/>
        <v>5</v>
      </c>
      <c r="L1232" s="9">
        <f t="shared" si="483"/>
        <v>1.00016656</v>
      </c>
      <c r="M1232" s="16">
        <f t="shared" si="497"/>
        <v>1.0025002700000001</v>
      </c>
      <c r="N1232" s="16">
        <f t="shared" si="476"/>
        <v>1.1232812851604421</v>
      </c>
      <c r="O1232" s="9">
        <f t="shared" si="477"/>
        <v>1.1234683700000001</v>
      </c>
      <c r="P1232" s="9">
        <f t="shared" si="484"/>
        <v>1123.46837</v>
      </c>
      <c r="Q1232" s="14">
        <f t="shared" si="485"/>
        <v>0</v>
      </c>
      <c r="R1232" s="44">
        <f t="shared" si="486"/>
        <v>0</v>
      </c>
      <c r="S1232" s="9">
        <f t="shared" si="487"/>
        <v>0</v>
      </c>
      <c r="T1232" s="10">
        <f t="shared" si="498"/>
        <v>6.2959000000000001E-2</v>
      </c>
      <c r="U1232" s="14">
        <f t="shared" si="478"/>
        <v>86</v>
      </c>
      <c r="V1232" s="14">
        <v>252</v>
      </c>
      <c r="W1232" s="16">
        <f t="shared" si="488"/>
        <v>1.0210553529999999</v>
      </c>
      <c r="X1232" s="9">
        <f t="shared" si="489"/>
        <v>23.655023109999998</v>
      </c>
      <c r="Y1232" s="9">
        <v>0</v>
      </c>
      <c r="Z1232" s="15">
        <f t="shared" si="490"/>
        <v>0</v>
      </c>
      <c r="AA1232" s="6" t="s">
        <v>73</v>
      </c>
      <c r="AB1232" s="12">
        <f t="shared" si="499"/>
        <v>43966</v>
      </c>
      <c r="AC1232" s="6"/>
      <c r="AD1232" s="1"/>
      <c r="AE1232" s="12"/>
      <c r="AF1232" s="7"/>
      <c r="AG1232" s="1"/>
      <c r="AH1232" s="1"/>
      <c r="AI1232" s="1"/>
      <c r="AJ1232" s="10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6"/>
      <c r="CM1232" s="1"/>
      <c r="CN1232" s="1"/>
      <c r="CO1232" s="1"/>
      <c r="CP1232" s="1"/>
      <c r="CQ1232" s="1"/>
      <c r="CR1232" s="1"/>
    </row>
    <row r="1233" spans="1:96" x14ac:dyDescent="0.2">
      <c r="A1233" s="159">
        <f t="shared" si="491"/>
        <v>43912</v>
      </c>
      <c r="B1233" s="9">
        <f t="shared" si="480"/>
        <v>1147.1233931100001</v>
      </c>
      <c r="C1233" s="9">
        <f t="shared" si="492"/>
        <v>1000</v>
      </c>
      <c r="D1233" s="66">
        <f t="shared" si="493"/>
        <v>5344.75</v>
      </c>
      <c r="E1233" s="15">
        <f>VLOOKUP(A1232,[1]Plan1!$BO$120:$BQ$240,3)</f>
        <v>5348.49</v>
      </c>
      <c r="F1233" s="12">
        <f t="shared" si="494"/>
        <v>43907</v>
      </c>
      <c r="G1233" s="13">
        <f t="shared" si="481"/>
        <v>6.9975209317552078E-4</v>
      </c>
      <c r="H1233" s="12">
        <f t="shared" si="495"/>
        <v>43936</v>
      </c>
      <c r="I1233" s="12">
        <f t="shared" si="482"/>
        <v>43936</v>
      </c>
      <c r="J1233" s="1">
        <f t="shared" si="496"/>
        <v>21</v>
      </c>
      <c r="K1233" s="1">
        <f t="shared" si="479"/>
        <v>5</v>
      </c>
      <c r="L1233" s="9">
        <f t="shared" si="483"/>
        <v>1.00016656</v>
      </c>
      <c r="M1233" s="16">
        <f t="shared" si="497"/>
        <v>1.0025002700000001</v>
      </c>
      <c r="N1233" s="16">
        <f t="shared" si="476"/>
        <v>1.1232812851604421</v>
      </c>
      <c r="O1233" s="9">
        <f t="shared" si="477"/>
        <v>1.1234683700000001</v>
      </c>
      <c r="P1233" s="9">
        <f t="shared" si="484"/>
        <v>1123.46837</v>
      </c>
      <c r="Q1233" s="14">
        <f t="shared" si="485"/>
        <v>0</v>
      </c>
      <c r="R1233" s="44">
        <f t="shared" si="486"/>
        <v>0</v>
      </c>
      <c r="S1233" s="9">
        <f t="shared" si="487"/>
        <v>0</v>
      </c>
      <c r="T1233" s="10">
        <f t="shared" si="498"/>
        <v>6.2959000000000001E-2</v>
      </c>
      <c r="U1233" s="14">
        <f t="shared" si="478"/>
        <v>86</v>
      </c>
      <c r="V1233" s="14">
        <v>252</v>
      </c>
      <c r="W1233" s="16">
        <f t="shared" si="488"/>
        <v>1.0210553529999999</v>
      </c>
      <c r="X1233" s="9">
        <f t="shared" si="489"/>
        <v>23.655023109999998</v>
      </c>
      <c r="Y1233" s="9">
        <v>0</v>
      </c>
      <c r="Z1233" s="15">
        <f t="shared" si="490"/>
        <v>0</v>
      </c>
      <c r="AA1233" s="6" t="s">
        <v>73</v>
      </c>
      <c r="AB1233" s="12">
        <f t="shared" si="499"/>
        <v>43966</v>
      </c>
      <c r="AC1233" s="6"/>
      <c r="AD1233" s="1"/>
      <c r="AE1233" s="12"/>
      <c r="AF1233" s="7"/>
      <c r="AG1233" s="1"/>
      <c r="AH1233" s="1"/>
      <c r="AI1233" s="1"/>
      <c r="AJ1233" s="10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6"/>
      <c r="CM1233" s="1"/>
      <c r="CN1233" s="1"/>
      <c r="CO1233" s="1"/>
      <c r="CP1233" s="1"/>
      <c r="CQ1233" s="1"/>
      <c r="CR1233" s="1"/>
    </row>
    <row r="1234" spans="1:96" x14ac:dyDescent="0.2">
      <c r="A1234" s="159">
        <f t="shared" si="491"/>
        <v>43913</v>
      </c>
      <c r="B1234" s="9">
        <f t="shared" si="480"/>
        <v>1147.1233931100001</v>
      </c>
      <c r="C1234" s="9">
        <f t="shared" si="492"/>
        <v>1000</v>
      </c>
      <c r="D1234" s="66">
        <f t="shared" si="493"/>
        <v>5344.75</v>
      </c>
      <c r="E1234" s="15">
        <f>VLOOKUP(A1233,[1]Plan1!$BO$120:$BQ$240,3)</f>
        <v>5348.49</v>
      </c>
      <c r="F1234" s="12">
        <f t="shared" si="494"/>
        <v>43907</v>
      </c>
      <c r="G1234" s="13">
        <f t="shared" si="481"/>
        <v>6.9975209317552078E-4</v>
      </c>
      <c r="H1234" s="12">
        <f t="shared" si="495"/>
        <v>43936</v>
      </c>
      <c r="I1234" s="12">
        <f t="shared" si="482"/>
        <v>43936</v>
      </c>
      <c r="J1234" s="1">
        <f t="shared" si="496"/>
        <v>21</v>
      </c>
      <c r="K1234" s="1">
        <f t="shared" si="479"/>
        <v>5</v>
      </c>
      <c r="L1234" s="9">
        <f t="shared" si="483"/>
        <v>1.00016656</v>
      </c>
      <c r="M1234" s="16">
        <f t="shared" si="497"/>
        <v>1.0025002700000001</v>
      </c>
      <c r="N1234" s="16">
        <f t="shared" si="476"/>
        <v>1.1232812851604421</v>
      </c>
      <c r="O1234" s="9">
        <f t="shared" si="477"/>
        <v>1.1234683700000001</v>
      </c>
      <c r="P1234" s="9">
        <f t="shared" si="484"/>
        <v>1123.46837</v>
      </c>
      <c r="Q1234" s="14">
        <f t="shared" si="485"/>
        <v>0</v>
      </c>
      <c r="R1234" s="44">
        <f t="shared" si="486"/>
        <v>0</v>
      </c>
      <c r="S1234" s="9">
        <f t="shared" si="487"/>
        <v>0</v>
      </c>
      <c r="T1234" s="10">
        <f t="shared" si="498"/>
        <v>6.2959000000000001E-2</v>
      </c>
      <c r="U1234" s="14">
        <f t="shared" si="478"/>
        <v>86</v>
      </c>
      <c r="V1234" s="14">
        <v>252</v>
      </c>
      <c r="W1234" s="16">
        <f t="shared" si="488"/>
        <v>1.0210553529999999</v>
      </c>
      <c r="X1234" s="9">
        <f t="shared" si="489"/>
        <v>23.655023109999998</v>
      </c>
      <c r="Y1234" s="9">
        <v>0</v>
      </c>
      <c r="Z1234" s="15">
        <f t="shared" si="490"/>
        <v>0</v>
      </c>
      <c r="AA1234" s="6" t="s">
        <v>73</v>
      </c>
      <c r="AB1234" s="12">
        <f t="shared" si="499"/>
        <v>43966</v>
      </c>
      <c r="AC1234" s="6"/>
      <c r="AD1234" s="1"/>
      <c r="AE1234" s="12"/>
      <c r="AF1234" s="7"/>
      <c r="AG1234" s="1"/>
      <c r="AH1234" s="1"/>
      <c r="AI1234" s="1"/>
      <c r="AJ1234" s="10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6"/>
      <c r="CM1234" s="1"/>
      <c r="CN1234" s="1"/>
      <c r="CO1234" s="1"/>
      <c r="CP1234" s="1"/>
      <c r="CQ1234" s="1"/>
      <c r="CR1234" s="1"/>
    </row>
    <row r="1235" spans="1:96" x14ac:dyDescent="0.2">
      <c r="A1235" s="159">
        <f t="shared" si="491"/>
        <v>43914</v>
      </c>
      <c r="B1235" s="9">
        <f t="shared" si="480"/>
        <v>1147.43957768</v>
      </c>
      <c r="C1235" s="9">
        <f t="shared" si="492"/>
        <v>1000</v>
      </c>
      <c r="D1235" s="66">
        <f t="shared" si="493"/>
        <v>5344.75</v>
      </c>
      <c r="E1235" s="15">
        <f>VLOOKUP(A1234,[1]Plan1!$BO$120:$BQ$240,3)</f>
        <v>5348.49</v>
      </c>
      <c r="F1235" s="12">
        <f t="shared" si="494"/>
        <v>43907</v>
      </c>
      <c r="G1235" s="13">
        <f t="shared" si="481"/>
        <v>6.9975209317552078E-4</v>
      </c>
      <c r="H1235" s="12">
        <f t="shared" si="495"/>
        <v>43936</v>
      </c>
      <c r="I1235" s="12">
        <f t="shared" si="482"/>
        <v>43936</v>
      </c>
      <c r="J1235" s="1">
        <f t="shared" si="496"/>
        <v>21</v>
      </c>
      <c r="K1235" s="1">
        <f t="shared" si="479"/>
        <v>6</v>
      </c>
      <c r="L1235" s="9">
        <f t="shared" si="483"/>
        <v>1.0001998700000001</v>
      </c>
      <c r="M1235" s="16">
        <f t="shared" si="497"/>
        <v>1.0025002700000001</v>
      </c>
      <c r="N1235" s="16">
        <f t="shared" si="476"/>
        <v>1.1232812851604421</v>
      </c>
      <c r="O1235" s="9">
        <f t="shared" si="477"/>
        <v>1.1235057900000001</v>
      </c>
      <c r="P1235" s="9">
        <f t="shared" si="484"/>
        <v>1123.5057899999999</v>
      </c>
      <c r="Q1235" s="14">
        <f t="shared" si="485"/>
        <v>0</v>
      </c>
      <c r="R1235" s="44">
        <f t="shared" si="486"/>
        <v>0</v>
      </c>
      <c r="S1235" s="9">
        <f t="shared" si="487"/>
        <v>0</v>
      </c>
      <c r="T1235" s="10">
        <f t="shared" si="498"/>
        <v>6.2959000000000001E-2</v>
      </c>
      <c r="U1235" s="14">
        <f t="shared" si="478"/>
        <v>87</v>
      </c>
      <c r="V1235" s="14">
        <v>252</v>
      </c>
      <c r="W1235" s="16">
        <f t="shared" si="488"/>
        <v>1.0213027720000001</v>
      </c>
      <c r="X1235" s="9">
        <f t="shared" si="489"/>
        <v>23.933787679999998</v>
      </c>
      <c r="Y1235" s="9">
        <v>0</v>
      </c>
      <c r="Z1235" s="15">
        <f t="shared" si="490"/>
        <v>0</v>
      </c>
      <c r="AA1235" s="6" t="s">
        <v>73</v>
      </c>
      <c r="AB1235" s="12">
        <f t="shared" si="499"/>
        <v>43966</v>
      </c>
      <c r="AC1235" s="6"/>
      <c r="AD1235" s="1"/>
      <c r="AE1235" s="12"/>
      <c r="AF1235" s="7"/>
      <c r="AG1235" s="1"/>
      <c r="AH1235" s="1"/>
      <c r="AI1235" s="1"/>
      <c r="AJ1235" s="10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6"/>
      <c r="CM1235" s="1"/>
      <c r="CN1235" s="1"/>
      <c r="CO1235" s="1"/>
      <c r="CP1235" s="1"/>
      <c r="CQ1235" s="1"/>
      <c r="CR1235" s="1"/>
    </row>
    <row r="1236" spans="1:96" x14ac:dyDescent="0.2">
      <c r="A1236" s="159">
        <f t="shared" si="491"/>
        <v>43915</v>
      </c>
      <c r="B1236" s="9">
        <f t="shared" si="480"/>
        <v>1147.7558584000001</v>
      </c>
      <c r="C1236" s="9">
        <f t="shared" si="492"/>
        <v>1000</v>
      </c>
      <c r="D1236" s="66">
        <f t="shared" si="493"/>
        <v>5344.75</v>
      </c>
      <c r="E1236" s="15">
        <f>VLOOKUP(A1235,[1]Plan1!$BO$120:$BQ$240,3)</f>
        <v>5348.49</v>
      </c>
      <c r="F1236" s="12">
        <f t="shared" si="494"/>
        <v>43907</v>
      </c>
      <c r="G1236" s="13">
        <f t="shared" si="481"/>
        <v>6.9975209317552078E-4</v>
      </c>
      <c r="H1236" s="12">
        <f t="shared" si="495"/>
        <v>43936</v>
      </c>
      <c r="I1236" s="12">
        <f t="shared" si="482"/>
        <v>43936</v>
      </c>
      <c r="J1236" s="1">
        <f t="shared" si="496"/>
        <v>21</v>
      </c>
      <c r="K1236" s="1">
        <f t="shared" si="479"/>
        <v>7</v>
      </c>
      <c r="L1236" s="9">
        <f t="shared" si="483"/>
        <v>1.0002331900000001</v>
      </c>
      <c r="M1236" s="16">
        <f t="shared" si="497"/>
        <v>1.0025002700000001</v>
      </c>
      <c r="N1236" s="16">
        <f t="shared" si="476"/>
        <v>1.1232812851604421</v>
      </c>
      <c r="O1236" s="9">
        <f t="shared" si="477"/>
        <v>1.12354322</v>
      </c>
      <c r="P1236" s="9">
        <f t="shared" si="484"/>
        <v>1123.54322</v>
      </c>
      <c r="Q1236" s="14">
        <f t="shared" si="485"/>
        <v>0</v>
      </c>
      <c r="R1236" s="44">
        <f t="shared" si="486"/>
        <v>0</v>
      </c>
      <c r="S1236" s="9">
        <f t="shared" si="487"/>
        <v>0</v>
      </c>
      <c r="T1236" s="10">
        <f t="shared" si="498"/>
        <v>6.2959000000000001E-2</v>
      </c>
      <c r="U1236" s="14">
        <f t="shared" si="478"/>
        <v>88</v>
      </c>
      <c r="V1236" s="14">
        <v>252</v>
      </c>
      <c r="W1236" s="16">
        <f t="shared" si="488"/>
        <v>1.0215502510000001</v>
      </c>
      <c r="X1236" s="9">
        <f t="shared" si="489"/>
        <v>24.212638399999999</v>
      </c>
      <c r="Y1236" s="9">
        <v>0</v>
      </c>
      <c r="Z1236" s="15">
        <f t="shared" si="490"/>
        <v>0</v>
      </c>
      <c r="AA1236" s="6" t="s">
        <v>73</v>
      </c>
      <c r="AB1236" s="12">
        <f t="shared" si="499"/>
        <v>43966</v>
      </c>
      <c r="AC1236" s="6"/>
      <c r="AD1236" s="1"/>
      <c r="AE1236" s="12"/>
      <c r="AF1236" s="7"/>
      <c r="AG1236" s="1"/>
      <c r="AH1236" s="1"/>
      <c r="AI1236" s="1"/>
      <c r="AJ1236" s="10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6"/>
      <c r="CM1236" s="1"/>
      <c r="CN1236" s="1"/>
      <c r="CO1236" s="1"/>
      <c r="CP1236" s="1"/>
      <c r="CQ1236" s="1"/>
      <c r="CR1236" s="1"/>
    </row>
    <row r="1237" spans="1:96" x14ac:dyDescent="0.2">
      <c r="A1237" s="159">
        <f t="shared" si="491"/>
        <v>43916</v>
      </c>
      <c r="B1237" s="9">
        <f t="shared" si="480"/>
        <v>1148.07222505</v>
      </c>
      <c r="C1237" s="9">
        <f t="shared" si="492"/>
        <v>1000</v>
      </c>
      <c r="D1237" s="66">
        <f t="shared" si="493"/>
        <v>5344.75</v>
      </c>
      <c r="E1237" s="15">
        <f>VLOOKUP(A1236,[1]Plan1!$BO$120:$BQ$240,3)</f>
        <v>5348.49</v>
      </c>
      <c r="F1237" s="12">
        <f t="shared" si="494"/>
        <v>43907</v>
      </c>
      <c r="G1237" s="13">
        <f t="shared" si="481"/>
        <v>6.9975209317552078E-4</v>
      </c>
      <c r="H1237" s="12">
        <f t="shared" si="495"/>
        <v>43936</v>
      </c>
      <c r="I1237" s="12">
        <f t="shared" si="482"/>
        <v>43936</v>
      </c>
      <c r="J1237" s="1">
        <f t="shared" si="496"/>
        <v>21</v>
      </c>
      <c r="K1237" s="1">
        <f t="shared" si="479"/>
        <v>8</v>
      </c>
      <c r="L1237" s="9">
        <f t="shared" si="483"/>
        <v>1.0002665100000001</v>
      </c>
      <c r="M1237" s="16">
        <f t="shared" si="497"/>
        <v>1.0025002700000001</v>
      </c>
      <c r="N1237" s="16">
        <f t="shared" si="476"/>
        <v>1.1232812851604421</v>
      </c>
      <c r="O1237" s="9">
        <f t="shared" si="477"/>
        <v>1.1235806500000001</v>
      </c>
      <c r="P1237" s="9">
        <f t="shared" si="484"/>
        <v>1123.5806500000001</v>
      </c>
      <c r="Q1237" s="14">
        <f t="shared" si="485"/>
        <v>0</v>
      </c>
      <c r="R1237" s="44">
        <f t="shared" si="486"/>
        <v>0</v>
      </c>
      <c r="S1237" s="9">
        <f t="shared" si="487"/>
        <v>0</v>
      </c>
      <c r="T1237" s="10">
        <f t="shared" si="498"/>
        <v>6.2959000000000001E-2</v>
      </c>
      <c r="U1237" s="14">
        <f t="shared" si="478"/>
        <v>89</v>
      </c>
      <c r="V1237" s="14">
        <v>252</v>
      </c>
      <c r="W1237" s="16">
        <f t="shared" si="488"/>
        <v>1.0217977899999999</v>
      </c>
      <c r="X1237" s="9">
        <f t="shared" si="489"/>
        <v>24.491575050000002</v>
      </c>
      <c r="Y1237" s="9">
        <v>0</v>
      </c>
      <c r="Z1237" s="15">
        <f t="shared" si="490"/>
        <v>0</v>
      </c>
      <c r="AA1237" s="6" t="s">
        <v>73</v>
      </c>
      <c r="AB1237" s="12">
        <f t="shared" si="499"/>
        <v>43966</v>
      </c>
      <c r="AC1237" s="6"/>
      <c r="AD1237" s="1"/>
      <c r="AE1237" s="12"/>
      <c r="AF1237" s="7"/>
      <c r="AG1237" s="1"/>
      <c r="AH1237" s="1"/>
      <c r="AI1237" s="1"/>
      <c r="AJ1237" s="10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6"/>
      <c r="CM1237" s="1"/>
      <c r="CN1237" s="1"/>
      <c r="CO1237" s="1"/>
      <c r="CP1237" s="1"/>
      <c r="CQ1237" s="1"/>
      <c r="CR1237" s="1"/>
    </row>
    <row r="1238" spans="1:96" x14ac:dyDescent="0.2">
      <c r="A1238" s="159">
        <f t="shared" si="491"/>
        <v>43917</v>
      </c>
      <c r="B1238" s="9">
        <f t="shared" si="480"/>
        <v>1148.3886674400001</v>
      </c>
      <c r="C1238" s="9">
        <f t="shared" si="492"/>
        <v>1000</v>
      </c>
      <c r="D1238" s="66">
        <f t="shared" si="493"/>
        <v>5344.75</v>
      </c>
      <c r="E1238" s="15">
        <f>VLOOKUP(A1237,[1]Plan1!$BO$120:$BQ$240,3)</f>
        <v>5348.49</v>
      </c>
      <c r="F1238" s="12">
        <f t="shared" si="494"/>
        <v>43907</v>
      </c>
      <c r="G1238" s="13">
        <f t="shared" si="481"/>
        <v>6.9975209317552078E-4</v>
      </c>
      <c r="H1238" s="12">
        <f t="shared" si="495"/>
        <v>43936</v>
      </c>
      <c r="I1238" s="12">
        <f t="shared" si="482"/>
        <v>43936</v>
      </c>
      <c r="J1238" s="1">
        <f t="shared" si="496"/>
        <v>21</v>
      </c>
      <c r="K1238" s="1">
        <f t="shared" si="479"/>
        <v>9</v>
      </c>
      <c r="L1238" s="9">
        <f t="shared" si="483"/>
        <v>1.0002998299999999</v>
      </c>
      <c r="M1238" s="16">
        <f t="shared" si="497"/>
        <v>1.0025002700000001</v>
      </c>
      <c r="N1238" s="16">
        <f t="shared" si="476"/>
        <v>1.1232812851604421</v>
      </c>
      <c r="O1238" s="9">
        <f t="shared" si="477"/>
        <v>1.12361807</v>
      </c>
      <c r="P1238" s="9">
        <f t="shared" si="484"/>
        <v>1123.61807</v>
      </c>
      <c r="Q1238" s="14">
        <f t="shared" si="485"/>
        <v>0</v>
      </c>
      <c r="R1238" s="44">
        <f t="shared" si="486"/>
        <v>0</v>
      </c>
      <c r="S1238" s="9">
        <f t="shared" si="487"/>
        <v>0</v>
      </c>
      <c r="T1238" s="10">
        <f t="shared" si="498"/>
        <v>6.2959000000000001E-2</v>
      </c>
      <c r="U1238" s="14">
        <f t="shared" si="478"/>
        <v>90</v>
      </c>
      <c r="V1238" s="14">
        <v>252</v>
      </c>
      <c r="W1238" s="16">
        <f t="shared" si="488"/>
        <v>1.0220453890000001</v>
      </c>
      <c r="X1238" s="9">
        <f t="shared" si="489"/>
        <v>24.77059744</v>
      </c>
      <c r="Y1238" s="9">
        <v>0</v>
      </c>
      <c r="Z1238" s="15">
        <f t="shared" si="490"/>
        <v>0</v>
      </c>
      <c r="AA1238" s="6" t="s">
        <v>73</v>
      </c>
      <c r="AB1238" s="12">
        <f t="shared" si="499"/>
        <v>43966</v>
      </c>
      <c r="AC1238" s="6"/>
      <c r="AD1238" s="1"/>
      <c r="AE1238" s="12"/>
      <c r="AF1238" s="7"/>
      <c r="AG1238" s="1"/>
      <c r="AH1238" s="1"/>
      <c r="AI1238" s="1"/>
      <c r="AJ1238" s="10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6"/>
      <c r="CM1238" s="1"/>
      <c r="CN1238" s="1"/>
      <c r="CO1238" s="1"/>
      <c r="CP1238" s="1"/>
      <c r="CQ1238" s="1"/>
      <c r="CR1238" s="1"/>
    </row>
    <row r="1239" spans="1:96" x14ac:dyDescent="0.2">
      <c r="A1239" s="159">
        <f t="shared" si="491"/>
        <v>43918</v>
      </c>
      <c r="B1239" s="9">
        <f t="shared" si="480"/>
        <v>1148.70520599</v>
      </c>
      <c r="C1239" s="9">
        <f t="shared" si="492"/>
        <v>1000</v>
      </c>
      <c r="D1239" s="66">
        <f t="shared" si="493"/>
        <v>5344.75</v>
      </c>
      <c r="E1239" s="15">
        <f>VLOOKUP(A1238,[1]Plan1!$BO$120:$BQ$240,3)</f>
        <v>5348.49</v>
      </c>
      <c r="F1239" s="12">
        <f t="shared" si="494"/>
        <v>43907</v>
      </c>
      <c r="G1239" s="13">
        <f t="shared" si="481"/>
        <v>6.9975209317552078E-4</v>
      </c>
      <c r="H1239" s="12">
        <f t="shared" si="495"/>
        <v>43936</v>
      </c>
      <c r="I1239" s="12">
        <f t="shared" si="482"/>
        <v>43936</v>
      </c>
      <c r="J1239" s="1">
        <f t="shared" si="496"/>
        <v>21</v>
      </c>
      <c r="K1239" s="1">
        <f t="shared" si="479"/>
        <v>10</v>
      </c>
      <c r="L1239" s="9">
        <f t="shared" si="483"/>
        <v>1.0003331499999999</v>
      </c>
      <c r="M1239" s="16">
        <f t="shared" si="497"/>
        <v>1.0025002700000001</v>
      </c>
      <c r="N1239" s="16">
        <f t="shared" si="476"/>
        <v>1.1232812851604421</v>
      </c>
      <c r="O1239" s="9">
        <f t="shared" si="477"/>
        <v>1.1236554999999999</v>
      </c>
      <c r="P1239" s="9">
        <f t="shared" si="484"/>
        <v>1123.6555000000001</v>
      </c>
      <c r="Q1239" s="14">
        <f t="shared" si="485"/>
        <v>0</v>
      </c>
      <c r="R1239" s="44">
        <f t="shared" si="486"/>
        <v>0</v>
      </c>
      <c r="S1239" s="9">
        <f t="shared" si="487"/>
        <v>0</v>
      </c>
      <c r="T1239" s="10">
        <f t="shared" si="498"/>
        <v>6.2959000000000001E-2</v>
      </c>
      <c r="U1239" s="14">
        <f t="shared" si="478"/>
        <v>91</v>
      </c>
      <c r="V1239" s="14">
        <v>252</v>
      </c>
      <c r="W1239" s="16">
        <f t="shared" si="488"/>
        <v>1.0222930480000001</v>
      </c>
      <c r="X1239" s="9">
        <f t="shared" si="489"/>
        <v>25.04970599</v>
      </c>
      <c r="Y1239" s="9">
        <v>0</v>
      </c>
      <c r="Z1239" s="15">
        <f t="shared" si="490"/>
        <v>0</v>
      </c>
      <c r="AA1239" s="6" t="s">
        <v>73</v>
      </c>
      <c r="AB1239" s="12">
        <f t="shared" si="499"/>
        <v>43966</v>
      </c>
      <c r="AC1239" s="6"/>
      <c r="AD1239" s="1"/>
      <c r="AE1239" s="12"/>
      <c r="AF1239" s="7"/>
      <c r="AG1239" s="1"/>
      <c r="AH1239" s="1"/>
      <c r="AI1239" s="1"/>
      <c r="AJ1239" s="10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6"/>
      <c r="CM1239" s="1"/>
      <c r="CN1239" s="1"/>
      <c r="CO1239" s="1"/>
      <c r="CP1239" s="1"/>
      <c r="CQ1239" s="1"/>
      <c r="CR1239" s="1"/>
    </row>
    <row r="1240" spans="1:96" x14ac:dyDescent="0.2">
      <c r="A1240" s="159">
        <f t="shared" si="491"/>
        <v>43919</v>
      </c>
      <c r="B1240" s="9">
        <f t="shared" si="480"/>
        <v>1148.70520599</v>
      </c>
      <c r="C1240" s="9">
        <f t="shared" si="492"/>
        <v>1000</v>
      </c>
      <c r="D1240" s="66">
        <f t="shared" si="493"/>
        <v>5344.75</v>
      </c>
      <c r="E1240" s="15">
        <f>VLOOKUP(A1239,[1]Plan1!$BO$120:$BQ$240,3)</f>
        <v>5348.49</v>
      </c>
      <c r="F1240" s="12">
        <f t="shared" si="494"/>
        <v>43907</v>
      </c>
      <c r="G1240" s="13">
        <f t="shared" si="481"/>
        <v>6.9975209317552078E-4</v>
      </c>
      <c r="H1240" s="12">
        <f t="shared" si="495"/>
        <v>43936</v>
      </c>
      <c r="I1240" s="12">
        <f t="shared" si="482"/>
        <v>43936</v>
      </c>
      <c r="J1240" s="1">
        <f t="shared" si="496"/>
        <v>21</v>
      </c>
      <c r="K1240" s="1">
        <f t="shared" si="479"/>
        <v>10</v>
      </c>
      <c r="L1240" s="9">
        <f t="shared" si="483"/>
        <v>1.0003331499999999</v>
      </c>
      <c r="M1240" s="16">
        <f t="shared" si="497"/>
        <v>1.0025002700000001</v>
      </c>
      <c r="N1240" s="16">
        <f t="shared" si="476"/>
        <v>1.1232812851604421</v>
      </c>
      <c r="O1240" s="9">
        <f t="shared" si="477"/>
        <v>1.1236554999999999</v>
      </c>
      <c r="P1240" s="9">
        <f t="shared" si="484"/>
        <v>1123.6555000000001</v>
      </c>
      <c r="Q1240" s="14">
        <f t="shared" si="485"/>
        <v>0</v>
      </c>
      <c r="R1240" s="44">
        <f t="shared" si="486"/>
        <v>0</v>
      </c>
      <c r="S1240" s="9">
        <f t="shared" si="487"/>
        <v>0</v>
      </c>
      <c r="T1240" s="10">
        <f t="shared" si="498"/>
        <v>6.2959000000000001E-2</v>
      </c>
      <c r="U1240" s="14">
        <f t="shared" si="478"/>
        <v>91</v>
      </c>
      <c r="V1240" s="14">
        <v>252</v>
      </c>
      <c r="W1240" s="16">
        <f t="shared" si="488"/>
        <v>1.0222930480000001</v>
      </c>
      <c r="X1240" s="9">
        <f t="shared" si="489"/>
        <v>25.04970599</v>
      </c>
      <c r="Y1240" s="9">
        <v>0</v>
      </c>
      <c r="Z1240" s="15">
        <f t="shared" si="490"/>
        <v>0</v>
      </c>
      <c r="AA1240" s="6" t="s">
        <v>73</v>
      </c>
      <c r="AB1240" s="12">
        <f t="shared" si="499"/>
        <v>43966</v>
      </c>
      <c r="AC1240" s="6"/>
      <c r="AD1240" s="1"/>
      <c r="AE1240" s="12"/>
      <c r="AF1240" s="7"/>
      <c r="AG1240" s="1"/>
      <c r="AH1240" s="1"/>
      <c r="AI1240" s="1"/>
      <c r="AJ1240" s="10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6"/>
      <c r="CM1240" s="1"/>
      <c r="CN1240" s="1"/>
      <c r="CO1240" s="1"/>
      <c r="CP1240" s="1"/>
      <c r="CQ1240" s="1"/>
      <c r="CR1240" s="1"/>
    </row>
    <row r="1241" spans="1:96" x14ac:dyDescent="0.2">
      <c r="A1241" s="159">
        <f t="shared" si="491"/>
        <v>43920</v>
      </c>
      <c r="B1241" s="9">
        <f t="shared" si="480"/>
        <v>1148.70520599</v>
      </c>
      <c r="C1241" s="9">
        <f t="shared" si="492"/>
        <v>1000</v>
      </c>
      <c r="D1241" s="66">
        <f t="shared" si="493"/>
        <v>5344.75</v>
      </c>
      <c r="E1241" s="15">
        <f>VLOOKUP(A1240,[1]Plan1!$BO$120:$BQ$240,3)</f>
        <v>5348.49</v>
      </c>
      <c r="F1241" s="12">
        <f t="shared" si="494"/>
        <v>43907</v>
      </c>
      <c r="G1241" s="13">
        <f t="shared" si="481"/>
        <v>6.9975209317552078E-4</v>
      </c>
      <c r="H1241" s="12">
        <f t="shared" si="495"/>
        <v>43936</v>
      </c>
      <c r="I1241" s="12">
        <f t="shared" si="482"/>
        <v>43936</v>
      </c>
      <c r="J1241" s="1">
        <f t="shared" si="496"/>
        <v>21</v>
      </c>
      <c r="K1241" s="1">
        <f t="shared" si="479"/>
        <v>10</v>
      </c>
      <c r="L1241" s="9">
        <f t="shared" si="483"/>
        <v>1.0003331499999999</v>
      </c>
      <c r="M1241" s="16">
        <f t="shared" si="497"/>
        <v>1.0025002700000001</v>
      </c>
      <c r="N1241" s="16">
        <f t="shared" si="476"/>
        <v>1.1232812851604421</v>
      </c>
      <c r="O1241" s="9">
        <f t="shared" si="477"/>
        <v>1.1236554999999999</v>
      </c>
      <c r="P1241" s="9">
        <f t="shared" si="484"/>
        <v>1123.6555000000001</v>
      </c>
      <c r="Q1241" s="14">
        <f t="shared" si="485"/>
        <v>0</v>
      </c>
      <c r="R1241" s="44">
        <f t="shared" si="486"/>
        <v>0</v>
      </c>
      <c r="S1241" s="9">
        <f t="shared" si="487"/>
        <v>0</v>
      </c>
      <c r="T1241" s="10">
        <f t="shared" si="498"/>
        <v>6.2959000000000001E-2</v>
      </c>
      <c r="U1241" s="14">
        <f t="shared" si="478"/>
        <v>91</v>
      </c>
      <c r="V1241" s="14">
        <v>252</v>
      </c>
      <c r="W1241" s="16">
        <f t="shared" si="488"/>
        <v>1.0222930480000001</v>
      </c>
      <c r="X1241" s="9">
        <f t="shared" si="489"/>
        <v>25.04970599</v>
      </c>
      <c r="Y1241" s="9">
        <v>0</v>
      </c>
      <c r="Z1241" s="15">
        <f t="shared" si="490"/>
        <v>0</v>
      </c>
      <c r="AA1241" s="6" t="s">
        <v>73</v>
      </c>
      <c r="AB1241" s="12">
        <f t="shared" si="499"/>
        <v>43966</v>
      </c>
      <c r="AC1241" s="6"/>
      <c r="AD1241" s="1"/>
      <c r="AE1241" s="12"/>
      <c r="AF1241" s="7"/>
      <c r="AG1241" s="1"/>
      <c r="AH1241" s="1"/>
      <c r="AI1241" s="1"/>
      <c r="AJ1241" s="10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6"/>
      <c r="CM1241" s="1"/>
      <c r="CN1241" s="1"/>
      <c r="CO1241" s="1"/>
      <c r="CP1241" s="1"/>
      <c r="CQ1241" s="1"/>
      <c r="CR1241" s="1"/>
    </row>
    <row r="1242" spans="1:96" x14ac:dyDescent="0.2">
      <c r="A1242" s="159">
        <f t="shared" si="491"/>
        <v>43921</v>
      </c>
      <c r="B1242" s="9">
        <f t="shared" si="480"/>
        <v>1149.02183163</v>
      </c>
      <c r="C1242" s="9">
        <f t="shared" si="492"/>
        <v>1000</v>
      </c>
      <c r="D1242" s="66">
        <f t="shared" si="493"/>
        <v>5344.75</v>
      </c>
      <c r="E1242" s="15">
        <f>VLOOKUP(A1241,[1]Plan1!$BO$120:$BQ$240,3)</f>
        <v>5348.49</v>
      </c>
      <c r="F1242" s="12">
        <f t="shared" si="494"/>
        <v>43907</v>
      </c>
      <c r="G1242" s="13">
        <f t="shared" si="481"/>
        <v>6.9975209317552078E-4</v>
      </c>
      <c r="H1242" s="12">
        <f t="shared" si="495"/>
        <v>43936</v>
      </c>
      <c r="I1242" s="12">
        <f t="shared" si="482"/>
        <v>43936</v>
      </c>
      <c r="J1242" s="1">
        <f t="shared" si="496"/>
        <v>21</v>
      </c>
      <c r="K1242" s="1">
        <f t="shared" si="479"/>
        <v>11</v>
      </c>
      <c r="L1242" s="9">
        <f t="shared" si="483"/>
        <v>1.0003664699999999</v>
      </c>
      <c r="M1242" s="16">
        <f t="shared" si="497"/>
        <v>1.0025002700000001</v>
      </c>
      <c r="N1242" s="16">
        <f t="shared" si="476"/>
        <v>1.1232812851604421</v>
      </c>
      <c r="O1242" s="9">
        <f t="shared" si="477"/>
        <v>1.12369293</v>
      </c>
      <c r="P1242" s="9">
        <f t="shared" si="484"/>
        <v>1123.6929299999999</v>
      </c>
      <c r="Q1242" s="14">
        <f t="shared" si="485"/>
        <v>0</v>
      </c>
      <c r="R1242" s="44">
        <f t="shared" si="486"/>
        <v>0</v>
      </c>
      <c r="S1242" s="9">
        <f t="shared" si="487"/>
        <v>0</v>
      </c>
      <c r="T1242" s="10">
        <f t="shared" si="498"/>
        <v>6.2959000000000001E-2</v>
      </c>
      <c r="U1242" s="14">
        <f t="shared" si="478"/>
        <v>92</v>
      </c>
      <c r="V1242" s="14">
        <v>252</v>
      </c>
      <c r="W1242" s="16">
        <f t="shared" si="488"/>
        <v>1.022540768</v>
      </c>
      <c r="X1242" s="9">
        <f t="shared" si="489"/>
        <v>25.328901630000001</v>
      </c>
      <c r="Y1242" s="9">
        <v>0</v>
      </c>
      <c r="Z1242" s="15">
        <f t="shared" si="490"/>
        <v>0</v>
      </c>
      <c r="AA1242" s="6" t="s">
        <v>73</v>
      </c>
      <c r="AB1242" s="12">
        <f t="shared" si="499"/>
        <v>43966</v>
      </c>
      <c r="AC1242" s="6"/>
      <c r="AD1242" s="1"/>
      <c r="AE1242" s="12"/>
      <c r="AF1242" s="7"/>
      <c r="AG1242" s="1"/>
      <c r="AH1242" s="1"/>
      <c r="AI1242" s="1"/>
      <c r="AJ1242" s="10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6"/>
      <c r="CM1242" s="1"/>
      <c r="CN1242" s="1"/>
      <c r="CO1242" s="1"/>
      <c r="CP1242" s="1"/>
      <c r="CQ1242" s="1"/>
      <c r="CR1242" s="1"/>
    </row>
    <row r="1243" spans="1:96" x14ac:dyDescent="0.2">
      <c r="A1243" s="159">
        <f t="shared" si="491"/>
        <v>43922</v>
      </c>
      <c r="B1243" s="9">
        <f t="shared" si="480"/>
        <v>1149.3385421200001</v>
      </c>
      <c r="C1243" s="9">
        <f t="shared" si="492"/>
        <v>1000</v>
      </c>
      <c r="D1243" s="66">
        <f t="shared" si="493"/>
        <v>5344.75</v>
      </c>
      <c r="E1243" s="15">
        <f>VLOOKUP(A1242,[1]Plan1!$BO$120:$BQ$240,3)</f>
        <v>5348.49</v>
      </c>
      <c r="F1243" s="12">
        <f t="shared" si="494"/>
        <v>43907</v>
      </c>
      <c r="G1243" s="13">
        <f t="shared" si="481"/>
        <v>6.9975209317552078E-4</v>
      </c>
      <c r="H1243" s="12">
        <f t="shared" si="495"/>
        <v>43936</v>
      </c>
      <c r="I1243" s="12">
        <f t="shared" si="482"/>
        <v>43936</v>
      </c>
      <c r="J1243" s="1">
        <f t="shared" si="496"/>
        <v>21</v>
      </c>
      <c r="K1243" s="1">
        <f t="shared" si="479"/>
        <v>12</v>
      </c>
      <c r="L1243" s="9">
        <f t="shared" si="483"/>
        <v>1.0003997899999999</v>
      </c>
      <c r="M1243" s="16">
        <f t="shared" si="497"/>
        <v>1.0025002700000001</v>
      </c>
      <c r="N1243" s="16">
        <f t="shared" si="476"/>
        <v>1.1232812851604421</v>
      </c>
      <c r="O1243" s="9">
        <f t="shared" si="477"/>
        <v>1.1237303599999999</v>
      </c>
      <c r="P1243" s="9">
        <f t="shared" si="484"/>
        <v>1123.73036</v>
      </c>
      <c r="Q1243" s="14">
        <f t="shared" si="485"/>
        <v>0</v>
      </c>
      <c r="R1243" s="44">
        <f t="shared" si="486"/>
        <v>0</v>
      </c>
      <c r="S1243" s="9">
        <f t="shared" si="487"/>
        <v>0</v>
      </c>
      <c r="T1243" s="10">
        <f t="shared" si="498"/>
        <v>6.2959000000000001E-2</v>
      </c>
      <c r="U1243" s="14">
        <f t="shared" si="478"/>
        <v>93</v>
      </c>
      <c r="V1243" s="14">
        <v>252</v>
      </c>
      <c r="W1243" s="16">
        <f t="shared" si="488"/>
        <v>1.022788547</v>
      </c>
      <c r="X1243" s="9">
        <f t="shared" si="489"/>
        <v>25.608182119999999</v>
      </c>
      <c r="Y1243" s="9">
        <v>0</v>
      </c>
      <c r="Z1243" s="15">
        <f t="shared" si="490"/>
        <v>0</v>
      </c>
      <c r="AA1243" s="6" t="s">
        <v>73</v>
      </c>
      <c r="AB1243" s="12">
        <f t="shared" si="499"/>
        <v>43966</v>
      </c>
      <c r="AC1243" s="6"/>
      <c r="AD1243" s="1"/>
      <c r="AE1243" s="12"/>
      <c r="AF1243" s="7"/>
      <c r="AG1243" s="1"/>
      <c r="AH1243" s="1"/>
      <c r="AI1243" s="1"/>
      <c r="AJ1243" s="10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6"/>
      <c r="CM1243" s="1"/>
      <c r="CN1243" s="1"/>
      <c r="CO1243" s="1"/>
      <c r="CP1243" s="1"/>
      <c r="CQ1243" s="1"/>
      <c r="CR1243" s="1"/>
    </row>
    <row r="1244" spans="1:96" x14ac:dyDescent="0.2">
      <c r="A1244" s="159">
        <f t="shared" si="491"/>
        <v>43923</v>
      </c>
      <c r="B1244" s="9">
        <f t="shared" si="480"/>
        <v>1149.6553488100001</v>
      </c>
      <c r="C1244" s="9">
        <f t="shared" si="492"/>
        <v>1000</v>
      </c>
      <c r="D1244" s="66">
        <f t="shared" si="493"/>
        <v>5344.75</v>
      </c>
      <c r="E1244" s="15">
        <f>VLOOKUP(A1243,[1]Plan1!$BO$120:$BQ$240,3)</f>
        <v>5348.49</v>
      </c>
      <c r="F1244" s="12">
        <f t="shared" si="494"/>
        <v>43907</v>
      </c>
      <c r="G1244" s="13">
        <f t="shared" si="481"/>
        <v>6.9975209317552078E-4</v>
      </c>
      <c r="H1244" s="12">
        <f t="shared" si="495"/>
        <v>43936</v>
      </c>
      <c r="I1244" s="12">
        <f t="shared" si="482"/>
        <v>43936</v>
      </c>
      <c r="J1244" s="1">
        <f t="shared" si="496"/>
        <v>21</v>
      </c>
      <c r="K1244" s="1">
        <f t="shared" si="479"/>
        <v>13</v>
      </c>
      <c r="L1244" s="9">
        <f t="shared" si="483"/>
        <v>1.0004331200000001</v>
      </c>
      <c r="M1244" s="16">
        <f t="shared" si="497"/>
        <v>1.0025002700000001</v>
      </c>
      <c r="N1244" s="16">
        <f t="shared" si="476"/>
        <v>1.1232812851604421</v>
      </c>
      <c r="O1244" s="9">
        <f t="shared" si="477"/>
        <v>1.1237678</v>
      </c>
      <c r="P1244" s="9">
        <f t="shared" si="484"/>
        <v>1123.7678000000001</v>
      </c>
      <c r="Q1244" s="14">
        <f t="shared" si="485"/>
        <v>0</v>
      </c>
      <c r="R1244" s="44">
        <f t="shared" si="486"/>
        <v>0</v>
      </c>
      <c r="S1244" s="9">
        <f t="shared" si="487"/>
        <v>0</v>
      </c>
      <c r="T1244" s="10">
        <f t="shared" si="498"/>
        <v>6.2959000000000001E-2</v>
      </c>
      <c r="U1244" s="14">
        <f t="shared" si="478"/>
        <v>94</v>
      </c>
      <c r="V1244" s="14">
        <v>252</v>
      </c>
      <c r="W1244" s="16">
        <f t="shared" si="488"/>
        <v>1.023036386</v>
      </c>
      <c r="X1244" s="9">
        <f t="shared" si="489"/>
        <v>25.887548809999998</v>
      </c>
      <c r="Y1244" s="9">
        <v>0</v>
      </c>
      <c r="Z1244" s="15">
        <f t="shared" si="490"/>
        <v>0</v>
      </c>
      <c r="AA1244" s="6" t="s">
        <v>73</v>
      </c>
      <c r="AB1244" s="12">
        <f t="shared" si="499"/>
        <v>43966</v>
      </c>
      <c r="AC1244" s="6"/>
      <c r="AD1244" s="1"/>
      <c r="AE1244" s="12"/>
      <c r="AF1244" s="7"/>
      <c r="AG1244" s="1"/>
      <c r="AH1244" s="1"/>
      <c r="AI1244" s="1"/>
      <c r="AJ1244" s="10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6"/>
      <c r="CM1244" s="1"/>
      <c r="CN1244" s="1"/>
      <c r="CO1244" s="1"/>
      <c r="CP1244" s="1"/>
      <c r="CQ1244" s="1"/>
      <c r="CR1244" s="1"/>
    </row>
    <row r="1245" spans="1:96" x14ac:dyDescent="0.2">
      <c r="A1245" s="159">
        <f t="shared" si="491"/>
        <v>43924</v>
      </c>
      <c r="B1245" s="9">
        <f t="shared" si="480"/>
        <v>1149.97222102</v>
      </c>
      <c r="C1245" s="9">
        <f t="shared" si="492"/>
        <v>1000</v>
      </c>
      <c r="D1245" s="66">
        <f t="shared" si="493"/>
        <v>5344.75</v>
      </c>
      <c r="E1245" s="15">
        <f>VLOOKUP(A1244,[1]Plan1!$BO$120:$BQ$240,3)</f>
        <v>5348.49</v>
      </c>
      <c r="F1245" s="12">
        <f t="shared" si="494"/>
        <v>43907</v>
      </c>
      <c r="G1245" s="13">
        <f t="shared" si="481"/>
        <v>6.9975209317552078E-4</v>
      </c>
      <c r="H1245" s="12">
        <f t="shared" si="495"/>
        <v>43936</v>
      </c>
      <c r="I1245" s="12">
        <f t="shared" si="482"/>
        <v>43936</v>
      </c>
      <c r="J1245" s="1">
        <f t="shared" si="496"/>
        <v>21</v>
      </c>
      <c r="K1245" s="1">
        <f t="shared" si="479"/>
        <v>14</v>
      </c>
      <c r="L1245" s="9">
        <f t="shared" si="483"/>
        <v>1.0004664400000001</v>
      </c>
      <c r="M1245" s="16">
        <f t="shared" si="497"/>
        <v>1.0025002700000001</v>
      </c>
      <c r="N1245" s="16">
        <f t="shared" si="476"/>
        <v>1.1232812851604421</v>
      </c>
      <c r="O1245" s="9">
        <f t="shared" si="477"/>
        <v>1.1238052199999999</v>
      </c>
      <c r="P1245" s="9">
        <f t="shared" si="484"/>
        <v>1123.80522</v>
      </c>
      <c r="Q1245" s="14">
        <f t="shared" si="485"/>
        <v>0</v>
      </c>
      <c r="R1245" s="44">
        <f t="shared" si="486"/>
        <v>0</v>
      </c>
      <c r="S1245" s="9">
        <f t="shared" si="487"/>
        <v>0</v>
      </c>
      <c r="T1245" s="10">
        <f t="shared" si="498"/>
        <v>6.2959000000000001E-2</v>
      </c>
      <c r="U1245" s="14">
        <f t="shared" si="478"/>
        <v>95</v>
      </c>
      <c r="V1245" s="14">
        <v>252</v>
      </c>
      <c r="W1245" s="16">
        <f t="shared" si="488"/>
        <v>1.0232842849999999</v>
      </c>
      <c r="X1245" s="9">
        <f t="shared" si="489"/>
        <v>26.167001020000001</v>
      </c>
      <c r="Y1245" s="9">
        <v>0</v>
      </c>
      <c r="Z1245" s="15">
        <f t="shared" si="490"/>
        <v>0</v>
      </c>
      <c r="AA1245" s="6" t="s">
        <v>73</v>
      </c>
      <c r="AB1245" s="12">
        <f t="shared" si="499"/>
        <v>43966</v>
      </c>
      <c r="AC1245" s="6"/>
      <c r="AD1245" s="1"/>
      <c r="AE1245" s="12"/>
      <c r="AF1245" s="7"/>
      <c r="AG1245" s="1"/>
      <c r="AH1245" s="1"/>
      <c r="AI1245" s="1"/>
      <c r="AJ1245" s="10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6"/>
      <c r="CM1245" s="1"/>
      <c r="CN1245" s="1"/>
      <c r="CO1245" s="1"/>
      <c r="CP1245" s="1"/>
      <c r="CQ1245" s="1"/>
      <c r="CR1245" s="1"/>
    </row>
    <row r="1246" spans="1:96" x14ac:dyDescent="0.2">
      <c r="A1246" s="159">
        <f t="shared" si="491"/>
        <v>43925</v>
      </c>
      <c r="B1246" s="9">
        <f t="shared" si="480"/>
        <v>1150.28920081</v>
      </c>
      <c r="C1246" s="9">
        <f t="shared" si="492"/>
        <v>1000</v>
      </c>
      <c r="D1246" s="66">
        <f t="shared" si="493"/>
        <v>5344.75</v>
      </c>
      <c r="E1246" s="15">
        <f>VLOOKUP(A1245,[1]Plan1!$BO$120:$BQ$240,3)</f>
        <v>5348.49</v>
      </c>
      <c r="F1246" s="12">
        <f t="shared" si="494"/>
        <v>43907</v>
      </c>
      <c r="G1246" s="13">
        <f t="shared" si="481"/>
        <v>6.9975209317552078E-4</v>
      </c>
      <c r="H1246" s="12">
        <f t="shared" si="495"/>
        <v>43936</v>
      </c>
      <c r="I1246" s="12">
        <f t="shared" si="482"/>
        <v>43936</v>
      </c>
      <c r="J1246" s="1">
        <f t="shared" si="496"/>
        <v>21</v>
      </c>
      <c r="K1246" s="1">
        <f t="shared" si="479"/>
        <v>15</v>
      </c>
      <c r="L1246" s="9">
        <f t="shared" si="483"/>
        <v>1.00049977</v>
      </c>
      <c r="M1246" s="16">
        <f t="shared" si="497"/>
        <v>1.0025002700000001</v>
      </c>
      <c r="N1246" s="16">
        <f t="shared" si="476"/>
        <v>1.1232812851604421</v>
      </c>
      <c r="O1246" s="9">
        <f t="shared" si="477"/>
        <v>1.12384266</v>
      </c>
      <c r="P1246" s="9">
        <f t="shared" si="484"/>
        <v>1123.84266</v>
      </c>
      <c r="Q1246" s="14">
        <f t="shared" si="485"/>
        <v>0</v>
      </c>
      <c r="R1246" s="44">
        <f t="shared" si="486"/>
        <v>0</v>
      </c>
      <c r="S1246" s="9">
        <f t="shared" si="487"/>
        <v>0</v>
      </c>
      <c r="T1246" s="10">
        <f t="shared" si="498"/>
        <v>6.2959000000000001E-2</v>
      </c>
      <c r="U1246" s="14">
        <f t="shared" si="478"/>
        <v>96</v>
      </c>
      <c r="V1246" s="14">
        <v>252</v>
      </c>
      <c r="W1246" s="16">
        <f t="shared" si="488"/>
        <v>1.023532245</v>
      </c>
      <c r="X1246" s="9">
        <f t="shared" si="489"/>
        <v>26.446540809999998</v>
      </c>
      <c r="Y1246" s="9">
        <v>0</v>
      </c>
      <c r="Z1246" s="15">
        <f t="shared" si="490"/>
        <v>0</v>
      </c>
      <c r="AA1246" s="6" t="s">
        <v>73</v>
      </c>
      <c r="AB1246" s="12">
        <f t="shared" si="499"/>
        <v>43966</v>
      </c>
      <c r="AC1246" s="6"/>
      <c r="AD1246" s="1"/>
      <c r="AE1246" s="12"/>
      <c r="AF1246" s="7"/>
      <c r="AG1246" s="1"/>
      <c r="AH1246" s="1"/>
      <c r="AI1246" s="1"/>
      <c r="AJ1246" s="10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6"/>
      <c r="CM1246" s="1"/>
      <c r="CN1246" s="1"/>
      <c r="CO1246" s="1"/>
      <c r="CP1246" s="1"/>
      <c r="CQ1246" s="1"/>
      <c r="CR1246" s="1"/>
    </row>
    <row r="1247" spans="1:96" x14ac:dyDescent="0.2">
      <c r="A1247" s="159">
        <f t="shared" si="491"/>
        <v>43926</v>
      </c>
      <c r="B1247" s="9">
        <f t="shared" si="480"/>
        <v>1150.28920081</v>
      </c>
      <c r="C1247" s="9">
        <f t="shared" si="492"/>
        <v>1000</v>
      </c>
      <c r="D1247" s="66">
        <f t="shared" si="493"/>
        <v>5344.75</v>
      </c>
      <c r="E1247" s="15">
        <f>VLOOKUP(A1246,[1]Plan1!$BO$120:$BQ$240,3)</f>
        <v>5348.49</v>
      </c>
      <c r="F1247" s="12">
        <f t="shared" si="494"/>
        <v>43907</v>
      </c>
      <c r="G1247" s="13">
        <f t="shared" si="481"/>
        <v>6.9975209317552078E-4</v>
      </c>
      <c r="H1247" s="12">
        <f t="shared" si="495"/>
        <v>43936</v>
      </c>
      <c r="I1247" s="12">
        <f t="shared" si="482"/>
        <v>43936</v>
      </c>
      <c r="J1247" s="1">
        <f t="shared" si="496"/>
        <v>21</v>
      </c>
      <c r="K1247" s="1">
        <f t="shared" si="479"/>
        <v>15</v>
      </c>
      <c r="L1247" s="9">
        <f t="shared" si="483"/>
        <v>1.00049977</v>
      </c>
      <c r="M1247" s="16">
        <f t="shared" si="497"/>
        <v>1.0025002700000001</v>
      </c>
      <c r="N1247" s="16">
        <f t="shared" ref="N1247:N1310" si="500">IF(I1247&gt;I1246,N1246*M1247,N1246)</f>
        <v>1.1232812851604421</v>
      </c>
      <c r="O1247" s="9">
        <f t="shared" ref="O1247:O1310" si="501">TRUNC(TRUNC((L1247*N1247),15),8)</f>
        <v>1.12384266</v>
      </c>
      <c r="P1247" s="9">
        <f t="shared" si="484"/>
        <v>1123.84266</v>
      </c>
      <c r="Q1247" s="14">
        <f t="shared" si="485"/>
        <v>0</v>
      </c>
      <c r="R1247" s="44">
        <f t="shared" si="486"/>
        <v>0</v>
      </c>
      <c r="S1247" s="9">
        <f t="shared" si="487"/>
        <v>0</v>
      </c>
      <c r="T1247" s="10">
        <f t="shared" si="498"/>
        <v>6.2959000000000001E-2</v>
      </c>
      <c r="U1247" s="14">
        <f t="shared" si="478"/>
        <v>96</v>
      </c>
      <c r="V1247" s="14">
        <v>252</v>
      </c>
      <c r="W1247" s="16">
        <f t="shared" si="488"/>
        <v>1.023532245</v>
      </c>
      <c r="X1247" s="9">
        <f t="shared" si="489"/>
        <v>26.446540809999998</v>
      </c>
      <c r="Y1247" s="9">
        <v>0</v>
      </c>
      <c r="Z1247" s="15">
        <f t="shared" si="490"/>
        <v>0</v>
      </c>
      <c r="AA1247" s="6" t="s">
        <v>73</v>
      </c>
      <c r="AB1247" s="12">
        <f t="shared" si="499"/>
        <v>43966</v>
      </c>
      <c r="AC1247" s="6"/>
      <c r="AD1247" s="1"/>
      <c r="AE1247" s="12"/>
      <c r="AF1247" s="7"/>
      <c r="AG1247" s="1"/>
      <c r="AH1247" s="1"/>
      <c r="AI1247" s="1"/>
      <c r="AJ1247" s="10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6"/>
      <c r="CM1247" s="1"/>
      <c r="CN1247" s="1"/>
      <c r="CO1247" s="1"/>
      <c r="CP1247" s="1"/>
      <c r="CQ1247" s="1"/>
      <c r="CR1247" s="1"/>
    </row>
    <row r="1248" spans="1:96" x14ac:dyDescent="0.2">
      <c r="A1248" s="159">
        <f t="shared" si="491"/>
        <v>43927</v>
      </c>
      <c r="B1248" s="9">
        <f t="shared" si="480"/>
        <v>1150.28920081</v>
      </c>
      <c r="C1248" s="9">
        <f t="shared" si="492"/>
        <v>1000</v>
      </c>
      <c r="D1248" s="66">
        <f t="shared" si="493"/>
        <v>5344.75</v>
      </c>
      <c r="E1248" s="15">
        <f>VLOOKUP(A1247,[1]Plan1!$BO$120:$BQ$240,3)</f>
        <v>5348.49</v>
      </c>
      <c r="F1248" s="12">
        <f t="shared" si="494"/>
        <v>43907</v>
      </c>
      <c r="G1248" s="13">
        <f t="shared" si="481"/>
        <v>6.9975209317552078E-4</v>
      </c>
      <c r="H1248" s="12">
        <f t="shared" si="495"/>
        <v>43936</v>
      </c>
      <c r="I1248" s="12">
        <f t="shared" si="482"/>
        <v>43936</v>
      </c>
      <c r="J1248" s="1">
        <f t="shared" si="496"/>
        <v>21</v>
      </c>
      <c r="K1248" s="1">
        <f t="shared" si="479"/>
        <v>15</v>
      </c>
      <c r="L1248" s="9">
        <f t="shared" si="483"/>
        <v>1.00049977</v>
      </c>
      <c r="M1248" s="16">
        <f t="shared" si="497"/>
        <v>1.0025002700000001</v>
      </c>
      <c r="N1248" s="16">
        <f t="shared" si="500"/>
        <v>1.1232812851604421</v>
      </c>
      <c r="O1248" s="9">
        <f t="shared" si="501"/>
        <v>1.12384266</v>
      </c>
      <c r="P1248" s="9">
        <f t="shared" si="484"/>
        <v>1123.84266</v>
      </c>
      <c r="Q1248" s="14">
        <f t="shared" si="485"/>
        <v>0</v>
      </c>
      <c r="R1248" s="44">
        <f t="shared" si="486"/>
        <v>0</v>
      </c>
      <c r="S1248" s="9">
        <f t="shared" si="487"/>
        <v>0</v>
      </c>
      <c r="T1248" s="10">
        <f t="shared" si="498"/>
        <v>6.2959000000000001E-2</v>
      </c>
      <c r="U1248" s="14">
        <f t="shared" si="478"/>
        <v>96</v>
      </c>
      <c r="V1248" s="14">
        <v>252</v>
      </c>
      <c r="W1248" s="16">
        <f t="shared" si="488"/>
        <v>1.023532245</v>
      </c>
      <c r="X1248" s="9">
        <f t="shared" si="489"/>
        <v>26.446540809999998</v>
      </c>
      <c r="Y1248" s="9">
        <v>0</v>
      </c>
      <c r="Z1248" s="15">
        <f t="shared" si="490"/>
        <v>0</v>
      </c>
      <c r="AA1248" s="6" t="s">
        <v>73</v>
      </c>
      <c r="AB1248" s="12">
        <f t="shared" si="499"/>
        <v>43966</v>
      </c>
      <c r="AC1248" s="6"/>
      <c r="AD1248" s="1"/>
      <c r="AE1248" s="12"/>
      <c r="AF1248" s="7"/>
      <c r="AG1248" s="1"/>
      <c r="AH1248" s="1"/>
      <c r="AI1248" s="1"/>
      <c r="AJ1248" s="10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6"/>
      <c r="CM1248" s="1"/>
      <c r="CN1248" s="1"/>
      <c r="CO1248" s="1"/>
      <c r="CP1248" s="1"/>
      <c r="CQ1248" s="1"/>
      <c r="CR1248" s="1"/>
    </row>
    <row r="1249" spans="1:96" x14ac:dyDescent="0.2">
      <c r="A1249" s="159">
        <f t="shared" si="491"/>
        <v>43928</v>
      </c>
      <c r="B1249" s="9">
        <f t="shared" si="480"/>
        <v>1150.60626548</v>
      </c>
      <c r="C1249" s="9">
        <f t="shared" si="492"/>
        <v>1000</v>
      </c>
      <c r="D1249" s="66">
        <f t="shared" si="493"/>
        <v>5344.75</v>
      </c>
      <c r="E1249" s="15">
        <f>VLOOKUP(A1248,[1]Plan1!$BO$120:$BQ$240,3)</f>
        <v>5348.49</v>
      </c>
      <c r="F1249" s="12">
        <f t="shared" si="494"/>
        <v>43907</v>
      </c>
      <c r="G1249" s="13">
        <f t="shared" si="481"/>
        <v>6.9975209317552078E-4</v>
      </c>
      <c r="H1249" s="12">
        <f t="shared" si="495"/>
        <v>43936</v>
      </c>
      <c r="I1249" s="12">
        <f t="shared" si="482"/>
        <v>43936</v>
      </c>
      <c r="J1249" s="1">
        <f t="shared" si="496"/>
        <v>21</v>
      </c>
      <c r="K1249" s="1">
        <f t="shared" si="479"/>
        <v>16</v>
      </c>
      <c r="L1249" s="9">
        <f t="shared" si="483"/>
        <v>1.0005331</v>
      </c>
      <c r="M1249" s="16">
        <f t="shared" si="497"/>
        <v>1.0025002700000001</v>
      </c>
      <c r="N1249" s="16">
        <f t="shared" si="500"/>
        <v>1.1232812851604421</v>
      </c>
      <c r="O1249" s="9">
        <f t="shared" si="501"/>
        <v>1.1238801</v>
      </c>
      <c r="P1249" s="9">
        <f t="shared" si="484"/>
        <v>1123.8801000000001</v>
      </c>
      <c r="Q1249" s="14">
        <f t="shared" si="485"/>
        <v>0</v>
      </c>
      <c r="R1249" s="44">
        <f t="shared" si="486"/>
        <v>0</v>
      </c>
      <c r="S1249" s="9">
        <f t="shared" si="487"/>
        <v>0</v>
      </c>
      <c r="T1249" s="10">
        <f t="shared" si="498"/>
        <v>6.2959000000000001E-2</v>
      </c>
      <c r="U1249" s="14">
        <f t="shared" si="478"/>
        <v>97</v>
      </c>
      <c r="V1249" s="14">
        <v>252</v>
      </c>
      <c r="W1249" s="16">
        <f t="shared" si="488"/>
        <v>1.023780264</v>
      </c>
      <c r="X1249" s="9">
        <f t="shared" si="489"/>
        <v>26.726165479999999</v>
      </c>
      <c r="Y1249" s="9">
        <v>0</v>
      </c>
      <c r="Z1249" s="15">
        <f t="shared" si="490"/>
        <v>0</v>
      </c>
      <c r="AA1249" s="6" t="s">
        <v>73</v>
      </c>
      <c r="AB1249" s="12">
        <f t="shared" si="499"/>
        <v>43966</v>
      </c>
      <c r="AC1249" s="6"/>
      <c r="AD1249" s="1"/>
      <c r="AE1249" s="12"/>
      <c r="AF1249" s="7"/>
      <c r="AG1249" s="1"/>
      <c r="AH1249" s="1"/>
      <c r="AI1249" s="1"/>
      <c r="AJ1249" s="10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6"/>
      <c r="CM1249" s="1"/>
      <c r="CN1249" s="1"/>
      <c r="CO1249" s="1"/>
      <c r="CP1249" s="1"/>
      <c r="CQ1249" s="1"/>
      <c r="CR1249" s="1"/>
    </row>
    <row r="1250" spans="1:96" x14ac:dyDescent="0.2">
      <c r="A1250" s="159">
        <f t="shared" si="491"/>
        <v>43929</v>
      </c>
      <c r="B1250" s="9">
        <f t="shared" si="480"/>
        <v>1150.9234070299999</v>
      </c>
      <c r="C1250" s="9">
        <f t="shared" si="492"/>
        <v>1000</v>
      </c>
      <c r="D1250" s="66">
        <f t="shared" si="493"/>
        <v>5344.75</v>
      </c>
      <c r="E1250" s="15">
        <f>VLOOKUP(A1249,[1]Plan1!$BO$120:$BQ$240,3)</f>
        <v>5348.49</v>
      </c>
      <c r="F1250" s="12">
        <f t="shared" si="494"/>
        <v>43907</v>
      </c>
      <c r="G1250" s="13">
        <f t="shared" si="481"/>
        <v>6.9975209317552078E-4</v>
      </c>
      <c r="H1250" s="12">
        <f t="shared" si="495"/>
        <v>43936</v>
      </c>
      <c r="I1250" s="12">
        <f t="shared" si="482"/>
        <v>43936</v>
      </c>
      <c r="J1250" s="1">
        <f t="shared" si="496"/>
        <v>21</v>
      </c>
      <c r="K1250" s="1">
        <f t="shared" si="479"/>
        <v>17</v>
      </c>
      <c r="L1250" s="9">
        <f t="shared" si="483"/>
        <v>1.00056642</v>
      </c>
      <c r="M1250" s="16">
        <f t="shared" si="497"/>
        <v>1.0025002700000001</v>
      </c>
      <c r="N1250" s="16">
        <f t="shared" si="500"/>
        <v>1.1232812851604421</v>
      </c>
      <c r="O1250" s="9">
        <f t="shared" si="501"/>
        <v>1.1239175299999999</v>
      </c>
      <c r="P1250" s="9">
        <f t="shared" si="484"/>
        <v>1123.9175299999999</v>
      </c>
      <c r="Q1250" s="14">
        <f t="shared" si="485"/>
        <v>0</v>
      </c>
      <c r="R1250" s="44">
        <f t="shared" si="486"/>
        <v>0</v>
      </c>
      <c r="S1250" s="9">
        <f t="shared" si="487"/>
        <v>0</v>
      </c>
      <c r="T1250" s="10">
        <f t="shared" si="498"/>
        <v>6.2959000000000001E-2</v>
      </c>
      <c r="U1250" s="14">
        <f t="shared" si="478"/>
        <v>98</v>
      </c>
      <c r="V1250" s="14">
        <v>252</v>
      </c>
      <c r="W1250" s="16">
        <f t="shared" si="488"/>
        <v>1.024028344</v>
      </c>
      <c r="X1250" s="9">
        <f t="shared" si="489"/>
        <v>27.005877030000001</v>
      </c>
      <c r="Y1250" s="9">
        <v>0</v>
      </c>
      <c r="Z1250" s="15">
        <f t="shared" si="490"/>
        <v>0</v>
      </c>
      <c r="AA1250" s="6" t="s">
        <v>73</v>
      </c>
      <c r="AB1250" s="12">
        <f t="shared" si="499"/>
        <v>43966</v>
      </c>
      <c r="AC1250" s="6"/>
      <c r="AD1250" s="1"/>
      <c r="AE1250" s="12"/>
      <c r="AF1250" s="7"/>
      <c r="AG1250" s="1"/>
      <c r="AH1250" s="1"/>
      <c r="AI1250" s="1"/>
      <c r="AJ1250" s="10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6"/>
      <c r="CM1250" s="1"/>
      <c r="CN1250" s="1"/>
      <c r="CO1250" s="1"/>
      <c r="CP1250" s="1"/>
      <c r="CQ1250" s="1"/>
      <c r="CR1250" s="1"/>
    </row>
    <row r="1251" spans="1:96" x14ac:dyDescent="0.2">
      <c r="A1251" s="159">
        <f t="shared" si="491"/>
        <v>43930</v>
      </c>
      <c r="B1251" s="9">
        <f t="shared" si="480"/>
        <v>1151.24064372</v>
      </c>
      <c r="C1251" s="9">
        <f t="shared" si="492"/>
        <v>1000</v>
      </c>
      <c r="D1251" s="66">
        <f t="shared" si="493"/>
        <v>5344.75</v>
      </c>
      <c r="E1251" s="15">
        <f>VLOOKUP(A1250,[1]Plan1!$BO$120:$BQ$240,3)</f>
        <v>5348.49</v>
      </c>
      <c r="F1251" s="12">
        <f t="shared" si="494"/>
        <v>43907</v>
      </c>
      <c r="G1251" s="13">
        <f t="shared" si="481"/>
        <v>6.9975209317552078E-4</v>
      </c>
      <c r="H1251" s="12">
        <f t="shared" si="495"/>
        <v>43936</v>
      </c>
      <c r="I1251" s="12">
        <f t="shared" si="482"/>
        <v>43936</v>
      </c>
      <c r="J1251" s="1">
        <f t="shared" si="496"/>
        <v>21</v>
      </c>
      <c r="K1251" s="1">
        <f t="shared" si="479"/>
        <v>18</v>
      </c>
      <c r="L1251" s="9">
        <f t="shared" si="483"/>
        <v>1.0005997499999999</v>
      </c>
      <c r="M1251" s="16">
        <f t="shared" si="497"/>
        <v>1.0025002700000001</v>
      </c>
      <c r="N1251" s="16">
        <f t="shared" si="500"/>
        <v>1.1232812851604421</v>
      </c>
      <c r="O1251" s="9">
        <f t="shared" si="501"/>
        <v>1.12395497</v>
      </c>
      <c r="P1251" s="9">
        <f t="shared" si="484"/>
        <v>1123.95497</v>
      </c>
      <c r="Q1251" s="14">
        <f t="shared" si="485"/>
        <v>0</v>
      </c>
      <c r="R1251" s="44">
        <f t="shared" si="486"/>
        <v>0</v>
      </c>
      <c r="S1251" s="9">
        <f t="shared" si="487"/>
        <v>0</v>
      </c>
      <c r="T1251" s="10">
        <f t="shared" si="498"/>
        <v>6.2959000000000001E-2</v>
      </c>
      <c r="U1251" s="14">
        <f t="shared" si="478"/>
        <v>99</v>
      </c>
      <c r="V1251" s="14">
        <v>252</v>
      </c>
      <c r="W1251" s="16">
        <f t="shared" si="488"/>
        <v>1.024276483</v>
      </c>
      <c r="X1251" s="9">
        <f t="shared" si="489"/>
        <v>27.285673719999998</v>
      </c>
      <c r="Y1251" s="9">
        <v>0</v>
      </c>
      <c r="Z1251" s="15">
        <f t="shared" si="490"/>
        <v>0</v>
      </c>
      <c r="AA1251" s="6" t="s">
        <v>73</v>
      </c>
      <c r="AB1251" s="12">
        <f t="shared" si="499"/>
        <v>43966</v>
      </c>
      <c r="AC1251" s="6"/>
      <c r="AD1251" s="1"/>
      <c r="AE1251" s="12"/>
      <c r="AF1251" s="7"/>
      <c r="AG1251" s="1"/>
      <c r="AH1251" s="1"/>
      <c r="AI1251" s="1"/>
      <c r="AJ1251" s="10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6"/>
      <c r="CM1251" s="1"/>
      <c r="CN1251" s="1"/>
      <c r="CO1251" s="1"/>
      <c r="CP1251" s="1"/>
      <c r="CQ1251" s="1"/>
      <c r="CR1251" s="1"/>
    </row>
    <row r="1252" spans="1:96" x14ac:dyDescent="0.2">
      <c r="A1252" s="159">
        <f t="shared" si="491"/>
        <v>43931</v>
      </c>
      <c r="B1252" s="9">
        <f t="shared" si="480"/>
        <v>1151.5579675400002</v>
      </c>
      <c r="C1252" s="9">
        <f t="shared" si="492"/>
        <v>1000</v>
      </c>
      <c r="D1252" s="66">
        <f t="shared" si="493"/>
        <v>5344.75</v>
      </c>
      <c r="E1252" s="15">
        <f>VLOOKUP(A1251,[1]Plan1!$BO$120:$BQ$240,3)</f>
        <v>5348.49</v>
      </c>
      <c r="F1252" s="12">
        <f t="shared" si="494"/>
        <v>43907</v>
      </c>
      <c r="G1252" s="13">
        <f t="shared" si="481"/>
        <v>6.9975209317552078E-4</v>
      </c>
      <c r="H1252" s="12">
        <f t="shared" si="495"/>
        <v>43936</v>
      </c>
      <c r="I1252" s="12">
        <f t="shared" si="482"/>
        <v>43936</v>
      </c>
      <c r="J1252" s="1">
        <f t="shared" si="496"/>
        <v>21</v>
      </c>
      <c r="K1252" s="1">
        <f t="shared" si="479"/>
        <v>19</v>
      </c>
      <c r="L1252" s="9">
        <f t="shared" si="483"/>
        <v>1.0006330800000001</v>
      </c>
      <c r="M1252" s="16">
        <f t="shared" si="497"/>
        <v>1.0025002700000001</v>
      </c>
      <c r="N1252" s="16">
        <f t="shared" si="500"/>
        <v>1.1232812851604421</v>
      </c>
      <c r="O1252" s="9">
        <f t="shared" si="501"/>
        <v>1.1239924100000001</v>
      </c>
      <c r="P1252" s="9">
        <f t="shared" si="484"/>
        <v>1123.9924100000001</v>
      </c>
      <c r="Q1252" s="14">
        <f t="shared" si="485"/>
        <v>0</v>
      </c>
      <c r="R1252" s="44">
        <f t="shared" si="486"/>
        <v>0</v>
      </c>
      <c r="S1252" s="9">
        <f t="shared" si="487"/>
        <v>0</v>
      </c>
      <c r="T1252" s="10">
        <f t="shared" si="498"/>
        <v>6.2959000000000001E-2</v>
      </c>
      <c r="U1252" s="14">
        <f t="shared" si="478"/>
        <v>100</v>
      </c>
      <c r="V1252" s="14">
        <v>252</v>
      </c>
      <c r="W1252" s="16">
        <f t="shared" si="488"/>
        <v>1.0245246830000001</v>
      </c>
      <c r="X1252" s="9">
        <f t="shared" si="489"/>
        <v>27.56555754</v>
      </c>
      <c r="Y1252" s="9">
        <v>0</v>
      </c>
      <c r="Z1252" s="15">
        <f t="shared" si="490"/>
        <v>0</v>
      </c>
      <c r="AA1252" s="6" t="s">
        <v>73</v>
      </c>
      <c r="AB1252" s="12">
        <f t="shared" si="499"/>
        <v>43966</v>
      </c>
      <c r="AC1252" s="6"/>
      <c r="AD1252" s="1"/>
      <c r="AE1252" s="12"/>
      <c r="AF1252" s="7"/>
      <c r="AG1252" s="1"/>
      <c r="AH1252" s="1"/>
      <c r="AI1252" s="1"/>
      <c r="AJ1252" s="10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6"/>
      <c r="CM1252" s="1"/>
      <c r="CN1252" s="1"/>
      <c r="CO1252" s="1"/>
      <c r="CP1252" s="1"/>
      <c r="CQ1252" s="1"/>
      <c r="CR1252" s="1"/>
    </row>
    <row r="1253" spans="1:96" x14ac:dyDescent="0.2">
      <c r="A1253" s="159">
        <f t="shared" si="491"/>
        <v>43932</v>
      </c>
      <c r="B1253" s="9">
        <f t="shared" si="480"/>
        <v>1151.5579675400002</v>
      </c>
      <c r="C1253" s="9">
        <f t="shared" si="492"/>
        <v>1000</v>
      </c>
      <c r="D1253" s="66">
        <f t="shared" si="493"/>
        <v>5344.75</v>
      </c>
      <c r="E1253" s="15">
        <f>VLOOKUP(A1252,[1]Plan1!$BO$120:$BQ$240,3)</f>
        <v>5348.49</v>
      </c>
      <c r="F1253" s="12">
        <f t="shared" si="494"/>
        <v>43907</v>
      </c>
      <c r="G1253" s="13">
        <f t="shared" si="481"/>
        <v>6.9975209317552078E-4</v>
      </c>
      <c r="H1253" s="12">
        <f t="shared" si="495"/>
        <v>43936</v>
      </c>
      <c r="I1253" s="12">
        <f t="shared" si="482"/>
        <v>43936</v>
      </c>
      <c r="J1253" s="1">
        <f t="shared" si="496"/>
        <v>21</v>
      </c>
      <c r="K1253" s="1">
        <f t="shared" si="479"/>
        <v>19</v>
      </c>
      <c r="L1253" s="9">
        <f t="shared" si="483"/>
        <v>1.0006330800000001</v>
      </c>
      <c r="M1253" s="16">
        <f t="shared" si="497"/>
        <v>1.0025002700000001</v>
      </c>
      <c r="N1253" s="16">
        <f t="shared" si="500"/>
        <v>1.1232812851604421</v>
      </c>
      <c r="O1253" s="9">
        <f t="shared" si="501"/>
        <v>1.1239924100000001</v>
      </c>
      <c r="P1253" s="9">
        <f t="shared" si="484"/>
        <v>1123.9924100000001</v>
      </c>
      <c r="Q1253" s="14">
        <f t="shared" si="485"/>
        <v>0</v>
      </c>
      <c r="R1253" s="44">
        <f t="shared" si="486"/>
        <v>0</v>
      </c>
      <c r="S1253" s="9">
        <f t="shared" si="487"/>
        <v>0</v>
      </c>
      <c r="T1253" s="10">
        <f t="shared" si="498"/>
        <v>6.2959000000000001E-2</v>
      </c>
      <c r="U1253" s="14">
        <f t="shared" ref="U1253:U1316" si="502">IF(Q1252&gt;0,1,IF(K1253=K1252,U1252,U1252+1))</f>
        <v>100</v>
      </c>
      <c r="V1253" s="14">
        <v>252</v>
      </c>
      <c r="W1253" s="16">
        <f t="shared" si="488"/>
        <v>1.0245246830000001</v>
      </c>
      <c r="X1253" s="9">
        <f t="shared" si="489"/>
        <v>27.56555754</v>
      </c>
      <c r="Y1253" s="9">
        <v>0</v>
      </c>
      <c r="Z1253" s="15">
        <f t="shared" si="490"/>
        <v>0</v>
      </c>
      <c r="AA1253" s="6" t="s">
        <v>73</v>
      </c>
      <c r="AB1253" s="12">
        <f t="shared" si="499"/>
        <v>43966</v>
      </c>
      <c r="AC1253" s="6"/>
      <c r="AD1253" s="1"/>
      <c r="AE1253" s="12"/>
      <c r="AF1253" s="7"/>
      <c r="AG1253" s="1"/>
      <c r="AH1253" s="1"/>
      <c r="AI1253" s="1"/>
      <c r="AJ1253" s="10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6"/>
      <c r="CM1253" s="1"/>
      <c r="CN1253" s="1"/>
      <c r="CO1253" s="1"/>
      <c r="CP1253" s="1"/>
      <c r="CQ1253" s="1"/>
      <c r="CR1253" s="1"/>
    </row>
    <row r="1254" spans="1:96" x14ac:dyDescent="0.2">
      <c r="A1254" s="159">
        <f t="shared" si="491"/>
        <v>43933</v>
      </c>
      <c r="B1254" s="9">
        <f t="shared" si="480"/>
        <v>1151.5579675400002</v>
      </c>
      <c r="C1254" s="9">
        <f t="shared" si="492"/>
        <v>1000</v>
      </c>
      <c r="D1254" s="66">
        <f t="shared" si="493"/>
        <v>5344.75</v>
      </c>
      <c r="E1254" s="15">
        <f>VLOOKUP(A1253,[1]Plan1!$BO$120:$BQ$240,3)</f>
        <v>5348.49</v>
      </c>
      <c r="F1254" s="12">
        <f t="shared" si="494"/>
        <v>43907</v>
      </c>
      <c r="G1254" s="13">
        <f t="shared" si="481"/>
        <v>6.9975209317552078E-4</v>
      </c>
      <c r="H1254" s="12">
        <f t="shared" si="495"/>
        <v>43936</v>
      </c>
      <c r="I1254" s="12">
        <f t="shared" si="482"/>
        <v>43936</v>
      </c>
      <c r="J1254" s="1">
        <f t="shared" si="496"/>
        <v>21</v>
      </c>
      <c r="K1254" s="1">
        <f t="shared" si="479"/>
        <v>19</v>
      </c>
      <c r="L1254" s="9">
        <f t="shared" si="483"/>
        <v>1.0006330800000001</v>
      </c>
      <c r="M1254" s="16">
        <f t="shared" si="497"/>
        <v>1.0025002700000001</v>
      </c>
      <c r="N1254" s="16">
        <f t="shared" si="500"/>
        <v>1.1232812851604421</v>
      </c>
      <c r="O1254" s="9">
        <f t="shared" si="501"/>
        <v>1.1239924100000001</v>
      </c>
      <c r="P1254" s="9">
        <f t="shared" si="484"/>
        <v>1123.9924100000001</v>
      </c>
      <c r="Q1254" s="14">
        <f t="shared" si="485"/>
        <v>0</v>
      </c>
      <c r="R1254" s="44">
        <f t="shared" si="486"/>
        <v>0</v>
      </c>
      <c r="S1254" s="9">
        <f t="shared" si="487"/>
        <v>0</v>
      </c>
      <c r="T1254" s="10">
        <f t="shared" si="498"/>
        <v>6.2959000000000001E-2</v>
      </c>
      <c r="U1254" s="14">
        <f t="shared" si="502"/>
        <v>100</v>
      </c>
      <c r="V1254" s="14">
        <v>252</v>
      </c>
      <c r="W1254" s="16">
        <f t="shared" si="488"/>
        <v>1.0245246830000001</v>
      </c>
      <c r="X1254" s="9">
        <f t="shared" si="489"/>
        <v>27.56555754</v>
      </c>
      <c r="Y1254" s="9">
        <v>0</v>
      </c>
      <c r="Z1254" s="15">
        <f t="shared" si="490"/>
        <v>0</v>
      </c>
      <c r="AA1254" s="6" t="s">
        <v>73</v>
      </c>
      <c r="AB1254" s="12">
        <f t="shared" si="499"/>
        <v>43966</v>
      </c>
      <c r="AC1254" s="6"/>
      <c r="AD1254" s="1"/>
      <c r="AE1254" s="12"/>
      <c r="AF1254" s="7"/>
      <c r="AG1254" s="1"/>
      <c r="AH1254" s="1"/>
      <c r="AI1254" s="1"/>
      <c r="AJ1254" s="10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6"/>
      <c r="CM1254" s="1"/>
      <c r="CN1254" s="1"/>
      <c r="CO1254" s="1"/>
      <c r="CP1254" s="1"/>
      <c r="CQ1254" s="1"/>
      <c r="CR1254" s="1"/>
    </row>
    <row r="1255" spans="1:96" x14ac:dyDescent="0.2">
      <c r="A1255" s="159">
        <f t="shared" si="491"/>
        <v>43934</v>
      </c>
      <c r="B1255" s="9">
        <f t="shared" si="480"/>
        <v>1151.5579675400002</v>
      </c>
      <c r="C1255" s="9">
        <f t="shared" si="492"/>
        <v>1000</v>
      </c>
      <c r="D1255" s="66">
        <f t="shared" si="493"/>
        <v>5344.75</v>
      </c>
      <c r="E1255" s="15">
        <f>VLOOKUP(A1254,[1]Plan1!$BO$120:$BQ$240,3)</f>
        <v>5348.49</v>
      </c>
      <c r="F1255" s="12">
        <f t="shared" si="494"/>
        <v>43907</v>
      </c>
      <c r="G1255" s="13">
        <f t="shared" si="481"/>
        <v>6.9975209317552078E-4</v>
      </c>
      <c r="H1255" s="12">
        <f t="shared" si="495"/>
        <v>43936</v>
      </c>
      <c r="I1255" s="12">
        <f t="shared" si="482"/>
        <v>43936</v>
      </c>
      <c r="J1255" s="1">
        <f t="shared" si="496"/>
        <v>21</v>
      </c>
      <c r="K1255" s="1">
        <f t="shared" si="479"/>
        <v>19</v>
      </c>
      <c r="L1255" s="9">
        <f t="shared" si="483"/>
        <v>1.0006330800000001</v>
      </c>
      <c r="M1255" s="16">
        <f t="shared" si="497"/>
        <v>1.0025002700000001</v>
      </c>
      <c r="N1255" s="16">
        <f t="shared" si="500"/>
        <v>1.1232812851604421</v>
      </c>
      <c r="O1255" s="9">
        <f t="shared" si="501"/>
        <v>1.1239924100000001</v>
      </c>
      <c r="P1255" s="9">
        <f t="shared" si="484"/>
        <v>1123.9924100000001</v>
      </c>
      <c r="Q1255" s="14">
        <f t="shared" si="485"/>
        <v>0</v>
      </c>
      <c r="R1255" s="44">
        <f t="shared" si="486"/>
        <v>0</v>
      </c>
      <c r="S1255" s="9">
        <f t="shared" si="487"/>
        <v>0</v>
      </c>
      <c r="T1255" s="10">
        <f t="shared" si="498"/>
        <v>6.2959000000000001E-2</v>
      </c>
      <c r="U1255" s="14">
        <f t="shared" si="502"/>
        <v>100</v>
      </c>
      <c r="V1255" s="14">
        <v>252</v>
      </c>
      <c r="W1255" s="16">
        <f t="shared" si="488"/>
        <v>1.0245246830000001</v>
      </c>
      <c r="X1255" s="9">
        <f t="shared" si="489"/>
        <v>27.56555754</v>
      </c>
      <c r="Y1255" s="9">
        <v>0</v>
      </c>
      <c r="Z1255" s="15">
        <f t="shared" si="490"/>
        <v>0</v>
      </c>
      <c r="AA1255" s="6" t="s">
        <v>73</v>
      </c>
      <c r="AB1255" s="12">
        <f t="shared" si="499"/>
        <v>43966</v>
      </c>
      <c r="AC1255" s="6"/>
      <c r="AD1255" s="1"/>
      <c r="AE1255" s="12"/>
      <c r="AF1255" s="7"/>
      <c r="AG1255" s="1"/>
      <c r="AH1255" s="1"/>
      <c r="AI1255" s="1"/>
      <c r="AJ1255" s="10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6"/>
      <c r="CM1255" s="1"/>
      <c r="CN1255" s="1"/>
      <c r="CO1255" s="1"/>
      <c r="CP1255" s="1"/>
      <c r="CQ1255" s="1"/>
      <c r="CR1255" s="1"/>
    </row>
    <row r="1256" spans="1:96" x14ac:dyDescent="0.2">
      <c r="A1256" s="159">
        <f t="shared" si="491"/>
        <v>43935</v>
      </c>
      <c r="B1256" s="9">
        <f t="shared" si="480"/>
        <v>1151.8753773999999</v>
      </c>
      <c r="C1256" s="9">
        <f t="shared" si="492"/>
        <v>1000</v>
      </c>
      <c r="D1256" s="66">
        <f t="shared" si="493"/>
        <v>5344.75</v>
      </c>
      <c r="E1256" s="15">
        <f>VLOOKUP(A1255,[1]Plan1!$BO$120:$BQ$240,3)</f>
        <v>5348.49</v>
      </c>
      <c r="F1256" s="12">
        <f t="shared" si="494"/>
        <v>43907</v>
      </c>
      <c r="G1256" s="13">
        <f t="shared" si="481"/>
        <v>6.9975209317552078E-4</v>
      </c>
      <c r="H1256" s="12">
        <f t="shared" si="495"/>
        <v>43936</v>
      </c>
      <c r="I1256" s="12">
        <f t="shared" si="482"/>
        <v>43936</v>
      </c>
      <c r="J1256" s="1">
        <f t="shared" si="496"/>
        <v>21</v>
      </c>
      <c r="K1256" s="1">
        <f t="shared" si="479"/>
        <v>20</v>
      </c>
      <c r="L1256" s="9">
        <f t="shared" si="483"/>
        <v>1.00066641</v>
      </c>
      <c r="M1256" s="16">
        <f t="shared" si="497"/>
        <v>1.0025002700000001</v>
      </c>
      <c r="N1256" s="16">
        <f t="shared" si="500"/>
        <v>1.1232812851604421</v>
      </c>
      <c r="O1256" s="9">
        <f t="shared" si="501"/>
        <v>1.1240298500000001</v>
      </c>
      <c r="P1256" s="9">
        <f t="shared" si="484"/>
        <v>1124.0298499999999</v>
      </c>
      <c r="Q1256" s="14">
        <f t="shared" si="485"/>
        <v>0</v>
      </c>
      <c r="R1256" s="44">
        <f t="shared" si="486"/>
        <v>0</v>
      </c>
      <c r="S1256" s="9">
        <f t="shared" si="487"/>
        <v>0</v>
      </c>
      <c r="T1256" s="10">
        <f t="shared" si="498"/>
        <v>6.2959000000000001E-2</v>
      </c>
      <c r="U1256" s="14">
        <f t="shared" si="502"/>
        <v>101</v>
      </c>
      <c r="V1256" s="14">
        <v>252</v>
      </c>
      <c r="W1256" s="16">
        <f t="shared" si="488"/>
        <v>1.0247729430000001</v>
      </c>
      <c r="X1256" s="9">
        <f t="shared" si="489"/>
        <v>27.845527400000002</v>
      </c>
      <c r="Y1256" s="9">
        <v>0</v>
      </c>
      <c r="Z1256" s="15">
        <f t="shared" si="490"/>
        <v>0</v>
      </c>
      <c r="AA1256" s="6" t="s">
        <v>73</v>
      </c>
      <c r="AB1256" s="12">
        <f t="shared" si="499"/>
        <v>43966</v>
      </c>
      <c r="AC1256" s="6"/>
      <c r="AD1256" s="1"/>
      <c r="AE1256" s="12"/>
      <c r="AF1256" s="7"/>
      <c r="AG1256" s="1"/>
      <c r="AH1256" s="1"/>
      <c r="AI1256" s="1"/>
      <c r="AJ1256" s="10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6"/>
      <c r="CM1256" s="1"/>
      <c r="CN1256" s="1"/>
      <c r="CO1256" s="1"/>
      <c r="CP1256" s="1"/>
      <c r="CQ1256" s="1"/>
      <c r="CR1256" s="1"/>
    </row>
    <row r="1257" spans="1:96" x14ac:dyDescent="0.2">
      <c r="A1257" s="159">
        <f t="shared" si="491"/>
        <v>43936</v>
      </c>
      <c r="B1257" s="9">
        <f t="shared" si="480"/>
        <v>1152.1928835399999</v>
      </c>
      <c r="C1257" s="9">
        <f t="shared" si="492"/>
        <v>1000</v>
      </c>
      <c r="D1257" s="66">
        <f t="shared" si="493"/>
        <v>5344.75</v>
      </c>
      <c r="E1257" s="15">
        <f>VLOOKUP(A1256,[1]Plan1!$BO$120:$BQ$240,3)</f>
        <v>5348.49</v>
      </c>
      <c r="F1257" s="12">
        <f t="shared" si="494"/>
        <v>43907</v>
      </c>
      <c r="G1257" s="13">
        <f t="shared" si="481"/>
        <v>6.9975209317552078E-4</v>
      </c>
      <c r="H1257" s="12">
        <f t="shared" si="495"/>
        <v>43966</v>
      </c>
      <c r="I1257" s="12">
        <f t="shared" si="482"/>
        <v>43936</v>
      </c>
      <c r="J1257" s="1">
        <f t="shared" si="496"/>
        <v>21</v>
      </c>
      <c r="K1257" s="1">
        <f t="shared" ref="K1257:K1320" si="503">(J1257-(NETWORKDAYS(A1257,I1257,AE$118:AE$502)-1))</f>
        <v>21</v>
      </c>
      <c r="L1257" s="9">
        <f t="shared" si="483"/>
        <v>1.0006997500000001</v>
      </c>
      <c r="M1257" s="16">
        <f t="shared" si="497"/>
        <v>1.0025002700000001</v>
      </c>
      <c r="N1257" s="16">
        <f t="shared" si="500"/>
        <v>1.1232812851604421</v>
      </c>
      <c r="O1257" s="9">
        <f t="shared" si="501"/>
        <v>1.1240673000000001</v>
      </c>
      <c r="P1257" s="9">
        <f t="shared" si="484"/>
        <v>1124.0672999999999</v>
      </c>
      <c r="Q1257" s="14">
        <f t="shared" si="485"/>
        <v>0</v>
      </c>
      <c r="R1257" s="44">
        <f t="shared" si="486"/>
        <v>0</v>
      </c>
      <c r="S1257" s="9">
        <f t="shared" si="487"/>
        <v>0</v>
      </c>
      <c r="T1257" s="10">
        <f t="shared" si="498"/>
        <v>6.2959000000000001E-2</v>
      </c>
      <c r="U1257" s="14">
        <f t="shared" si="502"/>
        <v>102</v>
      </c>
      <c r="V1257" s="14">
        <v>252</v>
      </c>
      <c r="W1257" s="16">
        <f t="shared" si="488"/>
        <v>1.025021263</v>
      </c>
      <c r="X1257" s="9">
        <f t="shared" si="489"/>
        <v>28.125583540000001</v>
      </c>
      <c r="Y1257" s="9">
        <v>0</v>
      </c>
      <c r="Z1257" s="15">
        <f t="shared" si="490"/>
        <v>0</v>
      </c>
      <c r="AA1257" s="6" t="s">
        <v>73</v>
      </c>
      <c r="AB1257" s="12">
        <f t="shared" si="499"/>
        <v>43966</v>
      </c>
      <c r="AC1257" s="6"/>
      <c r="AD1257" s="1"/>
      <c r="AE1257" s="12"/>
      <c r="AF1257" s="7"/>
      <c r="AG1257" s="1"/>
      <c r="AH1257" s="1"/>
      <c r="AI1257" s="1"/>
      <c r="AJ1257" s="10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6"/>
      <c r="CM1257" s="1"/>
      <c r="CN1257" s="1"/>
      <c r="CO1257" s="1"/>
      <c r="CP1257" s="1"/>
      <c r="CQ1257" s="1"/>
      <c r="CR1257" s="1"/>
    </row>
    <row r="1258" spans="1:96" x14ac:dyDescent="0.2">
      <c r="A1258" s="159">
        <f t="shared" si="491"/>
        <v>43937</v>
      </c>
      <c r="B1258" s="9">
        <f t="shared" si="480"/>
        <v>1152.2931800700001</v>
      </c>
      <c r="C1258" s="9">
        <f t="shared" si="492"/>
        <v>1000</v>
      </c>
      <c r="D1258" s="66">
        <f t="shared" si="493"/>
        <v>5348.49</v>
      </c>
      <c r="E1258" s="15">
        <f>VLOOKUP(A1257,[1]Plan1!$BO$120:$BQ$240,3)</f>
        <v>5331.91</v>
      </c>
      <c r="F1258" s="12">
        <f t="shared" si="494"/>
        <v>43937</v>
      </c>
      <c r="G1258" s="13">
        <f t="shared" si="481"/>
        <v>-3.0999403569978989E-3</v>
      </c>
      <c r="H1258" s="12">
        <f t="shared" si="495"/>
        <v>43966</v>
      </c>
      <c r="I1258" s="12">
        <f t="shared" si="482"/>
        <v>43966</v>
      </c>
      <c r="J1258" s="1">
        <f t="shared" si="496"/>
        <v>20</v>
      </c>
      <c r="K1258" s="1">
        <f t="shared" si="503"/>
        <v>1</v>
      </c>
      <c r="L1258" s="9">
        <f t="shared" si="483"/>
        <v>0.99984477000000005</v>
      </c>
      <c r="M1258" s="16">
        <f t="shared" si="497"/>
        <v>1.0006997500000001</v>
      </c>
      <c r="N1258" s="16">
        <f t="shared" si="500"/>
        <v>1.1240673012397333</v>
      </c>
      <c r="O1258" s="9">
        <f t="shared" si="501"/>
        <v>1.1238928100000001</v>
      </c>
      <c r="P1258" s="9">
        <f t="shared" si="484"/>
        <v>1123.8928100000001</v>
      </c>
      <c r="Q1258" s="14">
        <f t="shared" si="485"/>
        <v>0</v>
      </c>
      <c r="R1258" s="44">
        <f t="shared" si="486"/>
        <v>0</v>
      </c>
      <c r="S1258" s="9">
        <f t="shared" si="487"/>
        <v>0</v>
      </c>
      <c r="T1258" s="10">
        <f t="shared" si="498"/>
        <v>6.2959000000000001E-2</v>
      </c>
      <c r="U1258" s="14">
        <f t="shared" si="502"/>
        <v>103</v>
      </c>
      <c r="V1258" s="14">
        <v>252</v>
      </c>
      <c r="W1258" s="16">
        <f t="shared" si="488"/>
        <v>1.0252696429999999</v>
      </c>
      <c r="X1258" s="9">
        <f t="shared" si="489"/>
        <v>28.400370070000001</v>
      </c>
      <c r="Y1258" s="9">
        <v>0</v>
      </c>
      <c r="Z1258" s="15">
        <f t="shared" si="490"/>
        <v>0</v>
      </c>
      <c r="AA1258" s="6" t="s">
        <v>73</v>
      </c>
      <c r="AB1258" s="12">
        <f t="shared" si="499"/>
        <v>43966</v>
      </c>
      <c r="AC1258" s="6"/>
      <c r="AD1258" s="1"/>
      <c r="AE1258" s="12"/>
      <c r="AF1258" s="7"/>
      <c r="AG1258" s="1"/>
      <c r="AH1258" s="1"/>
      <c r="AI1258" s="1"/>
      <c r="AJ1258" s="10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6"/>
      <c r="CM1258" s="1"/>
      <c r="CN1258" s="1"/>
      <c r="CO1258" s="1"/>
      <c r="CP1258" s="1"/>
      <c r="CQ1258" s="1"/>
      <c r="CR1258" s="1"/>
    </row>
    <row r="1259" spans="1:96" x14ac:dyDescent="0.2">
      <c r="A1259" s="159">
        <f t="shared" si="491"/>
        <v>43938</v>
      </c>
      <c r="B1259" s="9">
        <f t="shared" si="480"/>
        <v>1152.39348924</v>
      </c>
      <c r="C1259" s="9">
        <f t="shared" si="492"/>
        <v>1000</v>
      </c>
      <c r="D1259" s="66">
        <f t="shared" si="493"/>
        <v>5348.49</v>
      </c>
      <c r="E1259" s="15">
        <f>VLOOKUP(A1258,[1]Plan1!$BO$120:$BQ$240,3)</f>
        <v>5331.91</v>
      </c>
      <c r="F1259" s="12">
        <f t="shared" si="494"/>
        <v>43937</v>
      </c>
      <c r="G1259" s="13">
        <f t="shared" si="481"/>
        <v>-3.0999403569978989E-3</v>
      </c>
      <c r="H1259" s="12">
        <f t="shared" si="495"/>
        <v>43966</v>
      </c>
      <c r="I1259" s="12">
        <f t="shared" si="482"/>
        <v>43966</v>
      </c>
      <c r="J1259" s="1">
        <f t="shared" si="496"/>
        <v>20</v>
      </c>
      <c r="K1259" s="1">
        <f t="shared" si="503"/>
        <v>2</v>
      </c>
      <c r="L1259" s="9">
        <f t="shared" si="483"/>
        <v>0.99968957000000003</v>
      </c>
      <c r="M1259" s="16">
        <f t="shared" si="497"/>
        <v>1.0006997500000001</v>
      </c>
      <c r="N1259" s="16">
        <f t="shared" si="500"/>
        <v>1.1240673012397333</v>
      </c>
      <c r="O1259" s="9">
        <f t="shared" si="501"/>
        <v>1.1237183500000001</v>
      </c>
      <c r="P1259" s="9">
        <f t="shared" si="484"/>
        <v>1123.7183500000001</v>
      </c>
      <c r="Q1259" s="14">
        <f t="shared" si="485"/>
        <v>0</v>
      </c>
      <c r="R1259" s="44">
        <f t="shared" si="486"/>
        <v>0</v>
      </c>
      <c r="S1259" s="9">
        <f t="shared" si="487"/>
        <v>0</v>
      </c>
      <c r="T1259" s="10">
        <f t="shared" si="498"/>
        <v>6.2959000000000001E-2</v>
      </c>
      <c r="U1259" s="14">
        <f t="shared" si="502"/>
        <v>104</v>
      </c>
      <c r="V1259" s="14">
        <v>252</v>
      </c>
      <c r="W1259" s="16">
        <f t="shared" si="488"/>
        <v>1.025518084</v>
      </c>
      <c r="X1259" s="9">
        <f t="shared" si="489"/>
        <v>28.67513924</v>
      </c>
      <c r="Y1259" s="9">
        <v>0</v>
      </c>
      <c r="Z1259" s="15">
        <f t="shared" si="490"/>
        <v>0</v>
      </c>
      <c r="AA1259" s="6" t="s">
        <v>73</v>
      </c>
      <c r="AB1259" s="12">
        <f t="shared" si="499"/>
        <v>43966</v>
      </c>
      <c r="AC1259" s="6"/>
      <c r="AD1259" s="1"/>
      <c r="AE1259" s="12"/>
      <c r="AF1259" s="7"/>
      <c r="AG1259" s="1"/>
      <c r="AH1259" s="1"/>
      <c r="AI1259" s="1"/>
      <c r="AJ1259" s="10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6"/>
      <c r="CM1259" s="1"/>
      <c r="CN1259" s="1"/>
      <c r="CO1259" s="1"/>
      <c r="CP1259" s="1"/>
      <c r="CQ1259" s="1"/>
      <c r="CR1259" s="1"/>
    </row>
    <row r="1260" spans="1:96" x14ac:dyDescent="0.2">
      <c r="A1260" s="159">
        <f t="shared" si="491"/>
        <v>43939</v>
      </c>
      <c r="B1260" s="9">
        <f t="shared" si="480"/>
        <v>1152.49380879</v>
      </c>
      <c r="C1260" s="9">
        <f t="shared" si="492"/>
        <v>1000</v>
      </c>
      <c r="D1260" s="66">
        <f t="shared" si="493"/>
        <v>5348.49</v>
      </c>
      <c r="E1260" s="15">
        <f>VLOOKUP(A1259,[1]Plan1!$BO$120:$BQ$240,3)</f>
        <v>5331.91</v>
      </c>
      <c r="F1260" s="12">
        <f t="shared" si="494"/>
        <v>43937</v>
      </c>
      <c r="G1260" s="13">
        <f t="shared" si="481"/>
        <v>-3.0999403569978989E-3</v>
      </c>
      <c r="H1260" s="12">
        <f t="shared" si="495"/>
        <v>43966</v>
      </c>
      <c r="I1260" s="12">
        <f t="shared" si="482"/>
        <v>43966</v>
      </c>
      <c r="J1260" s="1">
        <f t="shared" si="496"/>
        <v>20</v>
      </c>
      <c r="K1260" s="1">
        <f t="shared" si="503"/>
        <v>3</v>
      </c>
      <c r="L1260" s="9">
        <f t="shared" si="483"/>
        <v>0.99953438999999999</v>
      </c>
      <c r="M1260" s="16">
        <f t="shared" si="497"/>
        <v>1.0006997500000001</v>
      </c>
      <c r="N1260" s="16">
        <f t="shared" si="500"/>
        <v>1.1240673012397333</v>
      </c>
      <c r="O1260" s="9">
        <f t="shared" si="501"/>
        <v>1.1235439199999999</v>
      </c>
      <c r="P1260" s="9">
        <f t="shared" si="484"/>
        <v>1123.5439200000001</v>
      </c>
      <c r="Q1260" s="14">
        <f t="shared" si="485"/>
        <v>0</v>
      </c>
      <c r="R1260" s="44">
        <f t="shared" si="486"/>
        <v>0</v>
      </c>
      <c r="S1260" s="9">
        <f t="shared" si="487"/>
        <v>0</v>
      </c>
      <c r="T1260" s="10">
        <f t="shared" si="498"/>
        <v>6.2959000000000001E-2</v>
      </c>
      <c r="U1260" s="14">
        <f t="shared" si="502"/>
        <v>105</v>
      </c>
      <c r="V1260" s="14">
        <v>252</v>
      </c>
      <c r="W1260" s="16">
        <f t="shared" si="488"/>
        <v>1.0257665840000001</v>
      </c>
      <c r="X1260" s="9">
        <f t="shared" si="489"/>
        <v>28.949888789999999</v>
      </c>
      <c r="Y1260" s="9">
        <v>0</v>
      </c>
      <c r="Z1260" s="15">
        <f t="shared" si="490"/>
        <v>0</v>
      </c>
      <c r="AA1260" s="6" t="s">
        <v>73</v>
      </c>
      <c r="AB1260" s="12">
        <f t="shared" si="499"/>
        <v>43966</v>
      </c>
      <c r="AC1260" s="6"/>
      <c r="AD1260" s="1"/>
      <c r="AE1260" s="12"/>
      <c r="AF1260" s="7"/>
      <c r="AG1260" s="1"/>
      <c r="AH1260" s="1"/>
      <c r="AI1260" s="1"/>
      <c r="AJ1260" s="10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6"/>
      <c r="CM1260" s="1"/>
      <c r="CN1260" s="1"/>
      <c r="CO1260" s="1"/>
      <c r="CP1260" s="1"/>
      <c r="CQ1260" s="1"/>
      <c r="CR1260" s="1"/>
    </row>
    <row r="1261" spans="1:96" x14ac:dyDescent="0.2">
      <c r="A1261" s="159">
        <f t="shared" si="491"/>
        <v>43940</v>
      </c>
      <c r="B1261" s="9">
        <f t="shared" si="480"/>
        <v>1152.49380879</v>
      </c>
      <c r="C1261" s="9">
        <f t="shared" si="492"/>
        <v>1000</v>
      </c>
      <c r="D1261" s="66">
        <f t="shared" si="493"/>
        <v>5348.49</v>
      </c>
      <c r="E1261" s="15">
        <f>VLOOKUP(A1260,[1]Plan1!$BO$120:$BQ$240,3)</f>
        <v>5331.91</v>
      </c>
      <c r="F1261" s="12">
        <f t="shared" si="494"/>
        <v>43937</v>
      </c>
      <c r="G1261" s="13">
        <f t="shared" si="481"/>
        <v>-3.0999403569978989E-3</v>
      </c>
      <c r="H1261" s="12">
        <f t="shared" si="495"/>
        <v>43966</v>
      </c>
      <c r="I1261" s="12">
        <f t="shared" si="482"/>
        <v>43966</v>
      </c>
      <c r="J1261" s="1">
        <f t="shared" si="496"/>
        <v>20</v>
      </c>
      <c r="K1261" s="1">
        <f t="shared" si="503"/>
        <v>3</v>
      </c>
      <c r="L1261" s="9">
        <f t="shared" si="483"/>
        <v>0.99953438999999999</v>
      </c>
      <c r="M1261" s="16">
        <f t="shared" si="497"/>
        <v>1.0006997500000001</v>
      </c>
      <c r="N1261" s="16">
        <f t="shared" si="500"/>
        <v>1.1240673012397333</v>
      </c>
      <c r="O1261" s="9">
        <f t="shared" si="501"/>
        <v>1.1235439199999999</v>
      </c>
      <c r="P1261" s="9">
        <f t="shared" si="484"/>
        <v>1123.5439200000001</v>
      </c>
      <c r="Q1261" s="14">
        <f t="shared" si="485"/>
        <v>0</v>
      </c>
      <c r="R1261" s="44">
        <f t="shared" si="486"/>
        <v>0</v>
      </c>
      <c r="S1261" s="9">
        <f t="shared" si="487"/>
        <v>0</v>
      </c>
      <c r="T1261" s="10">
        <f t="shared" si="498"/>
        <v>6.2959000000000001E-2</v>
      </c>
      <c r="U1261" s="14">
        <f t="shared" si="502"/>
        <v>105</v>
      </c>
      <c r="V1261" s="14">
        <v>252</v>
      </c>
      <c r="W1261" s="16">
        <f t="shared" si="488"/>
        <v>1.0257665840000001</v>
      </c>
      <c r="X1261" s="9">
        <f t="shared" si="489"/>
        <v>28.949888789999999</v>
      </c>
      <c r="Y1261" s="9">
        <v>0</v>
      </c>
      <c r="Z1261" s="15">
        <f t="shared" si="490"/>
        <v>0</v>
      </c>
      <c r="AA1261" s="6" t="s">
        <v>73</v>
      </c>
      <c r="AB1261" s="12">
        <f t="shared" si="499"/>
        <v>43966</v>
      </c>
      <c r="AC1261" s="6"/>
      <c r="AD1261" s="1"/>
      <c r="AE1261" s="12"/>
      <c r="AF1261" s="7"/>
      <c r="AG1261" s="1"/>
      <c r="AH1261" s="1"/>
      <c r="AI1261" s="1"/>
      <c r="AJ1261" s="10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6"/>
      <c r="CM1261" s="1"/>
      <c r="CN1261" s="1"/>
      <c r="CO1261" s="1"/>
      <c r="CP1261" s="1"/>
      <c r="CQ1261" s="1"/>
      <c r="CR1261" s="1"/>
    </row>
    <row r="1262" spans="1:96" x14ac:dyDescent="0.2">
      <c r="A1262" s="159">
        <f t="shared" si="491"/>
        <v>43941</v>
      </c>
      <c r="B1262" s="9">
        <f t="shared" si="480"/>
        <v>1152.49380879</v>
      </c>
      <c r="C1262" s="9">
        <f t="shared" si="492"/>
        <v>1000</v>
      </c>
      <c r="D1262" s="66">
        <f t="shared" si="493"/>
        <v>5348.49</v>
      </c>
      <c r="E1262" s="15">
        <f>VLOOKUP(A1261,[1]Plan1!$BO$120:$BQ$240,3)</f>
        <v>5331.91</v>
      </c>
      <c r="F1262" s="12">
        <f t="shared" si="494"/>
        <v>43937</v>
      </c>
      <c r="G1262" s="13">
        <f t="shared" si="481"/>
        <v>-3.0999403569978989E-3</v>
      </c>
      <c r="H1262" s="12">
        <f t="shared" si="495"/>
        <v>43966</v>
      </c>
      <c r="I1262" s="12">
        <f t="shared" si="482"/>
        <v>43966</v>
      </c>
      <c r="J1262" s="1">
        <f t="shared" si="496"/>
        <v>20</v>
      </c>
      <c r="K1262" s="1">
        <f t="shared" si="503"/>
        <v>3</v>
      </c>
      <c r="L1262" s="9">
        <f t="shared" si="483"/>
        <v>0.99953438999999999</v>
      </c>
      <c r="M1262" s="16">
        <f t="shared" si="497"/>
        <v>1.0006997500000001</v>
      </c>
      <c r="N1262" s="16">
        <f t="shared" si="500"/>
        <v>1.1240673012397333</v>
      </c>
      <c r="O1262" s="9">
        <f t="shared" si="501"/>
        <v>1.1235439199999999</v>
      </c>
      <c r="P1262" s="9">
        <f t="shared" si="484"/>
        <v>1123.5439200000001</v>
      </c>
      <c r="Q1262" s="14">
        <f t="shared" si="485"/>
        <v>0</v>
      </c>
      <c r="R1262" s="44">
        <f t="shared" si="486"/>
        <v>0</v>
      </c>
      <c r="S1262" s="9">
        <f t="shared" si="487"/>
        <v>0</v>
      </c>
      <c r="T1262" s="10">
        <f t="shared" si="498"/>
        <v>6.2959000000000001E-2</v>
      </c>
      <c r="U1262" s="14">
        <f t="shared" si="502"/>
        <v>105</v>
      </c>
      <c r="V1262" s="14">
        <v>252</v>
      </c>
      <c r="W1262" s="16">
        <f t="shared" si="488"/>
        <v>1.0257665840000001</v>
      </c>
      <c r="X1262" s="9">
        <f t="shared" si="489"/>
        <v>28.949888789999999</v>
      </c>
      <c r="Y1262" s="9">
        <v>0</v>
      </c>
      <c r="Z1262" s="15">
        <f t="shared" si="490"/>
        <v>0</v>
      </c>
      <c r="AA1262" s="6" t="s">
        <v>73</v>
      </c>
      <c r="AB1262" s="12">
        <f t="shared" si="499"/>
        <v>43966</v>
      </c>
      <c r="AC1262" s="6"/>
      <c r="AD1262" s="1"/>
      <c r="AE1262" s="12"/>
      <c r="AF1262" s="7"/>
      <c r="AG1262" s="1"/>
      <c r="AH1262" s="1"/>
      <c r="AI1262" s="1"/>
      <c r="AJ1262" s="10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6"/>
      <c r="CM1262" s="1"/>
      <c r="CN1262" s="1"/>
      <c r="CO1262" s="1"/>
      <c r="CP1262" s="1"/>
      <c r="CQ1262" s="1"/>
      <c r="CR1262" s="1"/>
    </row>
    <row r="1263" spans="1:96" x14ac:dyDescent="0.2">
      <c r="A1263" s="159">
        <f t="shared" si="491"/>
        <v>43942</v>
      </c>
      <c r="B1263" s="9">
        <f t="shared" si="480"/>
        <v>1152.5941409499999</v>
      </c>
      <c r="C1263" s="9">
        <f t="shared" si="492"/>
        <v>1000</v>
      </c>
      <c r="D1263" s="66">
        <f t="shared" si="493"/>
        <v>5348.49</v>
      </c>
      <c r="E1263" s="15">
        <f>VLOOKUP(A1262,[1]Plan1!$BO$120:$BQ$240,3)</f>
        <v>5331.91</v>
      </c>
      <c r="F1263" s="12">
        <f t="shared" si="494"/>
        <v>43937</v>
      </c>
      <c r="G1263" s="13">
        <f t="shared" si="481"/>
        <v>-3.0999403569978989E-3</v>
      </c>
      <c r="H1263" s="12">
        <f t="shared" si="495"/>
        <v>43966</v>
      </c>
      <c r="I1263" s="12">
        <f t="shared" si="482"/>
        <v>43966</v>
      </c>
      <c r="J1263" s="1">
        <f t="shared" si="496"/>
        <v>20</v>
      </c>
      <c r="K1263" s="1">
        <f t="shared" si="503"/>
        <v>4</v>
      </c>
      <c r="L1263" s="9">
        <f t="shared" si="483"/>
        <v>0.99937924</v>
      </c>
      <c r="M1263" s="16">
        <f t="shared" si="497"/>
        <v>1.0006997500000001</v>
      </c>
      <c r="N1263" s="16">
        <f t="shared" si="500"/>
        <v>1.1240673012397333</v>
      </c>
      <c r="O1263" s="9">
        <f t="shared" si="501"/>
        <v>1.12336952</v>
      </c>
      <c r="P1263" s="9">
        <f t="shared" si="484"/>
        <v>1123.36952</v>
      </c>
      <c r="Q1263" s="14">
        <f t="shared" si="485"/>
        <v>0</v>
      </c>
      <c r="R1263" s="44">
        <f t="shared" si="486"/>
        <v>0</v>
      </c>
      <c r="S1263" s="9">
        <f t="shared" si="487"/>
        <v>0</v>
      </c>
      <c r="T1263" s="10">
        <f t="shared" si="498"/>
        <v>6.2959000000000001E-2</v>
      </c>
      <c r="U1263" s="14">
        <f t="shared" si="502"/>
        <v>106</v>
      </c>
      <c r="V1263" s="14">
        <v>252</v>
      </c>
      <c r="W1263" s="16">
        <f t="shared" si="488"/>
        <v>1.0260151449999999</v>
      </c>
      <c r="X1263" s="9">
        <f t="shared" si="489"/>
        <v>29.224620949999998</v>
      </c>
      <c r="Y1263" s="9">
        <v>0</v>
      </c>
      <c r="Z1263" s="15">
        <f t="shared" si="490"/>
        <v>0</v>
      </c>
      <c r="AA1263" s="6" t="s">
        <v>73</v>
      </c>
      <c r="AB1263" s="12">
        <f t="shared" si="499"/>
        <v>43966</v>
      </c>
      <c r="AC1263" s="6"/>
      <c r="AD1263" s="1"/>
      <c r="AE1263" s="12"/>
      <c r="AF1263" s="7"/>
      <c r="AG1263" s="1"/>
      <c r="AH1263" s="1"/>
      <c r="AI1263" s="1"/>
      <c r="AJ1263" s="10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6"/>
      <c r="CM1263" s="1"/>
      <c r="CN1263" s="1"/>
      <c r="CO1263" s="1"/>
      <c r="CP1263" s="1"/>
      <c r="CQ1263" s="1"/>
      <c r="CR1263" s="1"/>
    </row>
    <row r="1264" spans="1:96" x14ac:dyDescent="0.2">
      <c r="A1264" s="159">
        <f t="shared" si="491"/>
        <v>43943</v>
      </c>
      <c r="B1264" s="9">
        <f t="shared" si="480"/>
        <v>1152.5941409499999</v>
      </c>
      <c r="C1264" s="9">
        <f t="shared" si="492"/>
        <v>1000</v>
      </c>
      <c r="D1264" s="66">
        <f t="shared" si="493"/>
        <v>5348.49</v>
      </c>
      <c r="E1264" s="15">
        <f>VLOOKUP(A1263,[1]Plan1!$BO$120:$BQ$240,3)</f>
        <v>5331.91</v>
      </c>
      <c r="F1264" s="12">
        <f t="shared" si="494"/>
        <v>43937</v>
      </c>
      <c r="G1264" s="13">
        <f t="shared" si="481"/>
        <v>-3.0999403569978989E-3</v>
      </c>
      <c r="H1264" s="12">
        <f t="shared" si="495"/>
        <v>43966</v>
      </c>
      <c r="I1264" s="12">
        <f t="shared" si="482"/>
        <v>43966</v>
      </c>
      <c r="J1264" s="1">
        <f t="shared" si="496"/>
        <v>20</v>
      </c>
      <c r="K1264" s="1">
        <f t="shared" si="503"/>
        <v>4</v>
      </c>
      <c r="L1264" s="9">
        <f t="shared" si="483"/>
        <v>0.99937924</v>
      </c>
      <c r="M1264" s="16">
        <f t="shared" si="497"/>
        <v>1.0006997500000001</v>
      </c>
      <c r="N1264" s="16">
        <f t="shared" si="500"/>
        <v>1.1240673012397333</v>
      </c>
      <c r="O1264" s="9">
        <f t="shared" si="501"/>
        <v>1.12336952</v>
      </c>
      <c r="P1264" s="9">
        <f t="shared" si="484"/>
        <v>1123.36952</v>
      </c>
      <c r="Q1264" s="14">
        <f t="shared" si="485"/>
        <v>0</v>
      </c>
      <c r="R1264" s="44">
        <f t="shared" si="486"/>
        <v>0</v>
      </c>
      <c r="S1264" s="9">
        <f t="shared" si="487"/>
        <v>0</v>
      </c>
      <c r="T1264" s="10">
        <f t="shared" si="498"/>
        <v>6.2959000000000001E-2</v>
      </c>
      <c r="U1264" s="14">
        <f t="shared" si="502"/>
        <v>106</v>
      </c>
      <c r="V1264" s="14">
        <v>252</v>
      </c>
      <c r="W1264" s="16">
        <f t="shared" si="488"/>
        <v>1.0260151449999999</v>
      </c>
      <c r="X1264" s="9">
        <f t="shared" si="489"/>
        <v>29.224620949999998</v>
      </c>
      <c r="Y1264" s="9">
        <v>0</v>
      </c>
      <c r="Z1264" s="15">
        <f t="shared" si="490"/>
        <v>0</v>
      </c>
      <c r="AA1264" s="6" t="s">
        <v>73</v>
      </c>
      <c r="AB1264" s="12">
        <f t="shared" si="499"/>
        <v>43966</v>
      </c>
      <c r="AC1264" s="6"/>
      <c r="AD1264" s="1"/>
      <c r="AE1264" s="12"/>
      <c r="AF1264" s="7"/>
      <c r="AG1264" s="1"/>
      <c r="AH1264" s="1"/>
      <c r="AI1264" s="1"/>
      <c r="AJ1264" s="10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6"/>
      <c r="CM1264" s="1"/>
      <c r="CN1264" s="1"/>
      <c r="CO1264" s="1"/>
      <c r="CP1264" s="1"/>
      <c r="CQ1264" s="1"/>
      <c r="CR1264" s="1"/>
    </row>
    <row r="1265" spans="1:96" x14ac:dyDescent="0.2">
      <c r="A1265" s="159">
        <f t="shared" si="491"/>
        <v>43944</v>
      </c>
      <c r="B1265" s="9">
        <f t="shared" si="480"/>
        <v>1152.6944743199999</v>
      </c>
      <c r="C1265" s="9">
        <f t="shared" si="492"/>
        <v>1000</v>
      </c>
      <c r="D1265" s="66">
        <f t="shared" si="493"/>
        <v>5348.49</v>
      </c>
      <c r="E1265" s="15">
        <f>VLOOKUP(A1264,[1]Plan1!$BO$120:$BQ$240,3)</f>
        <v>5331.91</v>
      </c>
      <c r="F1265" s="12">
        <f t="shared" si="494"/>
        <v>43937</v>
      </c>
      <c r="G1265" s="13">
        <f t="shared" si="481"/>
        <v>-3.0999403569978989E-3</v>
      </c>
      <c r="H1265" s="12">
        <f t="shared" si="495"/>
        <v>43966</v>
      </c>
      <c r="I1265" s="12">
        <f t="shared" si="482"/>
        <v>43966</v>
      </c>
      <c r="J1265" s="1">
        <f t="shared" si="496"/>
        <v>20</v>
      </c>
      <c r="K1265" s="1">
        <f t="shared" si="503"/>
        <v>5</v>
      </c>
      <c r="L1265" s="9">
        <f t="shared" si="483"/>
        <v>0.99922411</v>
      </c>
      <c r="M1265" s="16">
        <f t="shared" si="497"/>
        <v>1.0006997500000001</v>
      </c>
      <c r="N1265" s="16">
        <f t="shared" si="500"/>
        <v>1.1240673012397333</v>
      </c>
      <c r="O1265" s="9">
        <f t="shared" si="501"/>
        <v>1.12319514</v>
      </c>
      <c r="P1265" s="9">
        <f t="shared" si="484"/>
        <v>1123.19514</v>
      </c>
      <c r="Q1265" s="14">
        <f t="shared" si="485"/>
        <v>0</v>
      </c>
      <c r="R1265" s="44">
        <f t="shared" si="486"/>
        <v>0</v>
      </c>
      <c r="S1265" s="9">
        <f t="shared" si="487"/>
        <v>0</v>
      </c>
      <c r="T1265" s="10">
        <f t="shared" si="498"/>
        <v>6.2959000000000001E-2</v>
      </c>
      <c r="U1265" s="14">
        <f t="shared" si="502"/>
        <v>107</v>
      </c>
      <c r="V1265" s="14">
        <v>252</v>
      </c>
      <c r="W1265" s="16">
        <f t="shared" si="488"/>
        <v>1.026263766</v>
      </c>
      <c r="X1265" s="9">
        <f t="shared" si="489"/>
        <v>29.499334319999999</v>
      </c>
      <c r="Y1265" s="9">
        <v>0</v>
      </c>
      <c r="Z1265" s="15">
        <f t="shared" si="490"/>
        <v>0</v>
      </c>
      <c r="AA1265" s="6" t="s">
        <v>73</v>
      </c>
      <c r="AB1265" s="12">
        <f t="shared" si="499"/>
        <v>43966</v>
      </c>
      <c r="AC1265" s="6"/>
      <c r="AD1265" s="1"/>
      <c r="AE1265" s="12"/>
      <c r="AF1265" s="7"/>
      <c r="AG1265" s="1"/>
      <c r="AH1265" s="1"/>
      <c r="AI1265" s="1"/>
      <c r="AJ1265" s="10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6"/>
      <c r="CM1265" s="1"/>
      <c r="CN1265" s="1"/>
      <c r="CO1265" s="1"/>
      <c r="CP1265" s="1"/>
      <c r="CQ1265" s="1"/>
      <c r="CR1265" s="1"/>
    </row>
    <row r="1266" spans="1:96" x14ac:dyDescent="0.2">
      <c r="A1266" s="159">
        <f t="shared" si="491"/>
        <v>43945</v>
      </c>
      <c r="B1266" s="9">
        <f t="shared" si="480"/>
        <v>1152.79482029</v>
      </c>
      <c r="C1266" s="9">
        <f t="shared" si="492"/>
        <v>1000</v>
      </c>
      <c r="D1266" s="66">
        <f t="shared" si="493"/>
        <v>5348.49</v>
      </c>
      <c r="E1266" s="15">
        <f>VLOOKUP(A1265,[1]Plan1!$BO$120:$BQ$240,3)</f>
        <v>5331.91</v>
      </c>
      <c r="F1266" s="12">
        <f t="shared" si="494"/>
        <v>43937</v>
      </c>
      <c r="G1266" s="13">
        <f t="shared" si="481"/>
        <v>-3.0999403569978989E-3</v>
      </c>
      <c r="H1266" s="12">
        <f t="shared" si="495"/>
        <v>43966</v>
      </c>
      <c r="I1266" s="12">
        <f t="shared" si="482"/>
        <v>43966</v>
      </c>
      <c r="J1266" s="1">
        <f t="shared" si="496"/>
        <v>20</v>
      </c>
      <c r="K1266" s="1">
        <f t="shared" si="503"/>
        <v>6</v>
      </c>
      <c r="L1266" s="9">
        <f t="shared" si="483"/>
        <v>0.99906899999999998</v>
      </c>
      <c r="M1266" s="16">
        <f t="shared" si="497"/>
        <v>1.0006997500000001</v>
      </c>
      <c r="N1266" s="16">
        <f t="shared" si="500"/>
        <v>1.1240673012397333</v>
      </c>
      <c r="O1266" s="9">
        <f t="shared" si="501"/>
        <v>1.12302079</v>
      </c>
      <c r="P1266" s="9">
        <f t="shared" si="484"/>
        <v>1123.02079</v>
      </c>
      <c r="Q1266" s="14">
        <f t="shared" si="485"/>
        <v>0</v>
      </c>
      <c r="R1266" s="44">
        <f t="shared" si="486"/>
        <v>0</v>
      </c>
      <c r="S1266" s="9">
        <f t="shared" si="487"/>
        <v>0</v>
      </c>
      <c r="T1266" s="10">
        <f t="shared" si="498"/>
        <v>6.2959000000000001E-2</v>
      </c>
      <c r="U1266" s="14">
        <f t="shared" si="502"/>
        <v>108</v>
      </c>
      <c r="V1266" s="14">
        <v>252</v>
      </c>
      <c r="W1266" s="16">
        <f t="shared" si="488"/>
        <v>1.0265124480000001</v>
      </c>
      <c r="X1266" s="9">
        <f t="shared" si="489"/>
        <v>29.774030289999999</v>
      </c>
      <c r="Y1266" s="9">
        <v>0</v>
      </c>
      <c r="Z1266" s="15">
        <f t="shared" si="490"/>
        <v>0</v>
      </c>
      <c r="AA1266" s="6" t="s">
        <v>73</v>
      </c>
      <c r="AB1266" s="12">
        <f t="shared" si="499"/>
        <v>43966</v>
      </c>
      <c r="AC1266" s="6"/>
      <c r="AD1266" s="1"/>
      <c r="AE1266" s="12"/>
      <c r="AF1266" s="7"/>
      <c r="AG1266" s="1"/>
      <c r="AH1266" s="1"/>
      <c r="AI1266" s="1"/>
      <c r="AJ1266" s="10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6"/>
      <c r="CM1266" s="1"/>
      <c r="CN1266" s="1"/>
      <c r="CO1266" s="1"/>
      <c r="CP1266" s="1"/>
      <c r="CQ1266" s="1"/>
      <c r="CR1266" s="1"/>
    </row>
    <row r="1267" spans="1:96" x14ac:dyDescent="0.2">
      <c r="A1267" s="159">
        <f t="shared" si="491"/>
        <v>43946</v>
      </c>
      <c r="B1267" s="9">
        <f t="shared" si="480"/>
        <v>1152.8951766</v>
      </c>
      <c r="C1267" s="9">
        <f t="shared" si="492"/>
        <v>1000</v>
      </c>
      <c r="D1267" s="66">
        <f t="shared" si="493"/>
        <v>5348.49</v>
      </c>
      <c r="E1267" s="15">
        <f>VLOOKUP(A1266,[1]Plan1!$BO$120:$BQ$240,3)</f>
        <v>5331.91</v>
      </c>
      <c r="F1267" s="12">
        <f t="shared" si="494"/>
        <v>43937</v>
      </c>
      <c r="G1267" s="13">
        <f t="shared" si="481"/>
        <v>-3.0999403569978989E-3</v>
      </c>
      <c r="H1267" s="12">
        <f t="shared" si="495"/>
        <v>43966</v>
      </c>
      <c r="I1267" s="12">
        <f t="shared" si="482"/>
        <v>43966</v>
      </c>
      <c r="J1267" s="1">
        <f t="shared" si="496"/>
        <v>20</v>
      </c>
      <c r="K1267" s="1">
        <f t="shared" si="503"/>
        <v>7</v>
      </c>
      <c r="L1267" s="9">
        <f t="shared" si="483"/>
        <v>0.99891392000000001</v>
      </c>
      <c r="M1267" s="16">
        <f t="shared" si="497"/>
        <v>1.0006997500000001</v>
      </c>
      <c r="N1267" s="16">
        <f t="shared" si="500"/>
        <v>1.1240673012397333</v>
      </c>
      <c r="O1267" s="9">
        <f t="shared" si="501"/>
        <v>1.12284647</v>
      </c>
      <c r="P1267" s="9">
        <f t="shared" si="484"/>
        <v>1122.84647</v>
      </c>
      <c r="Q1267" s="14">
        <f t="shared" si="485"/>
        <v>0</v>
      </c>
      <c r="R1267" s="44">
        <f t="shared" si="486"/>
        <v>0</v>
      </c>
      <c r="S1267" s="9">
        <f t="shared" si="487"/>
        <v>0</v>
      </c>
      <c r="T1267" s="10">
        <f t="shared" si="498"/>
        <v>6.2959000000000001E-2</v>
      </c>
      <c r="U1267" s="14">
        <f t="shared" si="502"/>
        <v>109</v>
      </c>
      <c r="V1267" s="14">
        <v>252</v>
      </c>
      <c r="W1267" s="16">
        <f t="shared" si="488"/>
        <v>1.0267611889999999</v>
      </c>
      <c r="X1267" s="9">
        <f t="shared" si="489"/>
        <v>30.048706599999999</v>
      </c>
      <c r="Y1267" s="9">
        <v>0</v>
      </c>
      <c r="Z1267" s="15">
        <f t="shared" si="490"/>
        <v>0</v>
      </c>
      <c r="AA1267" s="6" t="s">
        <v>73</v>
      </c>
      <c r="AB1267" s="12">
        <f t="shared" si="499"/>
        <v>43966</v>
      </c>
      <c r="AC1267" s="6"/>
      <c r="AD1267" s="1"/>
      <c r="AE1267" s="12"/>
      <c r="AF1267" s="7"/>
      <c r="AG1267" s="1"/>
      <c r="AH1267" s="1"/>
      <c r="AI1267" s="1"/>
      <c r="AJ1267" s="10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6"/>
      <c r="CM1267" s="1"/>
      <c r="CN1267" s="1"/>
      <c r="CO1267" s="1"/>
      <c r="CP1267" s="1"/>
      <c r="CQ1267" s="1"/>
      <c r="CR1267" s="1"/>
    </row>
    <row r="1268" spans="1:96" x14ac:dyDescent="0.2">
      <c r="A1268" s="159">
        <f t="shared" si="491"/>
        <v>43947</v>
      </c>
      <c r="B1268" s="9">
        <f t="shared" si="480"/>
        <v>1152.8951766</v>
      </c>
      <c r="C1268" s="9">
        <f t="shared" si="492"/>
        <v>1000</v>
      </c>
      <c r="D1268" s="66">
        <f t="shared" si="493"/>
        <v>5348.49</v>
      </c>
      <c r="E1268" s="15">
        <f>VLOOKUP(A1267,[1]Plan1!$BO$120:$BQ$240,3)</f>
        <v>5331.91</v>
      </c>
      <c r="F1268" s="12">
        <f t="shared" si="494"/>
        <v>43937</v>
      </c>
      <c r="G1268" s="13">
        <f t="shared" si="481"/>
        <v>-3.0999403569978989E-3</v>
      </c>
      <c r="H1268" s="12">
        <f t="shared" si="495"/>
        <v>43966</v>
      </c>
      <c r="I1268" s="12">
        <f t="shared" si="482"/>
        <v>43966</v>
      </c>
      <c r="J1268" s="1">
        <f t="shared" si="496"/>
        <v>20</v>
      </c>
      <c r="K1268" s="1">
        <f t="shared" si="503"/>
        <v>7</v>
      </c>
      <c r="L1268" s="9">
        <f t="shared" si="483"/>
        <v>0.99891392000000001</v>
      </c>
      <c r="M1268" s="16">
        <f t="shared" si="497"/>
        <v>1.0006997500000001</v>
      </c>
      <c r="N1268" s="16">
        <f t="shared" si="500"/>
        <v>1.1240673012397333</v>
      </c>
      <c r="O1268" s="9">
        <f t="shared" si="501"/>
        <v>1.12284647</v>
      </c>
      <c r="P1268" s="9">
        <f t="shared" si="484"/>
        <v>1122.84647</v>
      </c>
      <c r="Q1268" s="14">
        <f t="shared" si="485"/>
        <v>0</v>
      </c>
      <c r="R1268" s="44">
        <f t="shared" si="486"/>
        <v>0</v>
      </c>
      <c r="S1268" s="9">
        <f t="shared" si="487"/>
        <v>0</v>
      </c>
      <c r="T1268" s="10">
        <f t="shared" si="498"/>
        <v>6.2959000000000001E-2</v>
      </c>
      <c r="U1268" s="14">
        <f t="shared" si="502"/>
        <v>109</v>
      </c>
      <c r="V1268" s="14">
        <v>252</v>
      </c>
      <c r="W1268" s="16">
        <f t="shared" si="488"/>
        <v>1.0267611889999999</v>
      </c>
      <c r="X1268" s="9">
        <f t="shared" si="489"/>
        <v>30.048706599999999</v>
      </c>
      <c r="Y1268" s="9">
        <v>0</v>
      </c>
      <c r="Z1268" s="15">
        <f t="shared" si="490"/>
        <v>0</v>
      </c>
      <c r="AA1268" s="6" t="s">
        <v>73</v>
      </c>
      <c r="AB1268" s="12">
        <f t="shared" si="499"/>
        <v>43966</v>
      </c>
      <c r="AC1268" s="6"/>
      <c r="AD1268" s="1"/>
      <c r="AE1268" s="12"/>
      <c r="AF1268" s="7"/>
      <c r="AG1268" s="1"/>
      <c r="AH1268" s="1"/>
      <c r="AI1268" s="1"/>
      <c r="AJ1268" s="10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6"/>
      <c r="CM1268" s="1"/>
      <c r="CN1268" s="1"/>
      <c r="CO1268" s="1"/>
      <c r="CP1268" s="1"/>
      <c r="CQ1268" s="1"/>
      <c r="CR1268" s="1"/>
    </row>
    <row r="1269" spans="1:96" x14ac:dyDescent="0.2">
      <c r="A1269" s="159">
        <f t="shared" si="491"/>
        <v>43948</v>
      </c>
      <c r="B1269" s="9">
        <f t="shared" si="480"/>
        <v>1152.8951766</v>
      </c>
      <c r="C1269" s="9">
        <f t="shared" si="492"/>
        <v>1000</v>
      </c>
      <c r="D1269" s="66">
        <f t="shared" si="493"/>
        <v>5348.49</v>
      </c>
      <c r="E1269" s="15">
        <f>VLOOKUP(A1268,[1]Plan1!$BO$120:$BQ$240,3)</f>
        <v>5331.91</v>
      </c>
      <c r="F1269" s="12">
        <f t="shared" si="494"/>
        <v>43937</v>
      </c>
      <c r="G1269" s="13">
        <f t="shared" si="481"/>
        <v>-3.0999403569978989E-3</v>
      </c>
      <c r="H1269" s="12">
        <f t="shared" si="495"/>
        <v>43966</v>
      </c>
      <c r="I1269" s="12">
        <f t="shared" si="482"/>
        <v>43966</v>
      </c>
      <c r="J1269" s="1">
        <f t="shared" si="496"/>
        <v>20</v>
      </c>
      <c r="K1269" s="1">
        <f t="shared" si="503"/>
        <v>7</v>
      </c>
      <c r="L1269" s="9">
        <f t="shared" si="483"/>
        <v>0.99891392000000001</v>
      </c>
      <c r="M1269" s="16">
        <f t="shared" si="497"/>
        <v>1.0006997500000001</v>
      </c>
      <c r="N1269" s="16">
        <f t="shared" si="500"/>
        <v>1.1240673012397333</v>
      </c>
      <c r="O1269" s="9">
        <f t="shared" si="501"/>
        <v>1.12284647</v>
      </c>
      <c r="P1269" s="9">
        <f t="shared" si="484"/>
        <v>1122.84647</v>
      </c>
      <c r="Q1269" s="14">
        <f t="shared" si="485"/>
        <v>0</v>
      </c>
      <c r="R1269" s="44">
        <f t="shared" si="486"/>
        <v>0</v>
      </c>
      <c r="S1269" s="9">
        <f t="shared" si="487"/>
        <v>0</v>
      </c>
      <c r="T1269" s="10">
        <f t="shared" si="498"/>
        <v>6.2959000000000001E-2</v>
      </c>
      <c r="U1269" s="14">
        <f t="shared" si="502"/>
        <v>109</v>
      </c>
      <c r="V1269" s="14">
        <v>252</v>
      </c>
      <c r="W1269" s="16">
        <f t="shared" si="488"/>
        <v>1.0267611889999999</v>
      </c>
      <c r="X1269" s="9">
        <f t="shared" si="489"/>
        <v>30.048706599999999</v>
      </c>
      <c r="Y1269" s="9">
        <v>0</v>
      </c>
      <c r="Z1269" s="15">
        <f t="shared" si="490"/>
        <v>0</v>
      </c>
      <c r="AA1269" s="6" t="s">
        <v>73</v>
      </c>
      <c r="AB1269" s="12">
        <f t="shared" si="499"/>
        <v>43966</v>
      </c>
      <c r="AC1269" s="6"/>
      <c r="AD1269" s="1"/>
      <c r="AE1269" s="12"/>
      <c r="AF1269" s="7"/>
      <c r="AG1269" s="1"/>
      <c r="AH1269" s="1"/>
      <c r="AI1269" s="1"/>
      <c r="AJ1269" s="10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6"/>
      <c r="CM1269" s="1"/>
      <c r="CN1269" s="1"/>
      <c r="CO1269" s="1"/>
      <c r="CP1269" s="1"/>
      <c r="CQ1269" s="1"/>
      <c r="CR1269" s="1"/>
    </row>
    <row r="1270" spans="1:96" x14ac:dyDescent="0.2">
      <c r="A1270" s="159">
        <f t="shared" si="491"/>
        <v>43949</v>
      </c>
      <c r="B1270" s="9">
        <f t="shared" si="480"/>
        <v>1152.9955351999999</v>
      </c>
      <c r="C1270" s="9">
        <f t="shared" si="492"/>
        <v>1000</v>
      </c>
      <c r="D1270" s="66">
        <f t="shared" si="493"/>
        <v>5348.49</v>
      </c>
      <c r="E1270" s="15">
        <f>VLOOKUP(A1269,[1]Plan1!$BO$120:$BQ$240,3)</f>
        <v>5331.91</v>
      </c>
      <c r="F1270" s="12">
        <f t="shared" si="494"/>
        <v>43937</v>
      </c>
      <c r="G1270" s="13">
        <f t="shared" si="481"/>
        <v>-3.0999403569978989E-3</v>
      </c>
      <c r="H1270" s="12">
        <f t="shared" si="495"/>
        <v>43966</v>
      </c>
      <c r="I1270" s="12">
        <f t="shared" si="482"/>
        <v>43966</v>
      </c>
      <c r="J1270" s="1">
        <f t="shared" si="496"/>
        <v>20</v>
      </c>
      <c r="K1270" s="1">
        <f t="shared" si="503"/>
        <v>8</v>
      </c>
      <c r="L1270" s="9">
        <f t="shared" si="483"/>
        <v>0.99875886000000003</v>
      </c>
      <c r="M1270" s="16">
        <f t="shared" si="497"/>
        <v>1.0006997500000001</v>
      </c>
      <c r="N1270" s="16">
        <f t="shared" si="500"/>
        <v>1.1240673012397333</v>
      </c>
      <c r="O1270" s="9">
        <f t="shared" si="501"/>
        <v>1.12267217</v>
      </c>
      <c r="P1270" s="9">
        <f t="shared" si="484"/>
        <v>1122.6721700000001</v>
      </c>
      <c r="Q1270" s="14">
        <f t="shared" si="485"/>
        <v>0</v>
      </c>
      <c r="R1270" s="44">
        <f t="shared" si="486"/>
        <v>0</v>
      </c>
      <c r="S1270" s="9">
        <f t="shared" si="487"/>
        <v>0</v>
      </c>
      <c r="T1270" s="10">
        <f t="shared" si="498"/>
        <v>6.2959000000000001E-2</v>
      </c>
      <c r="U1270" s="14">
        <f t="shared" si="502"/>
        <v>110</v>
      </c>
      <c r="V1270" s="14">
        <v>252</v>
      </c>
      <c r="W1270" s="16">
        <f t="shared" si="488"/>
        <v>1.0270099909999999</v>
      </c>
      <c r="X1270" s="9">
        <f t="shared" si="489"/>
        <v>30.323365200000001</v>
      </c>
      <c r="Y1270" s="9">
        <v>0</v>
      </c>
      <c r="Z1270" s="15">
        <f t="shared" si="490"/>
        <v>0</v>
      </c>
      <c r="AA1270" s="6" t="s">
        <v>73</v>
      </c>
      <c r="AB1270" s="12">
        <f t="shared" si="499"/>
        <v>43966</v>
      </c>
      <c r="AC1270" s="6"/>
      <c r="AD1270" s="1"/>
      <c r="AE1270" s="12"/>
      <c r="AF1270" s="7"/>
      <c r="AG1270" s="1"/>
      <c r="AH1270" s="1"/>
      <c r="AI1270" s="1"/>
      <c r="AJ1270" s="10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6"/>
      <c r="CM1270" s="1"/>
      <c r="CN1270" s="1"/>
      <c r="CO1270" s="1"/>
      <c r="CP1270" s="1"/>
      <c r="CQ1270" s="1"/>
      <c r="CR1270" s="1"/>
    </row>
    <row r="1271" spans="1:96" x14ac:dyDescent="0.2">
      <c r="A1271" s="159">
        <f t="shared" si="491"/>
        <v>43950</v>
      </c>
      <c r="B1271" s="9">
        <f t="shared" si="480"/>
        <v>1153.0959155200001</v>
      </c>
      <c r="C1271" s="9">
        <f t="shared" si="492"/>
        <v>1000</v>
      </c>
      <c r="D1271" s="66">
        <f t="shared" si="493"/>
        <v>5348.49</v>
      </c>
      <c r="E1271" s="15">
        <f>VLOOKUP(A1270,[1]Plan1!$BO$120:$BQ$240,3)</f>
        <v>5331.91</v>
      </c>
      <c r="F1271" s="12">
        <f t="shared" si="494"/>
        <v>43937</v>
      </c>
      <c r="G1271" s="13">
        <f t="shared" si="481"/>
        <v>-3.0999403569978989E-3</v>
      </c>
      <c r="H1271" s="12">
        <f t="shared" si="495"/>
        <v>43966</v>
      </c>
      <c r="I1271" s="12">
        <f t="shared" si="482"/>
        <v>43966</v>
      </c>
      <c r="J1271" s="1">
        <f t="shared" si="496"/>
        <v>20</v>
      </c>
      <c r="K1271" s="1">
        <f t="shared" si="503"/>
        <v>9</v>
      </c>
      <c r="L1271" s="9">
        <f t="shared" si="483"/>
        <v>0.99860382999999997</v>
      </c>
      <c r="M1271" s="16">
        <f t="shared" si="497"/>
        <v>1.0006997500000001</v>
      </c>
      <c r="N1271" s="16">
        <f t="shared" si="500"/>
        <v>1.1240673012397333</v>
      </c>
      <c r="O1271" s="9">
        <f t="shared" si="501"/>
        <v>1.1224979100000001</v>
      </c>
      <c r="P1271" s="9">
        <f t="shared" si="484"/>
        <v>1122.49791</v>
      </c>
      <c r="Q1271" s="14">
        <f t="shared" si="485"/>
        <v>0</v>
      </c>
      <c r="R1271" s="44">
        <f t="shared" si="486"/>
        <v>0</v>
      </c>
      <c r="S1271" s="9">
        <f t="shared" si="487"/>
        <v>0</v>
      </c>
      <c r="T1271" s="10">
        <f t="shared" si="498"/>
        <v>6.2959000000000001E-2</v>
      </c>
      <c r="U1271" s="14">
        <f t="shared" si="502"/>
        <v>111</v>
      </c>
      <c r="V1271" s="14">
        <v>252</v>
      </c>
      <c r="W1271" s="16">
        <f t="shared" si="488"/>
        <v>1.027258853</v>
      </c>
      <c r="X1271" s="9">
        <f t="shared" si="489"/>
        <v>30.598005520000001</v>
      </c>
      <c r="Y1271" s="9">
        <v>0</v>
      </c>
      <c r="Z1271" s="15">
        <f t="shared" si="490"/>
        <v>0</v>
      </c>
      <c r="AA1271" s="6" t="s">
        <v>73</v>
      </c>
      <c r="AB1271" s="12">
        <f t="shared" si="499"/>
        <v>43966</v>
      </c>
      <c r="AC1271" s="6"/>
      <c r="AD1271" s="1"/>
      <c r="AE1271" s="12"/>
      <c r="AF1271" s="7"/>
      <c r="AG1271" s="1"/>
      <c r="AH1271" s="1"/>
      <c r="AI1271" s="1"/>
      <c r="AJ1271" s="10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6"/>
      <c r="CM1271" s="1"/>
      <c r="CN1271" s="1"/>
      <c r="CO1271" s="1"/>
      <c r="CP1271" s="1"/>
      <c r="CQ1271" s="1"/>
      <c r="CR1271" s="1"/>
    </row>
    <row r="1272" spans="1:96" x14ac:dyDescent="0.2">
      <c r="A1272" s="159">
        <f t="shared" si="491"/>
        <v>43951</v>
      </c>
      <c r="B1272" s="9">
        <f t="shared" si="480"/>
        <v>1153.19629811</v>
      </c>
      <c r="C1272" s="9">
        <f t="shared" si="492"/>
        <v>1000</v>
      </c>
      <c r="D1272" s="66">
        <f t="shared" si="493"/>
        <v>5348.49</v>
      </c>
      <c r="E1272" s="15">
        <f>VLOOKUP(A1271,[1]Plan1!$BO$120:$BQ$240,3)</f>
        <v>5331.91</v>
      </c>
      <c r="F1272" s="12">
        <f t="shared" si="494"/>
        <v>43937</v>
      </c>
      <c r="G1272" s="13">
        <f t="shared" si="481"/>
        <v>-3.0999403569978989E-3</v>
      </c>
      <c r="H1272" s="12">
        <f t="shared" si="495"/>
        <v>43966</v>
      </c>
      <c r="I1272" s="12">
        <f t="shared" si="482"/>
        <v>43966</v>
      </c>
      <c r="J1272" s="1">
        <f t="shared" si="496"/>
        <v>20</v>
      </c>
      <c r="K1272" s="1">
        <f t="shared" si="503"/>
        <v>10</v>
      </c>
      <c r="L1272" s="9">
        <f t="shared" si="483"/>
        <v>0.99844882000000001</v>
      </c>
      <c r="M1272" s="16">
        <f t="shared" si="497"/>
        <v>1.0006997500000001</v>
      </c>
      <c r="N1272" s="16">
        <f t="shared" si="500"/>
        <v>1.1240673012397333</v>
      </c>
      <c r="O1272" s="9">
        <f t="shared" si="501"/>
        <v>1.1223236700000001</v>
      </c>
      <c r="P1272" s="9">
        <f t="shared" si="484"/>
        <v>1122.32367</v>
      </c>
      <c r="Q1272" s="14">
        <f t="shared" si="485"/>
        <v>0</v>
      </c>
      <c r="R1272" s="44">
        <f t="shared" si="486"/>
        <v>0</v>
      </c>
      <c r="S1272" s="9">
        <f t="shared" si="487"/>
        <v>0</v>
      </c>
      <c r="T1272" s="10">
        <f t="shared" si="498"/>
        <v>6.2959000000000001E-2</v>
      </c>
      <c r="U1272" s="14">
        <f t="shared" si="502"/>
        <v>112</v>
      </c>
      <c r="V1272" s="14">
        <v>252</v>
      </c>
      <c r="W1272" s="16">
        <f t="shared" si="488"/>
        <v>1.027507776</v>
      </c>
      <c r="X1272" s="9">
        <f t="shared" si="489"/>
        <v>30.872628110000001</v>
      </c>
      <c r="Y1272" s="9">
        <v>0</v>
      </c>
      <c r="Z1272" s="15">
        <f t="shared" si="490"/>
        <v>0</v>
      </c>
      <c r="AA1272" s="6" t="s">
        <v>73</v>
      </c>
      <c r="AB1272" s="12">
        <f t="shared" si="499"/>
        <v>43966</v>
      </c>
      <c r="AC1272" s="6"/>
      <c r="AD1272" s="1"/>
      <c r="AE1272" s="12"/>
      <c r="AF1272" s="7"/>
      <c r="AG1272" s="1"/>
      <c r="AH1272" s="1"/>
      <c r="AI1272" s="1"/>
      <c r="AJ1272" s="10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6"/>
      <c r="CM1272" s="1"/>
      <c r="CN1272" s="1"/>
      <c r="CO1272" s="1"/>
      <c r="CP1272" s="1"/>
      <c r="CQ1272" s="1"/>
      <c r="CR1272" s="1"/>
    </row>
    <row r="1273" spans="1:96" x14ac:dyDescent="0.2">
      <c r="A1273" s="159">
        <f t="shared" si="491"/>
        <v>43952</v>
      </c>
      <c r="B1273" s="9">
        <f t="shared" si="480"/>
        <v>1153.296691</v>
      </c>
      <c r="C1273" s="9">
        <f t="shared" si="492"/>
        <v>1000</v>
      </c>
      <c r="D1273" s="66">
        <f t="shared" si="493"/>
        <v>5348.49</v>
      </c>
      <c r="E1273" s="15">
        <f>VLOOKUP(A1272,[1]Plan1!$BO$120:$BQ$240,3)</f>
        <v>5331.91</v>
      </c>
      <c r="F1273" s="12">
        <f t="shared" si="494"/>
        <v>43937</v>
      </c>
      <c r="G1273" s="13">
        <f t="shared" si="481"/>
        <v>-3.0999403569978989E-3</v>
      </c>
      <c r="H1273" s="12">
        <f t="shared" si="495"/>
        <v>43966</v>
      </c>
      <c r="I1273" s="12">
        <f t="shared" si="482"/>
        <v>43966</v>
      </c>
      <c r="J1273" s="1">
        <f t="shared" si="496"/>
        <v>20</v>
      </c>
      <c r="K1273" s="1">
        <f t="shared" si="503"/>
        <v>11</v>
      </c>
      <c r="L1273" s="9">
        <f t="shared" si="483"/>
        <v>0.99829383999999999</v>
      </c>
      <c r="M1273" s="16">
        <f t="shared" si="497"/>
        <v>1.0006997500000001</v>
      </c>
      <c r="N1273" s="16">
        <f t="shared" si="500"/>
        <v>1.1240673012397333</v>
      </c>
      <c r="O1273" s="9">
        <f t="shared" si="501"/>
        <v>1.1221494599999999</v>
      </c>
      <c r="P1273" s="9">
        <f t="shared" si="484"/>
        <v>1122.1494600000001</v>
      </c>
      <c r="Q1273" s="14">
        <f t="shared" si="485"/>
        <v>0</v>
      </c>
      <c r="R1273" s="44">
        <f t="shared" si="486"/>
        <v>0</v>
      </c>
      <c r="S1273" s="9">
        <f t="shared" si="487"/>
        <v>0</v>
      </c>
      <c r="T1273" s="10">
        <f t="shared" si="498"/>
        <v>6.2959000000000001E-2</v>
      </c>
      <c r="U1273" s="14">
        <f t="shared" si="502"/>
        <v>113</v>
      </c>
      <c r="V1273" s="14">
        <v>252</v>
      </c>
      <c r="W1273" s="16">
        <f t="shared" si="488"/>
        <v>1.027756758</v>
      </c>
      <c r="X1273" s="9">
        <f t="shared" si="489"/>
        <v>31.147231000000001</v>
      </c>
      <c r="Y1273" s="9">
        <v>0</v>
      </c>
      <c r="Z1273" s="15">
        <f t="shared" si="490"/>
        <v>0</v>
      </c>
      <c r="AA1273" s="6" t="s">
        <v>73</v>
      </c>
      <c r="AB1273" s="12">
        <f t="shared" si="499"/>
        <v>43966</v>
      </c>
      <c r="AC1273" s="6"/>
      <c r="AD1273" s="1"/>
      <c r="AE1273" s="12"/>
      <c r="AF1273" s="7"/>
      <c r="AG1273" s="1"/>
      <c r="AH1273" s="1"/>
      <c r="AI1273" s="1"/>
      <c r="AJ1273" s="10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6"/>
      <c r="CM1273" s="1"/>
      <c r="CN1273" s="1"/>
      <c r="CO1273" s="1"/>
      <c r="CP1273" s="1"/>
      <c r="CQ1273" s="1"/>
      <c r="CR1273" s="1"/>
    </row>
    <row r="1274" spans="1:96" x14ac:dyDescent="0.2">
      <c r="A1274" s="159">
        <f t="shared" si="491"/>
        <v>43953</v>
      </c>
      <c r="B1274" s="9">
        <f t="shared" si="480"/>
        <v>1153.296691</v>
      </c>
      <c r="C1274" s="9">
        <f t="shared" si="492"/>
        <v>1000</v>
      </c>
      <c r="D1274" s="66">
        <f t="shared" si="493"/>
        <v>5348.49</v>
      </c>
      <c r="E1274" s="15">
        <f>VLOOKUP(A1273,[1]Plan1!$BO$120:$BQ$240,3)</f>
        <v>5331.91</v>
      </c>
      <c r="F1274" s="12">
        <f t="shared" si="494"/>
        <v>43937</v>
      </c>
      <c r="G1274" s="13">
        <f t="shared" si="481"/>
        <v>-3.0999403569978989E-3</v>
      </c>
      <c r="H1274" s="12">
        <f t="shared" si="495"/>
        <v>43966</v>
      </c>
      <c r="I1274" s="12">
        <f t="shared" si="482"/>
        <v>43966</v>
      </c>
      <c r="J1274" s="1">
        <f t="shared" si="496"/>
        <v>20</v>
      </c>
      <c r="K1274" s="1">
        <f t="shared" si="503"/>
        <v>11</v>
      </c>
      <c r="L1274" s="9">
        <f t="shared" si="483"/>
        <v>0.99829383999999999</v>
      </c>
      <c r="M1274" s="16">
        <f t="shared" si="497"/>
        <v>1.0006997500000001</v>
      </c>
      <c r="N1274" s="16">
        <f t="shared" si="500"/>
        <v>1.1240673012397333</v>
      </c>
      <c r="O1274" s="9">
        <f t="shared" si="501"/>
        <v>1.1221494599999999</v>
      </c>
      <c r="P1274" s="9">
        <f t="shared" si="484"/>
        <v>1122.1494600000001</v>
      </c>
      <c r="Q1274" s="14">
        <f t="shared" si="485"/>
        <v>0</v>
      </c>
      <c r="R1274" s="44">
        <f t="shared" si="486"/>
        <v>0</v>
      </c>
      <c r="S1274" s="9">
        <f t="shared" si="487"/>
        <v>0</v>
      </c>
      <c r="T1274" s="10">
        <f t="shared" si="498"/>
        <v>6.2959000000000001E-2</v>
      </c>
      <c r="U1274" s="14">
        <f t="shared" si="502"/>
        <v>113</v>
      </c>
      <c r="V1274" s="14">
        <v>252</v>
      </c>
      <c r="W1274" s="16">
        <f t="shared" si="488"/>
        <v>1.027756758</v>
      </c>
      <c r="X1274" s="9">
        <f t="shared" si="489"/>
        <v>31.147231000000001</v>
      </c>
      <c r="Y1274" s="9">
        <v>0</v>
      </c>
      <c r="Z1274" s="15">
        <f t="shared" si="490"/>
        <v>0</v>
      </c>
      <c r="AA1274" s="6" t="s">
        <v>73</v>
      </c>
      <c r="AB1274" s="12">
        <f t="shared" si="499"/>
        <v>43966</v>
      </c>
      <c r="AC1274" s="6"/>
      <c r="AD1274" s="1"/>
      <c r="AE1274" s="12"/>
      <c r="AF1274" s="7"/>
      <c r="AG1274" s="1"/>
      <c r="AH1274" s="1"/>
      <c r="AI1274" s="1"/>
      <c r="AJ1274" s="10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6"/>
      <c r="CM1274" s="1"/>
      <c r="CN1274" s="1"/>
      <c r="CO1274" s="1"/>
      <c r="CP1274" s="1"/>
      <c r="CQ1274" s="1"/>
      <c r="CR1274" s="1"/>
    </row>
    <row r="1275" spans="1:96" x14ac:dyDescent="0.2">
      <c r="A1275" s="159">
        <f t="shared" si="491"/>
        <v>43954</v>
      </c>
      <c r="B1275" s="9">
        <f t="shared" si="480"/>
        <v>1153.296691</v>
      </c>
      <c r="C1275" s="9">
        <f t="shared" si="492"/>
        <v>1000</v>
      </c>
      <c r="D1275" s="66">
        <f t="shared" si="493"/>
        <v>5348.49</v>
      </c>
      <c r="E1275" s="15">
        <f>VLOOKUP(A1274,[1]Plan1!$BO$120:$BQ$240,3)</f>
        <v>5331.91</v>
      </c>
      <c r="F1275" s="12">
        <f t="shared" si="494"/>
        <v>43937</v>
      </c>
      <c r="G1275" s="13">
        <f t="shared" si="481"/>
        <v>-3.0999403569978989E-3</v>
      </c>
      <c r="H1275" s="12">
        <f t="shared" si="495"/>
        <v>43966</v>
      </c>
      <c r="I1275" s="12">
        <f t="shared" si="482"/>
        <v>43966</v>
      </c>
      <c r="J1275" s="1">
        <f t="shared" si="496"/>
        <v>20</v>
      </c>
      <c r="K1275" s="1">
        <f t="shared" si="503"/>
        <v>11</v>
      </c>
      <c r="L1275" s="9">
        <f t="shared" si="483"/>
        <v>0.99829383999999999</v>
      </c>
      <c r="M1275" s="16">
        <f t="shared" si="497"/>
        <v>1.0006997500000001</v>
      </c>
      <c r="N1275" s="16">
        <f t="shared" si="500"/>
        <v>1.1240673012397333</v>
      </c>
      <c r="O1275" s="9">
        <f t="shared" si="501"/>
        <v>1.1221494599999999</v>
      </c>
      <c r="P1275" s="9">
        <f t="shared" si="484"/>
        <v>1122.1494600000001</v>
      </c>
      <c r="Q1275" s="14">
        <f t="shared" si="485"/>
        <v>0</v>
      </c>
      <c r="R1275" s="44">
        <f t="shared" si="486"/>
        <v>0</v>
      </c>
      <c r="S1275" s="9">
        <f t="shared" si="487"/>
        <v>0</v>
      </c>
      <c r="T1275" s="10">
        <f t="shared" si="498"/>
        <v>6.2959000000000001E-2</v>
      </c>
      <c r="U1275" s="14">
        <f t="shared" si="502"/>
        <v>113</v>
      </c>
      <c r="V1275" s="14">
        <v>252</v>
      </c>
      <c r="W1275" s="16">
        <f t="shared" si="488"/>
        <v>1.027756758</v>
      </c>
      <c r="X1275" s="9">
        <f t="shared" si="489"/>
        <v>31.147231000000001</v>
      </c>
      <c r="Y1275" s="9">
        <v>0</v>
      </c>
      <c r="Z1275" s="15">
        <f t="shared" si="490"/>
        <v>0</v>
      </c>
      <c r="AA1275" s="6" t="s">
        <v>73</v>
      </c>
      <c r="AB1275" s="12">
        <f t="shared" si="499"/>
        <v>43966</v>
      </c>
      <c r="AC1275" s="6"/>
      <c r="AD1275" s="1"/>
      <c r="AE1275" s="12"/>
      <c r="AF1275" s="7"/>
      <c r="AG1275" s="1"/>
      <c r="AH1275" s="1"/>
      <c r="AI1275" s="1"/>
      <c r="AJ1275" s="10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6"/>
      <c r="CM1275" s="1"/>
      <c r="CN1275" s="1"/>
      <c r="CO1275" s="1"/>
      <c r="CP1275" s="1"/>
      <c r="CQ1275" s="1"/>
      <c r="CR1275" s="1"/>
    </row>
    <row r="1276" spans="1:96" x14ac:dyDescent="0.2">
      <c r="A1276" s="159">
        <f t="shared" si="491"/>
        <v>43955</v>
      </c>
      <c r="B1276" s="9">
        <f t="shared" si="480"/>
        <v>1153.296691</v>
      </c>
      <c r="C1276" s="9">
        <f t="shared" si="492"/>
        <v>1000</v>
      </c>
      <c r="D1276" s="66">
        <f t="shared" si="493"/>
        <v>5348.49</v>
      </c>
      <c r="E1276" s="15">
        <f>VLOOKUP(A1275,[1]Plan1!$BO$120:$BQ$240,3)</f>
        <v>5331.91</v>
      </c>
      <c r="F1276" s="12">
        <f t="shared" si="494"/>
        <v>43937</v>
      </c>
      <c r="G1276" s="13">
        <f t="shared" si="481"/>
        <v>-3.0999403569978989E-3</v>
      </c>
      <c r="H1276" s="12">
        <f t="shared" si="495"/>
        <v>43966</v>
      </c>
      <c r="I1276" s="12">
        <f t="shared" si="482"/>
        <v>43966</v>
      </c>
      <c r="J1276" s="1">
        <f t="shared" si="496"/>
        <v>20</v>
      </c>
      <c r="K1276" s="1">
        <f t="shared" si="503"/>
        <v>11</v>
      </c>
      <c r="L1276" s="9">
        <f t="shared" si="483"/>
        <v>0.99829383999999999</v>
      </c>
      <c r="M1276" s="16">
        <f t="shared" si="497"/>
        <v>1.0006997500000001</v>
      </c>
      <c r="N1276" s="16">
        <f t="shared" si="500"/>
        <v>1.1240673012397333</v>
      </c>
      <c r="O1276" s="9">
        <f t="shared" si="501"/>
        <v>1.1221494599999999</v>
      </c>
      <c r="P1276" s="9">
        <f t="shared" si="484"/>
        <v>1122.1494600000001</v>
      </c>
      <c r="Q1276" s="14">
        <f t="shared" si="485"/>
        <v>0</v>
      </c>
      <c r="R1276" s="44">
        <f t="shared" si="486"/>
        <v>0</v>
      </c>
      <c r="S1276" s="9">
        <f t="shared" si="487"/>
        <v>0</v>
      </c>
      <c r="T1276" s="10">
        <f t="shared" si="498"/>
        <v>6.2959000000000001E-2</v>
      </c>
      <c r="U1276" s="14">
        <f t="shared" si="502"/>
        <v>113</v>
      </c>
      <c r="V1276" s="14">
        <v>252</v>
      </c>
      <c r="W1276" s="16">
        <f t="shared" si="488"/>
        <v>1.027756758</v>
      </c>
      <c r="X1276" s="9">
        <f t="shared" si="489"/>
        <v>31.147231000000001</v>
      </c>
      <c r="Y1276" s="9">
        <v>0</v>
      </c>
      <c r="Z1276" s="15">
        <f t="shared" si="490"/>
        <v>0</v>
      </c>
      <c r="AA1276" s="6" t="s">
        <v>73</v>
      </c>
      <c r="AB1276" s="12">
        <f t="shared" si="499"/>
        <v>43966</v>
      </c>
      <c r="AC1276" s="6"/>
      <c r="AD1276" s="1"/>
      <c r="AE1276" s="12"/>
      <c r="AF1276" s="7"/>
      <c r="AG1276" s="1"/>
      <c r="AH1276" s="1"/>
      <c r="AI1276" s="1"/>
      <c r="AJ1276" s="10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6"/>
      <c r="CM1276" s="1"/>
      <c r="CN1276" s="1"/>
      <c r="CO1276" s="1"/>
      <c r="CP1276" s="1"/>
      <c r="CQ1276" s="1"/>
      <c r="CR1276" s="1"/>
    </row>
    <row r="1277" spans="1:96" x14ac:dyDescent="0.2">
      <c r="A1277" s="159">
        <f t="shared" si="491"/>
        <v>43956</v>
      </c>
      <c r="B1277" s="9">
        <f t="shared" si="480"/>
        <v>1153.3970872599998</v>
      </c>
      <c r="C1277" s="9">
        <f t="shared" si="492"/>
        <v>1000</v>
      </c>
      <c r="D1277" s="66">
        <f t="shared" si="493"/>
        <v>5348.49</v>
      </c>
      <c r="E1277" s="15">
        <f>VLOOKUP(A1276,[1]Plan1!$BO$120:$BQ$240,3)</f>
        <v>5331.91</v>
      </c>
      <c r="F1277" s="12">
        <f t="shared" si="494"/>
        <v>43937</v>
      </c>
      <c r="G1277" s="13">
        <f t="shared" si="481"/>
        <v>-3.0999403569978989E-3</v>
      </c>
      <c r="H1277" s="12">
        <f t="shared" si="495"/>
        <v>43966</v>
      </c>
      <c r="I1277" s="12">
        <f t="shared" si="482"/>
        <v>43966</v>
      </c>
      <c r="J1277" s="1">
        <f t="shared" si="496"/>
        <v>20</v>
      </c>
      <c r="K1277" s="1">
        <f t="shared" si="503"/>
        <v>12</v>
      </c>
      <c r="L1277" s="9">
        <f t="shared" si="483"/>
        <v>0.99813887999999995</v>
      </c>
      <c r="M1277" s="16">
        <f t="shared" si="497"/>
        <v>1.0006997500000001</v>
      </c>
      <c r="N1277" s="16">
        <f t="shared" si="500"/>
        <v>1.1240673012397333</v>
      </c>
      <c r="O1277" s="9">
        <f t="shared" si="501"/>
        <v>1.1219752700000001</v>
      </c>
      <c r="P1277" s="9">
        <f t="shared" si="484"/>
        <v>1121.9752699999999</v>
      </c>
      <c r="Q1277" s="14">
        <f t="shared" si="485"/>
        <v>0</v>
      </c>
      <c r="R1277" s="44">
        <f t="shared" si="486"/>
        <v>0</v>
      </c>
      <c r="S1277" s="9">
        <f t="shared" si="487"/>
        <v>0</v>
      </c>
      <c r="T1277" s="10">
        <f t="shared" si="498"/>
        <v>6.2959000000000001E-2</v>
      </c>
      <c r="U1277" s="14">
        <f t="shared" si="502"/>
        <v>114</v>
      </c>
      <c r="V1277" s="14">
        <v>252</v>
      </c>
      <c r="W1277" s="16">
        <f t="shared" si="488"/>
        <v>1.028005802</v>
      </c>
      <c r="X1277" s="9">
        <f t="shared" si="489"/>
        <v>31.421817260000001</v>
      </c>
      <c r="Y1277" s="9">
        <v>0</v>
      </c>
      <c r="Z1277" s="15">
        <f t="shared" si="490"/>
        <v>0</v>
      </c>
      <c r="AA1277" s="6" t="s">
        <v>73</v>
      </c>
      <c r="AB1277" s="12">
        <f t="shared" si="499"/>
        <v>43966</v>
      </c>
      <c r="AC1277" s="6"/>
      <c r="AD1277" s="1"/>
      <c r="AE1277" s="12"/>
      <c r="AF1277" s="7"/>
      <c r="AG1277" s="1"/>
      <c r="AH1277" s="1"/>
      <c r="AI1277" s="1"/>
      <c r="AJ1277" s="10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6"/>
      <c r="CM1277" s="1"/>
      <c r="CN1277" s="1"/>
      <c r="CO1277" s="1"/>
      <c r="CP1277" s="1"/>
      <c r="CQ1277" s="1"/>
      <c r="CR1277" s="1"/>
    </row>
    <row r="1278" spans="1:96" x14ac:dyDescent="0.2">
      <c r="A1278" s="159">
        <f t="shared" si="491"/>
        <v>43957</v>
      </c>
      <c r="B1278" s="9">
        <f t="shared" si="480"/>
        <v>1153.4974937900001</v>
      </c>
      <c r="C1278" s="9">
        <f t="shared" si="492"/>
        <v>1000</v>
      </c>
      <c r="D1278" s="66">
        <f t="shared" si="493"/>
        <v>5348.49</v>
      </c>
      <c r="E1278" s="15">
        <f>VLOOKUP(A1277,[1]Plan1!$BO$120:$BQ$240,3)</f>
        <v>5331.91</v>
      </c>
      <c r="F1278" s="12">
        <f t="shared" si="494"/>
        <v>43937</v>
      </c>
      <c r="G1278" s="13">
        <f t="shared" si="481"/>
        <v>-3.0999403569978989E-3</v>
      </c>
      <c r="H1278" s="12">
        <f t="shared" si="495"/>
        <v>43966</v>
      </c>
      <c r="I1278" s="12">
        <f t="shared" si="482"/>
        <v>43966</v>
      </c>
      <c r="J1278" s="1">
        <f t="shared" si="496"/>
        <v>20</v>
      </c>
      <c r="K1278" s="1">
        <f t="shared" si="503"/>
        <v>13</v>
      </c>
      <c r="L1278" s="9">
        <f t="shared" si="483"/>
        <v>0.99798394000000001</v>
      </c>
      <c r="M1278" s="16">
        <f t="shared" si="497"/>
        <v>1.0006997500000001</v>
      </c>
      <c r="N1278" s="16">
        <f t="shared" si="500"/>
        <v>1.1240673012397333</v>
      </c>
      <c r="O1278" s="9">
        <f t="shared" si="501"/>
        <v>1.12180111</v>
      </c>
      <c r="P1278" s="9">
        <f t="shared" si="484"/>
        <v>1121.8011100000001</v>
      </c>
      <c r="Q1278" s="14">
        <f t="shared" si="485"/>
        <v>0</v>
      </c>
      <c r="R1278" s="44">
        <f t="shared" si="486"/>
        <v>0</v>
      </c>
      <c r="S1278" s="9">
        <f t="shared" si="487"/>
        <v>0</v>
      </c>
      <c r="T1278" s="10">
        <f t="shared" si="498"/>
        <v>6.2959000000000001E-2</v>
      </c>
      <c r="U1278" s="14">
        <f t="shared" si="502"/>
        <v>115</v>
      </c>
      <c r="V1278" s="14">
        <v>252</v>
      </c>
      <c r="W1278" s="16">
        <f t="shared" si="488"/>
        <v>1.0282549050000001</v>
      </c>
      <c r="X1278" s="9">
        <f t="shared" si="489"/>
        <v>31.696383789999999</v>
      </c>
      <c r="Y1278" s="9">
        <v>0</v>
      </c>
      <c r="Z1278" s="15">
        <f t="shared" si="490"/>
        <v>0</v>
      </c>
      <c r="AA1278" s="6" t="s">
        <v>73</v>
      </c>
      <c r="AB1278" s="12">
        <f t="shared" si="499"/>
        <v>43966</v>
      </c>
      <c r="AC1278" s="6"/>
      <c r="AD1278" s="1"/>
      <c r="AE1278" s="12"/>
      <c r="AF1278" s="7"/>
      <c r="AG1278" s="1"/>
      <c r="AH1278" s="1"/>
      <c r="AI1278" s="1"/>
      <c r="AJ1278" s="10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6"/>
      <c r="CM1278" s="1"/>
      <c r="CN1278" s="1"/>
      <c r="CO1278" s="1"/>
      <c r="CP1278" s="1"/>
      <c r="CQ1278" s="1"/>
      <c r="CR1278" s="1"/>
    </row>
    <row r="1279" spans="1:96" x14ac:dyDescent="0.2">
      <c r="A1279" s="159">
        <f t="shared" si="491"/>
        <v>43958</v>
      </c>
      <c r="B1279" s="9">
        <f t="shared" si="480"/>
        <v>1153.59791283</v>
      </c>
      <c r="C1279" s="9">
        <f t="shared" si="492"/>
        <v>1000</v>
      </c>
      <c r="D1279" s="66">
        <f t="shared" si="493"/>
        <v>5348.49</v>
      </c>
      <c r="E1279" s="15">
        <f>VLOOKUP(A1278,[1]Plan1!$BO$120:$BQ$240,3)</f>
        <v>5331.91</v>
      </c>
      <c r="F1279" s="12">
        <f t="shared" si="494"/>
        <v>43937</v>
      </c>
      <c r="G1279" s="13">
        <f t="shared" si="481"/>
        <v>-3.0999403569978989E-3</v>
      </c>
      <c r="H1279" s="12">
        <f t="shared" si="495"/>
        <v>43966</v>
      </c>
      <c r="I1279" s="12">
        <f t="shared" si="482"/>
        <v>43966</v>
      </c>
      <c r="J1279" s="1">
        <f t="shared" si="496"/>
        <v>20</v>
      </c>
      <c r="K1279" s="1">
        <f t="shared" si="503"/>
        <v>14</v>
      </c>
      <c r="L1279" s="9">
        <f t="shared" si="483"/>
        <v>0.99782903000000001</v>
      </c>
      <c r="M1279" s="16">
        <f t="shared" si="497"/>
        <v>1.0006997500000001</v>
      </c>
      <c r="N1279" s="16">
        <f t="shared" si="500"/>
        <v>1.1240673012397333</v>
      </c>
      <c r="O1279" s="9">
        <f t="shared" si="501"/>
        <v>1.1216269800000001</v>
      </c>
      <c r="P1279" s="9">
        <f t="shared" si="484"/>
        <v>1121.62698</v>
      </c>
      <c r="Q1279" s="14">
        <f t="shared" si="485"/>
        <v>0</v>
      </c>
      <c r="R1279" s="44">
        <f t="shared" si="486"/>
        <v>0</v>
      </c>
      <c r="S1279" s="9">
        <f t="shared" si="487"/>
        <v>0</v>
      </c>
      <c r="T1279" s="10">
        <f t="shared" si="498"/>
        <v>6.2959000000000001E-2</v>
      </c>
      <c r="U1279" s="14">
        <f t="shared" si="502"/>
        <v>116</v>
      </c>
      <c r="V1279" s="14">
        <v>252</v>
      </c>
      <c r="W1279" s="16">
        <f t="shared" si="488"/>
        <v>1.028504069</v>
      </c>
      <c r="X1279" s="9">
        <f t="shared" si="489"/>
        <v>31.970932829999999</v>
      </c>
      <c r="Y1279" s="9">
        <v>0</v>
      </c>
      <c r="Z1279" s="15">
        <f t="shared" si="490"/>
        <v>0</v>
      </c>
      <c r="AA1279" s="6" t="s">
        <v>73</v>
      </c>
      <c r="AB1279" s="12">
        <f t="shared" si="499"/>
        <v>43966</v>
      </c>
      <c r="AC1279" s="6"/>
      <c r="AD1279" s="1"/>
      <c r="AE1279" s="12"/>
      <c r="AF1279" s="7"/>
      <c r="AG1279" s="1"/>
      <c r="AH1279" s="1"/>
      <c r="AI1279" s="1"/>
      <c r="AJ1279" s="10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6"/>
      <c r="CM1279" s="1"/>
      <c r="CN1279" s="1"/>
      <c r="CO1279" s="1"/>
      <c r="CP1279" s="1"/>
      <c r="CQ1279" s="1"/>
      <c r="CR1279" s="1"/>
    </row>
    <row r="1280" spans="1:96" x14ac:dyDescent="0.2">
      <c r="A1280" s="159">
        <f t="shared" si="491"/>
        <v>43959</v>
      </c>
      <c r="B1280" s="9">
        <f t="shared" si="480"/>
        <v>1153.6983329500001</v>
      </c>
      <c r="C1280" s="9">
        <f t="shared" si="492"/>
        <v>1000</v>
      </c>
      <c r="D1280" s="66">
        <f t="shared" si="493"/>
        <v>5348.49</v>
      </c>
      <c r="E1280" s="15">
        <f>VLOOKUP(A1279,[1]Plan1!$BO$120:$BQ$240,3)</f>
        <v>5331.91</v>
      </c>
      <c r="F1280" s="12">
        <f t="shared" si="494"/>
        <v>43937</v>
      </c>
      <c r="G1280" s="13">
        <f t="shared" si="481"/>
        <v>-3.0999403569978989E-3</v>
      </c>
      <c r="H1280" s="12">
        <f t="shared" si="495"/>
        <v>43966</v>
      </c>
      <c r="I1280" s="12">
        <f t="shared" si="482"/>
        <v>43966</v>
      </c>
      <c r="J1280" s="1">
        <f t="shared" si="496"/>
        <v>20</v>
      </c>
      <c r="K1280" s="1">
        <f t="shared" si="503"/>
        <v>15</v>
      </c>
      <c r="L1280" s="9">
        <f t="shared" si="483"/>
        <v>0.99767413999999999</v>
      </c>
      <c r="M1280" s="16">
        <f t="shared" si="497"/>
        <v>1.0006997500000001</v>
      </c>
      <c r="N1280" s="16">
        <f t="shared" si="500"/>
        <v>1.1240673012397333</v>
      </c>
      <c r="O1280" s="9">
        <f t="shared" si="501"/>
        <v>1.1214528699999999</v>
      </c>
      <c r="P1280" s="9">
        <f t="shared" si="484"/>
        <v>1121.4528700000001</v>
      </c>
      <c r="Q1280" s="14">
        <f t="shared" si="485"/>
        <v>0</v>
      </c>
      <c r="R1280" s="44">
        <f t="shared" si="486"/>
        <v>0</v>
      </c>
      <c r="S1280" s="9">
        <f t="shared" si="487"/>
        <v>0</v>
      </c>
      <c r="T1280" s="10">
        <f t="shared" si="498"/>
        <v>6.2959000000000001E-2</v>
      </c>
      <c r="U1280" s="14">
        <f t="shared" si="502"/>
        <v>117</v>
      </c>
      <c r="V1280" s="14">
        <v>252</v>
      </c>
      <c r="W1280" s="16">
        <f t="shared" si="488"/>
        <v>1.0287532930000001</v>
      </c>
      <c r="X1280" s="9">
        <f t="shared" si="489"/>
        <v>32.245462949999997</v>
      </c>
      <c r="Y1280" s="9">
        <v>0</v>
      </c>
      <c r="Z1280" s="15">
        <f t="shared" si="490"/>
        <v>0</v>
      </c>
      <c r="AA1280" s="6" t="s">
        <v>73</v>
      </c>
      <c r="AB1280" s="12">
        <f t="shared" si="499"/>
        <v>43966</v>
      </c>
      <c r="AC1280" s="6"/>
      <c r="AD1280" s="1"/>
      <c r="AE1280" s="12"/>
      <c r="AF1280" s="7"/>
      <c r="AG1280" s="1"/>
      <c r="AH1280" s="1"/>
      <c r="AI1280" s="1"/>
      <c r="AJ1280" s="10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6"/>
      <c r="CM1280" s="1"/>
      <c r="CN1280" s="1"/>
      <c r="CO1280" s="1"/>
      <c r="CP1280" s="1"/>
      <c r="CQ1280" s="1"/>
      <c r="CR1280" s="1"/>
    </row>
    <row r="1281" spans="1:96" x14ac:dyDescent="0.2">
      <c r="A1281" s="159">
        <f t="shared" si="491"/>
        <v>43960</v>
      </c>
      <c r="B1281" s="9">
        <f t="shared" si="480"/>
        <v>1153.79876556</v>
      </c>
      <c r="C1281" s="9">
        <f t="shared" si="492"/>
        <v>1000</v>
      </c>
      <c r="D1281" s="66">
        <f t="shared" si="493"/>
        <v>5348.49</v>
      </c>
      <c r="E1281" s="15">
        <f>VLOOKUP(A1280,[1]Plan1!$BO$120:$BQ$240,3)</f>
        <v>5331.91</v>
      </c>
      <c r="F1281" s="12">
        <f t="shared" si="494"/>
        <v>43937</v>
      </c>
      <c r="G1281" s="13">
        <f t="shared" si="481"/>
        <v>-3.0999403569978989E-3</v>
      </c>
      <c r="H1281" s="12">
        <f t="shared" si="495"/>
        <v>43966</v>
      </c>
      <c r="I1281" s="12">
        <f t="shared" si="482"/>
        <v>43966</v>
      </c>
      <c r="J1281" s="1">
        <f t="shared" si="496"/>
        <v>20</v>
      </c>
      <c r="K1281" s="1">
        <f t="shared" si="503"/>
        <v>16</v>
      </c>
      <c r="L1281" s="9">
        <f t="shared" si="483"/>
        <v>0.99751926999999996</v>
      </c>
      <c r="M1281" s="16">
        <f t="shared" si="497"/>
        <v>1.0006997500000001</v>
      </c>
      <c r="N1281" s="16">
        <f t="shared" si="500"/>
        <v>1.1240673012397333</v>
      </c>
      <c r="O1281" s="9">
        <f t="shared" si="501"/>
        <v>1.1212787900000001</v>
      </c>
      <c r="P1281" s="9">
        <f t="shared" si="484"/>
        <v>1121.2787900000001</v>
      </c>
      <c r="Q1281" s="14">
        <f t="shared" si="485"/>
        <v>0</v>
      </c>
      <c r="R1281" s="44">
        <f t="shared" si="486"/>
        <v>0</v>
      </c>
      <c r="S1281" s="9">
        <f t="shared" si="487"/>
        <v>0</v>
      </c>
      <c r="T1281" s="10">
        <f t="shared" si="498"/>
        <v>6.2959000000000001E-2</v>
      </c>
      <c r="U1281" s="14">
        <f t="shared" si="502"/>
        <v>118</v>
      </c>
      <c r="V1281" s="14">
        <v>252</v>
      </c>
      <c r="W1281" s="16">
        <f t="shared" si="488"/>
        <v>1.0290025780000001</v>
      </c>
      <c r="X1281" s="9">
        <f t="shared" si="489"/>
        <v>32.519975559999999</v>
      </c>
      <c r="Y1281" s="9">
        <v>0</v>
      </c>
      <c r="Z1281" s="15">
        <f t="shared" si="490"/>
        <v>0</v>
      </c>
      <c r="AA1281" s="6" t="s">
        <v>73</v>
      </c>
      <c r="AB1281" s="12">
        <f t="shared" si="499"/>
        <v>43966</v>
      </c>
      <c r="AC1281" s="6"/>
      <c r="AD1281" s="1"/>
      <c r="AE1281" s="12"/>
      <c r="AF1281" s="7"/>
      <c r="AG1281" s="1"/>
      <c r="AH1281" s="1"/>
      <c r="AI1281" s="1"/>
      <c r="AJ1281" s="10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6"/>
      <c r="CM1281" s="1"/>
      <c r="CN1281" s="1"/>
      <c r="CO1281" s="1"/>
      <c r="CP1281" s="1"/>
      <c r="CQ1281" s="1"/>
      <c r="CR1281" s="1"/>
    </row>
    <row r="1282" spans="1:96" x14ac:dyDescent="0.2">
      <c r="A1282" s="159">
        <f t="shared" si="491"/>
        <v>43961</v>
      </c>
      <c r="B1282" s="9">
        <f t="shared" si="480"/>
        <v>1153.79876556</v>
      </c>
      <c r="C1282" s="9">
        <f t="shared" si="492"/>
        <v>1000</v>
      </c>
      <c r="D1282" s="66">
        <f t="shared" si="493"/>
        <v>5348.49</v>
      </c>
      <c r="E1282" s="15">
        <f>VLOOKUP(A1281,[1]Plan1!$BO$120:$BQ$240,3)</f>
        <v>5331.91</v>
      </c>
      <c r="F1282" s="12">
        <f t="shared" si="494"/>
        <v>43937</v>
      </c>
      <c r="G1282" s="13">
        <f t="shared" si="481"/>
        <v>-3.0999403569978989E-3</v>
      </c>
      <c r="H1282" s="12">
        <f t="shared" si="495"/>
        <v>43966</v>
      </c>
      <c r="I1282" s="12">
        <f t="shared" si="482"/>
        <v>43966</v>
      </c>
      <c r="J1282" s="1">
        <f t="shared" si="496"/>
        <v>20</v>
      </c>
      <c r="K1282" s="1">
        <f t="shared" si="503"/>
        <v>16</v>
      </c>
      <c r="L1282" s="9">
        <f t="shared" si="483"/>
        <v>0.99751926999999996</v>
      </c>
      <c r="M1282" s="16">
        <f t="shared" si="497"/>
        <v>1.0006997500000001</v>
      </c>
      <c r="N1282" s="16">
        <f t="shared" si="500"/>
        <v>1.1240673012397333</v>
      </c>
      <c r="O1282" s="9">
        <f t="shared" si="501"/>
        <v>1.1212787900000001</v>
      </c>
      <c r="P1282" s="9">
        <f t="shared" si="484"/>
        <v>1121.2787900000001</v>
      </c>
      <c r="Q1282" s="14">
        <f t="shared" si="485"/>
        <v>0</v>
      </c>
      <c r="R1282" s="44">
        <f t="shared" si="486"/>
        <v>0</v>
      </c>
      <c r="S1282" s="9">
        <f t="shared" si="487"/>
        <v>0</v>
      </c>
      <c r="T1282" s="10">
        <f t="shared" si="498"/>
        <v>6.2959000000000001E-2</v>
      </c>
      <c r="U1282" s="14">
        <f t="shared" si="502"/>
        <v>118</v>
      </c>
      <c r="V1282" s="14">
        <v>252</v>
      </c>
      <c r="W1282" s="16">
        <f t="shared" si="488"/>
        <v>1.0290025780000001</v>
      </c>
      <c r="X1282" s="9">
        <f t="shared" si="489"/>
        <v>32.519975559999999</v>
      </c>
      <c r="Y1282" s="9">
        <v>0</v>
      </c>
      <c r="Z1282" s="15">
        <f t="shared" si="490"/>
        <v>0</v>
      </c>
      <c r="AA1282" s="6" t="s">
        <v>73</v>
      </c>
      <c r="AB1282" s="12">
        <f t="shared" si="499"/>
        <v>43966</v>
      </c>
      <c r="AC1282" s="6"/>
      <c r="AD1282" s="1"/>
      <c r="AE1282" s="12"/>
      <c r="AF1282" s="7"/>
      <c r="AG1282" s="1"/>
      <c r="AH1282" s="1"/>
      <c r="AI1282" s="1"/>
      <c r="AJ1282" s="10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6"/>
      <c r="CM1282" s="1"/>
      <c r="CN1282" s="1"/>
      <c r="CO1282" s="1"/>
      <c r="CP1282" s="1"/>
      <c r="CQ1282" s="1"/>
      <c r="CR1282" s="1"/>
    </row>
    <row r="1283" spans="1:96" x14ac:dyDescent="0.2">
      <c r="A1283" s="159">
        <f t="shared" si="491"/>
        <v>43962</v>
      </c>
      <c r="B1283" s="9">
        <f t="shared" si="480"/>
        <v>1153.79876556</v>
      </c>
      <c r="C1283" s="9">
        <f t="shared" si="492"/>
        <v>1000</v>
      </c>
      <c r="D1283" s="66">
        <f t="shared" si="493"/>
        <v>5348.49</v>
      </c>
      <c r="E1283" s="15">
        <f>VLOOKUP(A1282,[1]Plan1!$BO$120:$BQ$240,3)</f>
        <v>5331.91</v>
      </c>
      <c r="F1283" s="12">
        <f t="shared" si="494"/>
        <v>43937</v>
      </c>
      <c r="G1283" s="13">
        <f t="shared" si="481"/>
        <v>-3.0999403569978989E-3</v>
      </c>
      <c r="H1283" s="12">
        <f t="shared" si="495"/>
        <v>43966</v>
      </c>
      <c r="I1283" s="12">
        <f t="shared" si="482"/>
        <v>43966</v>
      </c>
      <c r="J1283" s="1">
        <f t="shared" si="496"/>
        <v>20</v>
      </c>
      <c r="K1283" s="1">
        <f t="shared" si="503"/>
        <v>16</v>
      </c>
      <c r="L1283" s="9">
        <f t="shared" si="483"/>
        <v>0.99751926999999996</v>
      </c>
      <c r="M1283" s="16">
        <f t="shared" si="497"/>
        <v>1.0006997500000001</v>
      </c>
      <c r="N1283" s="16">
        <f t="shared" si="500"/>
        <v>1.1240673012397333</v>
      </c>
      <c r="O1283" s="9">
        <f t="shared" si="501"/>
        <v>1.1212787900000001</v>
      </c>
      <c r="P1283" s="9">
        <f t="shared" si="484"/>
        <v>1121.2787900000001</v>
      </c>
      <c r="Q1283" s="14">
        <f t="shared" si="485"/>
        <v>0</v>
      </c>
      <c r="R1283" s="44">
        <f t="shared" si="486"/>
        <v>0</v>
      </c>
      <c r="S1283" s="9">
        <f t="shared" si="487"/>
        <v>0</v>
      </c>
      <c r="T1283" s="10">
        <f t="shared" si="498"/>
        <v>6.2959000000000001E-2</v>
      </c>
      <c r="U1283" s="14">
        <f t="shared" si="502"/>
        <v>118</v>
      </c>
      <c r="V1283" s="14">
        <v>252</v>
      </c>
      <c r="W1283" s="16">
        <f t="shared" si="488"/>
        <v>1.0290025780000001</v>
      </c>
      <c r="X1283" s="9">
        <f t="shared" si="489"/>
        <v>32.519975559999999</v>
      </c>
      <c r="Y1283" s="9">
        <v>0</v>
      </c>
      <c r="Z1283" s="15">
        <f t="shared" si="490"/>
        <v>0</v>
      </c>
      <c r="AA1283" s="6" t="s">
        <v>73</v>
      </c>
      <c r="AB1283" s="12">
        <f t="shared" si="499"/>
        <v>43966</v>
      </c>
      <c r="AC1283" s="6"/>
      <c r="AD1283" s="1"/>
      <c r="AE1283" s="12"/>
      <c r="AF1283" s="7"/>
      <c r="AG1283" s="1"/>
      <c r="AH1283" s="1"/>
      <c r="AI1283" s="1"/>
      <c r="AJ1283" s="10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6"/>
      <c r="CM1283" s="1"/>
      <c r="CN1283" s="1"/>
      <c r="CO1283" s="1"/>
      <c r="CP1283" s="1"/>
      <c r="CQ1283" s="1"/>
      <c r="CR1283" s="1"/>
    </row>
    <row r="1284" spans="1:96" x14ac:dyDescent="0.2">
      <c r="A1284" s="159">
        <f t="shared" si="491"/>
        <v>43963</v>
      </c>
      <c r="B1284" s="9">
        <f t="shared" si="480"/>
        <v>1153.8992095199999</v>
      </c>
      <c r="C1284" s="9">
        <f t="shared" si="492"/>
        <v>1000</v>
      </c>
      <c r="D1284" s="66">
        <f t="shared" si="493"/>
        <v>5348.49</v>
      </c>
      <c r="E1284" s="15">
        <f>VLOOKUP(A1283,[1]Plan1!$BO$120:$BQ$240,3)</f>
        <v>5331.91</v>
      </c>
      <c r="F1284" s="12">
        <f t="shared" si="494"/>
        <v>43937</v>
      </c>
      <c r="G1284" s="13">
        <f t="shared" si="481"/>
        <v>-3.0999403569978989E-3</v>
      </c>
      <c r="H1284" s="12">
        <f t="shared" si="495"/>
        <v>43966</v>
      </c>
      <c r="I1284" s="12">
        <f t="shared" si="482"/>
        <v>43966</v>
      </c>
      <c r="J1284" s="1">
        <f t="shared" si="496"/>
        <v>20</v>
      </c>
      <c r="K1284" s="1">
        <f t="shared" si="503"/>
        <v>17</v>
      </c>
      <c r="L1284" s="9">
        <f t="shared" si="483"/>
        <v>0.99736442999999997</v>
      </c>
      <c r="M1284" s="16">
        <f t="shared" si="497"/>
        <v>1.0006997500000001</v>
      </c>
      <c r="N1284" s="16">
        <f t="shared" si="500"/>
        <v>1.1240673012397333</v>
      </c>
      <c r="O1284" s="9">
        <f t="shared" si="501"/>
        <v>1.12110474</v>
      </c>
      <c r="P1284" s="9">
        <f t="shared" si="484"/>
        <v>1121.10474</v>
      </c>
      <c r="Q1284" s="14">
        <f t="shared" si="485"/>
        <v>0</v>
      </c>
      <c r="R1284" s="44">
        <f t="shared" si="486"/>
        <v>0</v>
      </c>
      <c r="S1284" s="9">
        <f t="shared" si="487"/>
        <v>0</v>
      </c>
      <c r="T1284" s="10">
        <f t="shared" si="498"/>
        <v>6.2959000000000001E-2</v>
      </c>
      <c r="U1284" s="14">
        <f t="shared" si="502"/>
        <v>119</v>
      </c>
      <c r="V1284" s="14">
        <v>252</v>
      </c>
      <c r="W1284" s="16">
        <f t="shared" si="488"/>
        <v>1.0292519229999999</v>
      </c>
      <c r="X1284" s="9">
        <f t="shared" si="489"/>
        <v>32.79446952</v>
      </c>
      <c r="Y1284" s="9">
        <v>0</v>
      </c>
      <c r="Z1284" s="15">
        <f t="shared" si="490"/>
        <v>0</v>
      </c>
      <c r="AA1284" s="6" t="s">
        <v>73</v>
      </c>
      <c r="AB1284" s="12">
        <f t="shared" si="499"/>
        <v>43966</v>
      </c>
      <c r="AC1284" s="6"/>
      <c r="AD1284" s="1"/>
      <c r="AE1284" s="12"/>
      <c r="AF1284" s="7"/>
      <c r="AG1284" s="1"/>
      <c r="AH1284" s="1"/>
      <c r="AI1284" s="1"/>
      <c r="AJ1284" s="10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6"/>
      <c r="CM1284" s="1"/>
      <c r="CN1284" s="1"/>
      <c r="CO1284" s="1"/>
      <c r="CP1284" s="1"/>
      <c r="CQ1284" s="1"/>
      <c r="CR1284" s="1"/>
    </row>
    <row r="1285" spans="1:96" x14ac:dyDescent="0.2">
      <c r="A1285" s="159">
        <f t="shared" si="491"/>
        <v>43964</v>
      </c>
      <c r="B1285" s="9">
        <f t="shared" si="480"/>
        <v>1153.99966483</v>
      </c>
      <c r="C1285" s="9">
        <f t="shared" si="492"/>
        <v>1000</v>
      </c>
      <c r="D1285" s="66">
        <f t="shared" si="493"/>
        <v>5348.49</v>
      </c>
      <c r="E1285" s="15">
        <f>VLOOKUP(A1284,[1]Plan1!$BO$120:$BQ$240,3)</f>
        <v>5331.91</v>
      </c>
      <c r="F1285" s="12">
        <f t="shared" si="494"/>
        <v>43937</v>
      </c>
      <c r="G1285" s="13">
        <f t="shared" si="481"/>
        <v>-3.0999403569978989E-3</v>
      </c>
      <c r="H1285" s="12">
        <f t="shared" si="495"/>
        <v>43966</v>
      </c>
      <c r="I1285" s="12">
        <f t="shared" si="482"/>
        <v>43966</v>
      </c>
      <c r="J1285" s="1">
        <f t="shared" si="496"/>
        <v>20</v>
      </c>
      <c r="K1285" s="1">
        <f t="shared" si="503"/>
        <v>18</v>
      </c>
      <c r="L1285" s="9">
        <f t="shared" si="483"/>
        <v>0.99720962000000002</v>
      </c>
      <c r="M1285" s="16">
        <f t="shared" si="497"/>
        <v>1.0006997500000001</v>
      </c>
      <c r="N1285" s="16">
        <f t="shared" si="500"/>
        <v>1.1240673012397333</v>
      </c>
      <c r="O1285" s="9">
        <f t="shared" si="501"/>
        <v>1.12093072</v>
      </c>
      <c r="P1285" s="9">
        <f t="shared" si="484"/>
        <v>1120.9307200000001</v>
      </c>
      <c r="Q1285" s="14">
        <f t="shared" si="485"/>
        <v>0</v>
      </c>
      <c r="R1285" s="44">
        <f t="shared" si="486"/>
        <v>0</v>
      </c>
      <c r="S1285" s="9">
        <f t="shared" si="487"/>
        <v>0</v>
      </c>
      <c r="T1285" s="10">
        <f t="shared" si="498"/>
        <v>6.2959000000000001E-2</v>
      </c>
      <c r="U1285" s="14">
        <f t="shared" si="502"/>
        <v>120</v>
      </c>
      <c r="V1285" s="14">
        <v>252</v>
      </c>
      <c r="W1285" s="16">
        <f t="shared" si="488"/>
        <v>1.029501328</v>
      </c>
      <c r="X1285" s="9">
        <f t="shared" si="489"/>
        <v>33.06894483</v>
      </c>
      <c r="Y1285" s="9">
        <v>0</v>
      </c>
      <c r="Z1285" s="15">
        <f t="shared" si="490"/>
        <v>0</v>
      </c>
      <c r="AA1285" s="6" t="s">
        <v>73</v>
      </c>
      <c r="AB1285" s="12">
        <f t="shared" si="499"/>
        <v>43966</v>
      </c>
      <c r="AC1285" s="6"/>
      <c r="AD1285" s="1"/>
      <c r="AE1285" s="12"/>
      <c r="AF1285" s="7"/>
      <c r="AG1285" s="1"/>
      <c r="AH1285" s="1"/>
      <c r="AI1285" s="1"/>
      <c r="AJ1285" s="10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6"/>
      <c r="CM1285" s="1"/>
      <c r="CN1285" s="1"/>
      <c r="CO1285" s="1"/>
      <c r="CP1285" s="1"/>
      <c r="CQ1285" s="1"/>
      <c r="CR1285" s="1"/>
    </row>
    <row r="1286" spans="1:96" x14ac:dyDescent="0.2">
      <c r="A1286" s="159">
        <f t="shared" si="491"/>
        <v>43965</v>
      </c>
      <c r="B1286" s="9">
        <f t="shared" si="480"/>
        <v>1154.1001223000001</v>
      </c>
      <c r="C1286" s="9">
        <f t="shared" si="492"/>
        <v>1000</v>
      </c>
      <c r="D1286" s="66">
        <f t="shared" si="493"/>
        <v>5348.49</v>
      </c>
      <c r="E1286" s="15">
        <f>VLOOKUP(A1285,[1]Plan1!$BO$120:$BQ$240,3)</f>
        <v>5331.91</v>
      </c>
      <c r="F1286" s="12">
        <f t="shared" si="494"/>
        <v>43937</v>
      </c>
      <c r="G1286" s="13">
        <f t="shared" si="481"/>
        <v>-3.0999403569978989E-3</v>
      </c>
      <c r="H1286" s="12">
        <f t="shared" si="495"/>
        <v>43966</v>
      </c>
      <c r="I1286" s="12">
        <f t="shared" si="482"/>
        <v>43966</v>
      </c>
      <c r="J1286" s="1">
        <f t="shared" si="496"/>
        <v>20</v>
      </c>
      <c r="K1286" s="1">
        <f t="shared" si="503"/>
        <v>19</v>
      </c>
      <c r="L1286" s="9">
        <f t="shared" si="483"/>
        <v>0.99705482000000001</v>
      </c>
      <c r="M1286" s="16">
        <f t="shared" si="497"/>
        <v>1.0006997500000001</v>
      </c>
      <c r="N1286" s="16">
        <f t="shared" si="500"/>
        <v>1.1240673012397333</v>
      </c>
      <c r="O1286" s="9">
        <f t="shared" si="501"/>
        <v>1.1207567199999999</v>
      </c>
      <c r="P1286" s="9">
        <f t="shared" si="484"/>
        <v>1120.7567200000001</v>
      </c>
      <c r="Q1286" s="14">
        <f t="shared" si="485"/>
        <v>0</v>
      </c>
      <c r="R1286" s="44">
        <f t="shared" si="486"/>
        <v>0</v>
      </c>
      <c r="S1286" s="9">
        <f t="shared" si="487"/>
        <v>0</v>
      </c>
      <c r="T1286" s="10">
        <f t="shared" si="498"/>
        <v>6.2959000000000001E-2</v>
      </c>
      <c r="U1286" s="14">
        <f t="shared" si="502"/>
        <v>121</v>
      </c>
      <c r="V1286" s="14">
        <v>252</v>
      </c>
      <c r="W1286" s="16">
        <f t="shared" si="488"/>
        <v>1.0297507939999999</v>
      </c>
      <c r="X1286" s="9">
        <f t="shared" si="489"/>
        <v>33.343402300000001</v>
      </c>
      <c r="Y1286" s="9">
        <v>0</v>
      </c>
      <c r="Z1286" s="15">
        <f t="shared" si="490"/>
        <v>0</v>
      </c>
      <c r="AA1286" s="6" t="s">
        <v>73</v>
      </c>
      <c r="AB1286" s="12">
        <f t="shared" si="499"/>
        <v>43966</v>
      </c>
      <c r="AC1286" s="6"/>
      <c r="AD1286" s="1"/>
      <c r="AE1286" s="12"/>
      <c r="AF1286" s="7"/>
      <c r="AG1286" s="1"/>
      <c r="AH1286" s="1"/>
      <c r="AI1286" s="1"/>
      <c r="AJ1286" s="10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6"/>
      <c r="CM1286" s="1"/>
      <c r="CN1286" s="1"/>
      <c r="CO1286" s="1"/>
      <c r="CP1286" s="1"/>
      <c r="CQ1286" s="1"/>
      <c r="CR1286" s="1"/>
    </row>
    <row r="1287" spans="1:96" x14ac:dyDescent="0.2">
      <c r="A1287" s="164">
        <f t="shared" si="491"/>
        <v>43966</v>
      </c>
      <c r="B1287" s="165">
        <f t="shared" si="480"/>
        <v>1154.2005807800001</v>
      </c>
      <c r="C1287" s="165">
        <f t="shared" si="492"/>
        <v>1000</v>
      </c>
      <c r="D1287" s="166">
        <f t="shared" si="493"/>
        <v>5348.49</v>
      </c>
      <c r="E1287" s="167">
        <f>VLOOKUP(A1286,[1]Plan1!$BO$120:$BQ$240,3)</f>
        <v>5331.91</v>
      </c>
      <c r="F1287" s="168">
        <f t="shared" si="494"/>
        <v>43937</v>
      </c>
      <c r="G1287" s="169">
        <f t="shared" si="481"/>
        <v>-3.0999403569978989E-3</v>
      </c>
      <c r="H1287" s="168">
        <f t="shared" si="495"/>
        <v>43997</v>
      </c>
      <c r="I1287" s="168">
        <f t="shared" si="482"/>
        <v>43966</v>
      </c>
      <c r="J1287" s="170">
        <f t="shared" si="496"/>
        <v>20</v>
      </c>
      <c r="K1287" s="170">
        <f t="shared" si="503"/>
        <v>20</v>
      </c>
      <c r="L1287" s="165">
        <f t="shared" si="483"/>
        <v>0.99690005000000004</v>
      </c>
      <c r="M1287" s="171">
        <f t="shared" si="497"/>
        <v>1.0006997500000001</v>
      </c>
      <c r="N1287" s="171">
        <f t="shared" si="500"/>
        <v>1.1240673012397333</v>
      </c>
      <c r="O1287" s="165">
        <f t="shared" si="501"/>
        <v>1.1205827399999999</v>
      </c>
      <c r="P1287" s="165">
        <f t="shared" si="484"/>
        <v>1120.5827400000001</v>
      </c>
      <c r="Q1287" s="172">
        <f t="shared" si="485"/>
        <v>6</v>
      </c>
      <c r="R1287" s="173">
        <f t="shared" si="486"/>
        <v>0</v>
      </c>
      <c r="S1287" s="165">
        <f t="shared" si="487"/>
        <v>0</v>
      </c>
      <c r="T1287" s="174">
        <f t="shared" si="498"/>
        <v>6.2959000000000001E-2</v>
      </c>
      <c r="U1287" s="172">
        <f t="shared" si="502"/>
        <v>122</v>
      </c>
      <c r="V1287" s="172">
        <v>252</v>
      </c>
      <c r="W1287" s="171">
        <f t="shared" si="488"/>
        <v>1.0300003200000001</v>
      </c>
      <c r="X1287" s="165">
        <f t="shared" si="489"/>
        <v>33.617840780000002</v>
      </c>
      <c r="Y1287" s="165">
        <v>0</v>
      </c>
      <c r="Z1287" s="167">
        <f t="shared" si="490"/>
        <v>0</v>
      </c>
      <c r="AA1287" s="175" t="s">
        <v>73</v>
      </c>
      <c r="AB1287" s="168">
        <f t="shared" si="499"/>
        <v>43966</v>
      </c>
      <c r="AC1287" s="6"/>
      <c r="AD1287" s="1"/>
      <c r="AE1287" s="12"/>
      <c r="AF1287" s="7"/>
      <c r="AG1287" s="1"/>
      <c r="AH1287" s="1"/>
      <c r="AI1287" s="1"/>
      <c r="AJ1287" s="10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6"/>
      <c r="CM1287" s="1"/>
      <c r="CN1287" s="1"/>
      <c r="CO1287" s="1"/>
      <c r="CP1287" s="1"/>
      <c r="CQ1287" s="1"/>
      <c r="CR1287" s="1"/>
    </row>
    <row r="1288" spans="1:96" x14ac:dyDescent="0.2">
      <c r="A1288" s="159">
        <f t="shared" si="491"/>
        <v>43967</v>
      </c>
      <c r="B1288" s="9">
        <f t="shared" si="480"/>
        <v>1120.64093456</v>
      </c>
      <c r="C1288" s="9">
        <f t="shared" si="492"/>
        <v>1000</v>
      </c>
      <c r="D1288" s="66">
        <f t="shared" si="493"/>
        <v>5331.91</v>
      </c>
      <c r="E1288" s="15">
        <f>VLOOKUP(A1287,[1]Plan1!$BO$120:$BQ$240,3)</f>
        <v>5311.65</v>
      </c>
      <c r="F1288" s="12">
        <f t="shared" si="494"/>
        <v>43967</v>
      </c>
      <c r="G1288" s="13">
        <f t="shared" si="481"/>
        <v>-3.7997640620340833E-3</v>
      </c>
      <c r="H1288" s="12">
        <f t="shared" si="495"/>
        <v>43997</v>
      </c>
      <c r="I1288" s="12">
        <f t="shared" si="482"/>
        <v>43997</v>
      </c>
      <c r="J1288" s="1">
        <f t="shared" si="496"/>
        <v>20</v>
      </c>
      <c r="K1288" s="1">
        <f t="shared" si="503"/>
        <v>1</v>
      </c>
      <c r="L1288" s="9">
        <f t="shared" si="483"/>
        <v>0.99980966000000004</v>
      </c>
      <c r="M1288" s="16">
        <f t="shared" si="497"/>
        <v>0.99690005000000004</v>
      </c>
      <c r="N1288" s="16">
        <f t="shared" si="500"/>
        <v>1.1205827488092552</v>
      </c>
      <c r="O1288" s="9">
        <f t="shared" si="501"/>
        <v>1.1203694500000001</v>
      </c>
      <c r="P1288" s="9">
        <f t="shared" si="484"/>
        <v>1120.3694499999999</v>
      </c>
      <c r="Q1288" s="14">
        <f t="shared" si="485"/>
        <v>0</v>
      </c>
      <c r="R1288" s="44">
        <f t="shared" si="486"/>
        <v>0</v>
      </c>
      <c r="S1288" s="9">
        <f t="shared" si="487"/>
        <v>0</v>
      </c>
      <c r="T1288" s="10">
        <f t="shared" si="498"/>
        <v>6.2959000000000001E-2</v>
      </c>
      <c r="U1288" s="14">
        <f t="shared" si="502"/>
        <v>1</v>
      </c>
      <c r="V1288" s="14">
        <v>252</v>
      </c>
      <c r="W1288" s="16">
        <f t="shared" si="488"/>
        <v>1.0002423170000001</v>
      </c>
      <c r="X1288" s="9">
        <f t="shared" si="489"/>
        <v>0.27148455999999999</v>
      </c>
      <c r="Y1288" s="9">
        <v>0</v>
      </c>
      <c r="Z1288" s="15">
        <f t="shared" si="490"/>
        <v>0</v>
      </c>
      <c r="AA1288" s="6" t="s">
        <v>73</v>
      </c>
      <c r="AB1288" s="12">
        <f t="shared" si="499"/>
        <v>44151</v>
      </c>
      <c r="AC1288" s="6"/>
      <c r="AD1288" s="1"/>
      <c r="AE1288" s="12"/>
      <c r="AF1288" s="7"/>
      <c r="AG1288" s="1"/>
      <c r="AH1288" s="1"/>
      <c r="AI1288" s="1"/>
      <c r="AJ1288" s="10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6"/>
      <c r="CM1288" s="1"/>
      <c r="CN1288" s="1"/>
      <c r="CO1288" s="1"/>
      <c r="CP1288" s="1"/>
      <c r="CQ1288" s="1"/>
      <c r="CR1288" s="1"/>
    </row>
    <row r="1289" spans="1:96" x14ac:dyDescent="0.2">
      <c r="A1289" s="159">
        <f t="shared" si="491"/>
        <v>43968</v>
      </c>
      <c r="B1289" s="9">
        <f t="shared" si="480"/>
        <v>1120.64093456</v>
      </c>
      <c r="C1289" s="9">
        <f t="shared" si="492"/>
        <v>1000</v>
      </c>
      <c r="D1289" s="66">
        <f t="shared" si="493"/>
        <v>5331.91</v>
      </c>
      <c r="E1289" s="15">
        <f>VLOOKUP(A1288,[1]Plan1!$BO$120:$BQ$240,3)</f>
        <v>5311.65</v>
      </c>
      <c r="F1289" s="12">
        <f t="shared" si="494"/>
        <v>43967</v>
      </c>
      <c r="G1289" s="13">
        <f t="shared" si="481"/>
        <v>-3.7997640620340833E-3</v>
      </c>
      <c r="H1289" s="12">
        <f t="shared" si="495"/>
        <v>43997</v>
      </c>
      <c r="I1289" s="12">
        <f t="shared" si="482"/>
        <v>43997</v>
      </c>
      <c r="J1289" s="1">
        <f t="shared" si="496"/>
        <v>20</v>
      </c>
      <c r="K1289" s="1">
        <f t="shared" si="503"/>
        <v>1</v>
      </c>
      <c r="L1289" s="9">
        <f t="shared" si="483"/>
        <v>0.99980966000000004</v>
      </c>
      <c r="M1289" s="16">
        <f t="shared" si="497"/>
        <v>0.99690005000000004</v>
      </c>
      <c r="N1289" s="16">
        <f t="shared" si="500"/>
        <v>1.1205827488092552</v>
      </c>
      <c r="O1289" s="9">
        <f t="shared" si="501"/>
        <v>1.1203694500000001</v>
      </c>
      <c r="P1289" s="9">
        <f t="shared" si="484"/>
        <v>1120.3694499999999</v>
      </c>
      <c r="Q1289" s="14">
        <f t="shared" si="485"/>
        <v>0</v>
      </c>
      <c r="R1289" s="44">
        <f t="shared" si="486"/>
        <v>0</v>
      </c>
      <c r="S1289" s="9">
        <f t="shared" si="487"/>
        <v>0</v>
      </c>
      <c r="T1289" s="10">
        <f t="shared" si="498"/>
        <v>6.2959000000000001E-2</v>
      </c>
      <c r="U1289" s="14">
        <f t="shared" si="502"/>
        <v>1</v>
      </c>
      <c r="V1289" s="14">
        <v>252</v>
      </c>
      <c r="W1289" s="16">
        <f t="shared" si="488"/>
        <v>1.0002423170000001</v>
      </c>
      <c r="X1289" s="9">
        <f t="shared" si="489"/>
        <v>0.27148455999999999</v>
      </c>
      <c r="Y1289" s="9">
        <v>0</v>
      </c>
      <c r="Z1289" s="15">
        <f t="shared" si="490"/>
        <v>0</v>
      </c>
      <c r="AA1289" s="6" t="s">
        <v>73</v>
      </c>
      <c r="AB1289" s="12">
        <f t="shared" si="499"/>
        <v>44151</v>
      </c>
      <c r="AC1289" s="6"/>
      <c r="AD1289" s="1"/>
      <c r="AE1289" s="12"/>
      <c r="AF1289" s="7"/>
      <c r="AG1289" s="1"/>
      <c r="AH1289" s="1"/>
      <c r="AI1289" s="1"/>
      <c r="AJ1289" s="10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6"/>
      <c r="CM1289" s="1"/>
      <c r="CN1289" s="1"/>
      <c r="CO1289" s="1"/>
      <c r="CP1289" s="1"/>
      <c r="CQ1289" s="1"/>
      <c r="CR1289" s="1"/>
    </row>
    <row r="1290" spans="1:96" x14ac:dyDescent="0.2">
      <c r="A1290" s="159">
        <f t="shared" si="491"/>
        <v>43969</v>
      </c>
      <c r="B1290" s="9">
        <f t="shared" ref="B1290:B1353" si="504">(P1290+X1290)</f>
        <v>1120.64093456</v>
      </c>
      <c r="C1290" s="9">
        <f t="shared" si="492"/>
        <v>1000</v>
      </c>
      <c r="D1290" s="66">
        <f t="shared" si="493"/>
        <v>5331.91</v>
      </c>
      <c r="E1290" s="15">
        <f>VLOOKUP(A1289,[1]Plan1!$BO$120:$BQ$240,3)</f>
        <v>5311.65</v>
      </c>
      <c r="F1290" s="12">
        <f t="shared" si="494"/>
        <v>43967</v>
      </c>
      <c r="G1290" s="13">
        <f t="shared" ref="G1290:G1353" si="505">(E1290/D1290)-1</f>
        <v>-3.7997640620340833E-3</v>
      </c>
      <c r="H1290" s="12">
        <f t="shared" si="495"/>
        <v>43997</v>
      </c>
      <c r="I1290" s="12">
        <f t="shared" ref="I1290:I1353" si="506">IF(A1290&gt;I1289,H1290,I1289)</f>
        <v>43997</v>
      </c>
      <c r="J1290" s="1">
        <f t="shared" si="496"/>
        <v>20</v>
      </c>
      <c r="K1290" s="1">
        <f t="shared" si="503"/>
        <v>1</v>
      </c>
      <c r="L1290" s="9">
        <f t="shared" ref="L1290:L1353" si="507">TRUNC((E1290/D1290)^TRUNC((K1290/J1290),9),8)</f>
        <v>0.99980966000000004</v>
      </c>
      <c r="M1290" s="16">
        <f t="shared" si="497"/>
        <v>0.99690005000000004</v>
      </c>
      <c r="N1290" s="16">
        <f t="shared" si="500"/>
        <v>1.1205827488092552</v>
      </c>
      <c r="O1290" s="9">
        <f t="shared" si="501"/>
        <v>1.1203694500000001</v>
      </c>
      <c r="P1290" s="9">
        <f t="shared" ref="P1290:P1353" si="508">TRUNC(C1290*O1290,8)</f>
        <v>1120.3694499999999</v>
      </c>
      <c r="Q1290" s="14">
        <f t="shared" ref="Q1290:Q1353" si="509">IF(VLOOKUP(A1290,AE$10:AL$114,8)=VLOOKUP(A1289,AE$10:AL$114,8),0,VLOOKUP(A1290,AE$10:AL$114,8))</f>
        <v>0</v>
      </c>
      <c r="R1290" s="44">
        <f t="shared" ref="R1290:R1353" si="510">IF(Q1290&gt;0,VLOOKUP($A1290,$AE$10:$AJ$114,6),0)</f>
        <v>0</v>
      </c>
      <c r="S1290" s="9">
        <f t="shared" ref="S1290:S1353" si="511">IF(R1290&gt;0,TRUNC(R1290*P1290,8),0)</f>
        <v>0</v>
      </c>
      <c r="T1290" s="10">
        <f t="shared" si="498"/>
        <v>6.2959000000000001E-2</v>
      </c>
      <c r="U1290" s="14">
        <f t="shared" si="502"/>
        <v>1</v>
      </c>
      <c r="V1290" s="14">
        <v>252</v>
      </c>
      <c r="W1290" s="16">
        <f t="shared" ref="W1290:W1353" si="512">ROUND((1+T1290)^TRUNC((U1290/V1290),9),9)</f>
        <v>1.0002423170000001</v>
      </c>
      <c r="X1290" s="9">
        <f t="shared" ref="X1290:X1353" si="513">TRUNC((P1290*(W1290-1)),8)</f>
        <v>0.27148455999999999</v>
      </c>
      <c r="Y1290" s="9">
        <v>0</v>
      </c>
      <c r="Z1290" s="15">
        <f t="shared" ref="Z1290:Z1353" si="514">IF(S1290&gt;0,S1290+X1290,0)</f>
        <v>0</v>
      </c>
      <c r="AA1290" s="6" t="s">
        <v>73</v>
      </c>
      <c r="AB1290" s="12">
        <f t="shared" si="499"/>
        <v>44151</v>
      </c>
      <c r="AC1290" s="6"/>
      <c r="AD1290" s="1"/>
      <c r="AE1290" s="12"/>
      <c r="AF1290" s="7"/>
      <c r="AG1290" s="1"/>
      <c r="AH1290" s="1"/>
      <c r="AI1290" s="1"/>
      <c r="AJ1290" s="10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6"/>
      <c r="CM1290" s="1"/>
      <c r="CN1290" s="1"/>
      <c r="CO1290" s="1"/>
      <c r="CP1290" s="1"/>
      <c r="CQ1290" s="1"/>
      <c r="CR1290" s="1"/>
    </row>
    <row r="1291" spans="1:96" x14ac:dyDescent="0.2">
      <c r="A1291" s="159">
        <f t="shared" ref="A1291:A1354" si="515">(A1290+1)</f>
        <v>43970</v>
      </c>
      <c r="B1291" s="9">
        <f t="shared" si="504"/>
        <v>1120.6991518700002</v>
      </c>
      <c r="C1291" s="9">
        <f t="shared" ref="C1291:C1354" si="516">TRUNC(IF(Q1290&gt;0,VLOOKUP(A1290,$AE$12:$AF$114,2),C1290),8)</f>
        <v>1000</v>
      </c>
      <c r="D1291" s="66">
        <f t="shared" ref="D1291:D1354" si="517">IF(E1291=E1290,D1290,E1290)</f>
        <v>5331.91</v>
      </c>
      <c r="E1291" s="15">
        <f>VLOOKUP(A1290,[1]Plan1!$BO$120:$BQ$240,3)</f>
        <v>5311.65</v>
      </c>
      <c r="F1291" s="12">
        <f t="shared" ref="F1291:F1354" si="518">IF(D1291=D1290,F1290,A1291)</f>
        <v>43967</v>
      </c>
      <c r="G1291" s="13">
        <f t="shared" si="505"/>
        <v>-3.7997640620340833E-3</v>
      </c>
      <c r="H1291" s="12">
        <f t="shared" ref="H1291:H1354" si="519">IF(DAY(A1291)=15,VLOOKUP(A1291,AI$118:AN$450,4),H1290)</f>
        <v>43997</v>
      </c>
      <c r="I1291" s="12">
        <f t="shared" si="506"/>
        <v>43997</v>
      </c>
      <c r="J1291" s="1">
        <f t="shared" ref="J1291:J1354" si="520">IF(I1291=I1290,J1290,NETWORKDAYS(I1290,I1291,$AE$118:$AE$502)-1)</f>
        <v>20</v>
      </c>
      <c r="K1291" s="1">
        <f t="shared" si="503"/>
        <v>2</v>
      </c>
      <c r="L1291" s="9">
        <f t="shared" si="507"/>
        <v>0.99961937000000001</v>
      </c>
      <c r="M1291" s="16">
        <f t="shared" ref="M1291:M1354" si="521">IF(I1291&gt;I1290,L1290,M1290)</f>
        <v>0.99690005000000004</v>
      </c>
      <c r="N1291" s="16">
        <f t="shared" si="500"/>
        <v>1.1205827488092552</v>
      </c>
      <c r="O1291" s="9">
        <f t="shared" si="501"/>
        <v>1.1201562199999999</v>
      </c>
      <c r="P1291" s="9">
        <f t="shared" si="508"/>
        <v>1120.1562200000001</v>
      </c>
      <c r="Q1291" s="14">
        <f t="shared" si="509"/>
        <v>0</v>
      </c>
      <c r="R1291" s="44">
        <f t="shared" si="510"/>
        <v>0</v>
      </c>
      <c r="S1291" s="9">
        <f t="shared" si="511"/>
        <v>0</v>
      </c>
      <c r="T1291" s="10">
        <f t="shared" ref="T1291:T1354" si="522">(T1290)</f>
        <v>6.2959000000000001E-2</v>
      </c>
      <c r="U1291" s="14">
        <f t="shared" si="502"/>
        <v>2</v>
      </c>
      <c r="V1291" s="14">
        <v>252</v>
      </c>
      <c r="W1291" s="16">
        <f t="shared" si="512"/>
        <v>1.000484693</v>
      </c>
      <c r="X1291" s="9">
        <f t="shared" si="513"/>
        <v>0.54293186999999998</v>
      </c>
      <c r="Y1291" s="9">
        <v>0</v>
      </c>
      <c r="Z1291" s="15">
        <f t="shared" si="514"/>
        <v>0</v>
      </c>
      <c r="AA1291" s="6" t="s">
        <v>73</v>
      </c>
      <c r="AB1291" s="12">
        <f t="shared" ref="AB1291:AB1354" si="523">IF(Q1290&gt;0,VLOOKUP(A1290,$AE$10:$AM$114,9),AB1290)</f>
        <v>44151</v>
      </c>
      <c r="AC1291" s="6"/>
      <c r="AD1291" s="1"/>
      <c r="AE1291" s="12"/>
      <c r="AF1291" s="7"/>
      <c r="AG1291" s="1"/>
      <c r="AH1291" s="1"/>
      <c r="AI1291" s="1"/>
      <c r="AJ1291" s="10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6"/>
      <c r="CM1291" s="1"/>
      <c r="CN1291" s="1"/>
      <c r="CO1291" s="1"/>
      <c r="CP1291" s="1"/>
      <c r="CQ1291" s="1"/>
      <c r="CR1291" s="1"/>
    </row>
    <row r="1292" spans="1:96" x14ac:dyDescent="0.2">
      <c r="A1292" s="159">
        <f t="shared" si="515"/>
        <v>43971</v>
      </c>
      <c r="B1292" s="9">
        <f t="shared" si="504"/>
        <v>1120.75735192</v>
      </c>
      <c r="C1292" s="9">
        <f t="shared" si="516"/>
        <v>1000</v>
      </c>
      <c r="D1292" s="66">
        <f t="shared" si="517"/>
        <v>5331.91</v>
      </c>
      <c r="E1292" s="15">
        <f>VLOOKUP(A1291,[1]Plan1!$BO$120:$BQ$240,3)</f>
        <v>5311.65</v>
      </c>
      <c r="F1292" s="12">
        <f t="shared" si="518"/>
        <v>43967</v>
      </c>
      <c r="G1292" s="13">
        <f t="shared" si="505"/>
        <v>-3.7997640620340833E-3</v>
      </c>
      <c r="H1292" s="12">
        <f t="shared" si="519"/>
        <v>43997</v>
      </c>
      <c r="I1292" s="12">
        <f t="shared" si="506"/>
        <v>43997</v>
      </c>
      <c r="J1292" s="1">
        <f t="shared" si="520"/>
        <v>20</v>
      </c>
      <c r="K1292" s="1">
        <f t="shared" si="503"/>
        <v>3</v>
      </c>
      <c r="L1292" s="9">
        <f t="shared" si="507"/>
        <v>0.99942911000000001</v>
      </c>
      <c r="M1292" s="16">
        <f t="shared" si="521"/>
        <v>0.99690005000000004</v>
      </c>
      <c r="N1292" s="16">
        <f t="shared" si="500"/>
        <v>1.1205827488092552</v>
      </c>
      <c r="O1292" s="9">
        <f t="shared" si="501"/>
        <v>1.1199430100000001</v>
      </c>
      <c r="P1292" s="9">
        <f t="shared" si="508"/>
        <v>1119.94301</v>
      </c>
      <c r="Q1292" s="14">
        <f t="shared" si="509"/>
        <v>0</v>
      </c>
      <c r="R1292" s="44">
        <f t="shared" si="510"/>
        <v>0</v>
      </c>
      <c r="S1292" s="9">
        <f t="shared" si="511"/>
        <v>0</v>
      </c>
      <c r="T1292" s="10">
        <f t="shared" si="522"/>
        <v>6.2959000000000001E-2</v>
      </c>
      <c r="U1292" s="14">
        <f t="shared" si="502"/>
        <v>3</v>
      </c>
      <c r="V1292" s="14">
        <v>252</v>
      </c>
      <c r="W1292" s="16">
        <f t="shared" si="512"/>
        <v>1.0007271280000001</v>
      </c>
      <c r="X1292" s="9">
        <f t="shared" si="513"/>
        <v>0.81434192000000005</v>
      </c>
      <c r="Y1292" s="9">
        <v>0</v>
      </c>
      <c r="Z1292" s="15">
        <f t="shared" si="514"/>
        <v>0</v>
      </c>
      <c r="AA1292" s="6" t="s">
        <v>73</v>
      </c>
      <c r="AB1292" s="12">
        <f t="shared" si="523"/>
        <v>44151</v>
      </c>
      <c r="AC1292" s="6"/>
      <c r="AD1292" s="1"/>
      <c r="AE1292" s="12"/>
      <c r="AF1292" s="7"/>
      <c r="AG1292" s="1"/>
      <c r="AH1292" s="1"/>
      <c r="AI1292" s="1"/>
      <c r="AJ1292" s="10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6"/>
      <c r="CM1292" s="1"/>
      <c r="CN1292" s="1"/>
      <c r="CO1292" s="1"/>
      <c r="CP1292" s="1"/>
      <c r="CQ1292" s="1"/>
      <c r="CR1292" s="1"/>
    </row>
    <row r="1293" spans="1:96" x14ac:dyDescent="0.2">
      <c r="A1293" s="159">
        <f t="shared" si="515"/>
        <v>43972</v>
      </c>
      <c r="B1293" s="9">
        <f t="shared" si="504"/>
        <v>1120.81556357</v>
      </c>
      <c r="C1293" s="9">
        <f t="shared" si="516"/>
        <v>1000</v>
      </c>
      <c r="D1293" s="66">
        <f t="shared" si="517"/>
        <v>5331.91</v>
      </c>
      <c r="E1293" s="15">
        <f>VLOOKUP(A1292,[1]Plan1!$BO$120:$BQ$240,3)</f>
        <v>5311.65</v>
      </c>
      <c r="F1293" s="12">
        <f t="shared" si="518"/>
        <v>43967</v>
      </c>
      <c r="G1293" s="13">
        <f t="shared" si="505"/>
        <v>-3.7997640620340833E-3</v>
      </c>
      <c r="H1293" s="12">
        <f t="shared" si="519"/>
        <v>43997</v>
      </c>
      <c r="I1293" s="12">
        <f t="shared" si="506"/>
        <v>43997</v>
      </c>
      <c r="J1293" s="1">
        <f t="shared" si="520"/>
        <v>20</v>
      </c>
      <c r="K1293" s="1">
        <f t="shared" si="503"/>
        <v>4</v>
      </c>
      <c r="L1293" s="9">
        <f t="shared" si="507"/>
        <v>0.99923888000000005</v>
      </c>
      <c r="M1293" s="16">
        <f t="shared" si="521"/>
        <v>0.99690005000000004</v>
      </c>
      <c r="N1293" s="16">
        <f t="shared" si="500"/>
        <v>1.1205827488092552</v>
      </c>
      <c r="O1293" s="9">
        <f t="shared" si="501"/>
        <v>1.1197298499999999</v>
      </c>
      <c r="P1293" s="9">
        <f t="shared" si="508"/>
        <v>1119.7298499999999</v>
      </c>
      <c r="Q1293" s="14">
        <f t="shared" si="509"/>
        <v>0</v>
      </c>
      <c r="R1293" s="44">
        <f t="shared" si="510"/>
        <v>0</v>
      </c>
      <c r="S1293" s="9">
        <f t="shared" si="511"/>
        <v>0</v>
      </c>
      <c r="T1293" s="10">
        <f t="shared" si="522"/>
        <v>6.2959000000000001E-2</v>
      </c>
      <c r="U1293" s="14">
        <f t="shared" si="502"/>
        <v>4</v>
      </c>
      <c r="V1293" s="14">
        <v>252</v>
      </c>
      <c r="W1293" s="16">
        <f t="shared" si="512"/>
        <v>1.0009696210000001</v>
      </c>
      <c r="X1293" s="9">
        <f t="shared" si="513"/>
        <v>1.08571357</v>
      </c>
      <c r="Y1293" s="9">
        <v>0</v>
      </c>
      <c r="Z1293" s="15">
        <f t="shared" si="514"/>
        <v>0</v>
      </c>
      <c r="AA1293" s="6" t="s">
        <v>73</v>
      </c>
      <c r="AB1293" s="12">
        <f t="shared" si="523"/>
        <v>44151</v>
      </c>
      <c r="AC1293" s="6"/>
      <c r="AD1293" s="1"/>
      <c r="AE1293" s="12"/>
      <c r="AF1293" s="7"/>
      <c r="AG1293" s="1"/>
      <c r="AH1293" s="1"/>
      <c r="AI1293" s="1"/>
      <c r="AJ1293" s="10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6"/>
      <c r="CM1293" s="1"/>
      <c r="CN1293" s="1"/>
      <c r="CO1293" s="1"/>
      <c r="CP1293" s="1"/>
      <c r="CQ1293" s="1"/>
      <c r="CR1293" s="1"/>
    </row>
    <row r="1294" spans="1:96" x14ac:dyDescent="0.2">
      <c r="A1294" s="159">
        <f t="shared" si="515"/>
        <v>43973</v>
      </c>
      <c r="B1294" s="9">
        <f t="shared" si="504"/>
        <v>1120.87377795</v>
      </c>
      <c r="C1294" s="9">
        <f t="shared" si="516"/>
        <v>1000</v>
      </c>
      <c r="D1294" s="66">
        <f t="shared" si="517"/>
        <v>5331.91</v>
      </c>
      <c r="E1294" s="15">
        <f>VLOOKUP(A1293,[1]Plan1!$BO$120:$BQ$240,3)</f>
        <v>5311.65</v>
      </c>
      <c r="F1294" s="12">
        <f t="shared" si="518"/>
        <v>43967</v>
      </c>
      <c r="G1294" s="13">
        <f t="shared" si="505"/>
        <v>-3.7997640620340833E-3</v>
      </c>
      <c r="H1294" s="12">
        <f t="shared" si="519"/>
        <v>43997</v>
      </c>
      <c r="I1294" s="12">
        <f t="shared" si="506"/>
        <v>43997</v>
      </c>
      <c r="J1294" s="1">
        <f t="shared" si="520"/>
        <v>20</v>
      </c>
      <c r="K1294" s="1">
        <f t="shared" si="503"/>
        <v>5</v>
      </c>
      <c r="L1294" s="9">
        <f t="shared" si="507"/>
        <v>0.99904870000000001</v>
      </c>
      <c r="M1294" s="16">
        <f t="shared" si="521"/>
        <v>0.99690005000000004</v>
      </c>
      <c r="N1294" s="16">
        <f t="shared" si="500"/>
        <v>1.1205827488092552</v>
      </c>
      <c r="O1294" s="9">
        <f t="shared" si="501"/>
        <v>1.11951673</v>
      </c>
      <c r="P1294" s="9">
        <f t="shared" si="508"/>
        <v>1119.5167300000001</v>
      </c>
      <c r="Q1294" s="14">
        <f t="shared" si="509"/>
        <v>0</v>
      </c>
      <c r="R1294" s="44">
        <f t="shared" si="510"/>
        <v>0</v>
      </c>
      <c r="S1294" s="9">
        <f t="shared" si="511"/>
        <v>0</v>
      </c>
      <c r="T1294" s="10">
        <f t="shared" si="522"/>
        <v>6.2959000000000001E-2</v>
      </c>
      <c r="U1294" s="14">
        <f t="shared" si="502"/>
        <v>5</v>
      </c>
      <c r="V1294" s="14">
        <v>252</v>
      </c>
      <c r="W1294" s="16">
        <f t="shared" si="512"/>
        <v>1.0012121730000001</v>
      </c>
      <c r="X1294" s="9">
        <f t="shared" si="513"/>
        <v>1.3570479499999999</v>
      </c>
      <c r="Y1294" s="9">
        <v>0</v>
      </c>
      <c r="Z1294" s="15">
        <f t="shared" si="514"/>
        <v>0</v>
      </c>
      <c r="AA1294" s="6" t="s">
        <v>73</v>
      </c>
      <c r="AB1294" s="12">
        <f t="shared" si="523"/>
        <v>44151</v>
      </c>
      <c r="AC1294" s="6"/>
      <c r="AD1294" s="1"/>
      <c r="AE1294" s="12"/>
      <c r="AF1294" s="7"/>
      <c r="AG1294" s="1"/>
      <c r="AH1294" s="1"/>
      <c r="AI1294" s="1"/>
      <c r="AJ1294" s="10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6"/>
      <c r="CM1294" s="1"/>
      <c r="CN1294" s="1"/>
      <c r="CO1294" s="1"/>
      <c r="CP1294" s="1"/>
      <c r="CQ1294" s="1"/>
      <c r="CR1294" s="1"/>
    </row>
    <row r="1295" spans="1:96" x14ac:dyDescent="0.2">
      <c r="A1295" s="159">
        <f t="shared" si="515"/>
        <v>43974</v>
      </c>
      <c r="B1295" s="9">
        <f t="shared" si="504"/>
        <v>1120.9319950400002</v>
      </c>
      <c r="C1295" s="9">
        <f t="shared" si="516"/>
        <v>1000</v>
      </c>
      <c r="D1295" s="66">
        <f t="shared" si="517"/>
        <v>5331.91</v>
      </c>
      <c r="E1295" s="15">
        <f>VLOOKUP(A1294,[1]Plan1!$BO$120:$BQ$240,3)</f>
        <v>5311.65</v>
      </c>
      <c r="F1295" s="12">
        <f t="shared" si="518"/>
        <v>43967</v>
      </c>
      <c r="G1295" s="13">
        <f t="shared" si="505"/>
        <v>-3.7997640620340833E-3</v>
      </c>
      <c r="H1295" s="12">
        <f t="shared" si="519"/>
        <v>43997</v>
      </c>
      <c r="I1295" s="12">
        <f t="shared" si="506"/>
        <v>43997</v>
      </c>
      <c r="J1295" s="1">
        <f t="shared" si="520"/>
        <v>20</v>
      </c>
      <c r="K1295" s="1">
        <f t="shared" si="503"/>
        <v>6</v>
      </c>
      <c r="L1295" s="9">
        <f t="shared" si="507"/>
        <v>0.99885855000000001</v>
      </c>
      <c r="M1295" s="16">
        <f t="shared" si="521"/>
        <v>0.99690005000000004</v>
      </c>
      <c r="N1295" s="16">
        <f t="shared" si="500"/>
        <v>1.1205827488092552</v>
      </c>
      <c r="O1295" s="9">
        <f t="shared" si="501"/>
        <v>1.11930365</v>
      </c>
      <c r="P1295" s="9">
        <f t="shared" si="508"/>
        <v>1119.3036500000001</v>
      </c>
      <c r="Q1295" s="14">
        <f t="shared" si="509"/>
        <v>0</v>
      </c>
      <c r="R1295" s="44">
        <f t="shared" si="510"/>
        <v>0</v>
      </c>
      <c r="S1295" s="9">
        <f t="shared" si="511"/>
        <v>0</v>
      </c>
      <c r="T1295" s="10">
        <f t="shared" si="522"/>
        <v>6.2959000000000001E-2</v>
      </c>
      <c r="U1295" s="14">
        <f t="shared" si="502"/>
        <v>6</v>
      </c>
      <c r="V1295" s="14">
        <v>252</v>
      </c>
      <c r="W1295" s="16">
        <f t="shared" si="512"/>
        <v>1.0014547840000001</v>
      </c>
      <c r="X1295" s="9">
        <f t="shared" si="513"/>
        <v>1.6283450399999999</v>
      </c>
      <c r="Y1295" s="9">
        <v>0</v>
      </c>
      <c r="Z1295" s="15">
        <f t="shared" si="514"/>
        <v>0</v>
      </c>
      <c r="AA1295" s="6" t="s">
        <v>73</v>
      </c>
      <c r="AB1295" s="12">
        <f t="shared" si="523"/>
        <v>44151</v>
      </c>
      <c r="AC1295" s="6"/>
      <c r="AD1295" s="1"/>
      <c r="AE1295" s="12"/>
      <c r="AF1295" s="7"/>
      <c r="AG1295" s="1"/>
      <c r="AH1295" s="1"/>
      <c r="AI1295" s="1"/>
      <c r="AJ1295" s="10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6"/>
      <c r="CM1295" s="1"/>
      <c r="CN1295" s="1"/>
      <c r="CO1295" s="1"/>
      <c r="CP1295" s="1"/>
      <c r="CQ1295" s="1"/>
      <c r="CR1295" s="1"/>
    </row>
    <row r="1296" spans="1:96" x14ac:dyDescent="0.2">
      <c r="A1296" s="159">
        <f t="shared" si="515"/>
        <v>43975</v>
      </c>
      <c r="B1296" s="9">
        <f t="shared" si="504"/>
        <v>1120.9319950400002</v>
      </c>
      <c r="C1296" s="9">
        <f t="shared" si="516"/>
        <v>1000</v>
      </c>
      <c r="D1296" s="66">
        <f t="shared" si="517"/>
        <v>5331.91</v>
      </c>
      <c r="E1296" s="15">
        <f>VLOOKUP(A1295,[1]Plan1!$BO$120:$BQ$240,3)</f>
        <v>5311.65</v>
      </c>
      <c r="F1296" s="12">
        <f t="shared" si="518"/>
        <v>43967</v>
      </c>
      <c r="G1296" s="13">
        <f t="shared" si="505"/>
        <v>-3.7997640620340833E-3</v>
      </c>
      <c r="H1296" s="12">
        <f t="shared" si="519"/>
        <v>43997</v>
      </c>
      <c r="I1296" s="12">
        <f t="shared" si="506"/>
        <v>43997</v>
      </c>
      <c r="J1296" s="1">
        <f t="shared" si="520"/>
        <v>20</v>
      </c>
      <c r="K1296" s="1">
        <f t="shared" si="503"/>
        <v>6</v>
      </c>
      <c r="L1296" s="9">
        <f t="shared" si="507"/>
        <v>0.99885855000000001</v>
      </c>
      <c r="M1296" s="16">
        <f t="shared" si="521"/>
        <v>0.99690005000000004</v>
      </c>
      <c r="N1296" s="16">
        <f t="shared" si="500"/>
        <v>1.1205827488092552</v>
      </c>
      <c r="O1296" s="9">
        <f t="shared" si="501"/>
        <v>1.11930365</v>
      </c>
      <c r="P1296" s="9">
        <f t="shared" si="508"/>
        <v>1119.3036500000001</v>
      </c>
      <c r="Q1296" s="14">
        <f t="shared" si="509"/>
        <v>0</v>
      </c>
      <c r="R1296" s="44">
        <f t="shared" si="510"/>
        <v>0</v>
      </c>
      <c r="S1296" s="9">
        <f t="shared" si="511"/>
        <v>0</v>
      </c>
      <c r="T1296" s="10">
        <f t="shared" si="522"/>
        <v>6.2959000000000001E-2</v>
      </c>
      <c r="U1296" s="14">
        <f t="shared" si="502"/>
        <v>6</v>
      </c>
      <c r="V1296" s="14">
        <v>252</v>
      </c>
      <c r="W1296" s="16">
        <f t="shared" si="512"/>
        <v>1.0014547840000001</v>
      </c>
      <c r="X1296" s="9">
        <f t="shared" si="513"/>
        <v>1.6283450399999999</v>
      </c>
      <c r="Y1296" s="9">
        <v>0</v>
      </c>
      <c r="Z1296" s="15">
        <f t="shared" si="514"/>
        <v>0</v>
      </c>
      <c r="AA1296" s="6" t="s">
        <v>73</v>
      </c>
      <c r="AB1296" s="12">
        <f t="shared" si="523"/>
        <v>44151</v>
      </c>
      <c r="AC1296" s="6"/>
      <c r="AD1296" s="1"/>
      <c r="AE1296" s="12"/>
      <c r="AF1296" s="7"/>
      <c r="AG1296" s="1"/>
      <c r="AH1296" s="1"/>
      <c r="AI1296" s="1"/>
      <c r="AJ1296" s="10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6"/>
      <c r="CM1296" s="1"/>
      <c r="CN1296" s="1"/>
      <c r="CO1296" s="1"/>
      <c r="CP1296" s="1"/>
      <c r="CQ1296" s="1"/>
      <c r="CR1296" s="1"/>
    </row>
    <row r="1297" spans="1:96" x14ac:dyDescent="0.2">
      <c r="A1297" s="159">
        <f t="shared" si="515"/>
        <v>43976</v>
      </c>
      <c r="B1297" s="9">
        <f t="shared" si="504"/>
        <v>1120.9319950400002</v>
      </c>
      <c r="C1297" s="9">
        <f t="shared" si="516"/>
        <v>1000</v>
      </c>
      <c r="D1297" s="66">
        <f t="shared" si="517"/>
        <v>5331.91</v>
      </c>
      <c r="E1297" s="15">
        <f>VLOOKUP(A1296,[1]Plan1!$BO$120:$BQ$240,3)</f>
        <v>5311.65</v>
      </c>
      <c r="F1297" s="12">
        <f t="shared" si="518"/>
        <v>43967</v>
      </c>
      <c r="G1297" s="13">
        <f t="shared" si="505"/>
        <v>-3.7997640620340833E-3</v>
      </c>
      <c r="H1297" s="12">
        <f t="shared" si="519"/>
        <v>43997</v>
      </c>
      <c r="I1297" s="12">
        <f t="shared" si="506"/>
        <v>43997</v>
      </c>
      <c r="J1297" s="1">
        <f t="shared" si="520"/>
        <v>20</v>
      </c>
      <c r="K1297" s="1">
        <f t="shared" si="503"/>
        <v>6</v>
      </c>
      <c r="L1297" s="9">
        <f t="shared" si="507"/>
        <v>0.99885855000000001</v>
      </c>
      <c r="M1297" s="16">
        <f t="shared" si="521"/>
        <v>0.99690005000000004</v>
      </c>
      <c r="N1297" s="16">
        <f t="shared" si="500"/>
        <v>1.1205827488092552</v>
      </c>
      <c r="O1297" s="9">
        <f t="shared" si="501"/>
        <v>1.11930365</v>
      </c>
      <c r="P1297" s="9">
        <f t="shared" si="508"/>
        <v>1119.3036500000001</v>
      </c>
      <c r="Q1297" s="14">
        <f t="shared" si="509"/>
        <v>0</v>
      </c>
      <c r="R1297" s="44">
        <f t="shared" si="510"/>
        <v>0</v>
      </c>
      <c r="S1297" s="9">
        <f t="shared" si="511"/>
        <v>0</v>
      </c>
      <c r="T1297" s="10">
        <f t="shared" si="522"/>
        <v>6.2959000000000001E-2</v>
      </c>
      <c r="U1297" s="14">
        <f t="shared" si="502"/>
        <v>6</v>
      </c>
      <c r="V1297" s="14">
        <v>252</v>
      </c>
      <c r="W1297" s="16">
        <f t="shared" si="512"/>
        <v>1.0014547840000001</v>
      </c>
      <c r="X1297" s="9">
        <f t="shared" si="513"/>
        <v>1.6283450399999999</v>
      </c>
      <c r="Y1297" s="9">
        <v>0</v>
      </c>
      <c r="Z1297" s="15">
        <f t="shared" si="514"/>
        <v>0</v>
      </c>
      <c r="AA1297" s="6" t="s">
        <v>73</v>
      </c>
      <c r="AB1297" s="12">
        <f t="shared" si="523"/>
        <v>44151</v>
      </c>
      <c r="AC1297" s="6"/>
      <c r="AD1297" s="1"/>
      <c r="AE1297" s="12"/>
      <c r="AF1297" s="7"/>
      <c r="AG1297" s="1"/>
      <c r="AH1297" s="1"/>
      <c r="AI1297" s="1"/>
      <c r="AJ1297" s="10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6"/>
      <c r="CM1297" s="1"/>
      <c r="CN1297" s="1"/>
      <c r="CO1297" s="1"/>
      <c r="CP1297" s="1"/>
      <c r="CQ1297" s="1"/>
      <c r="CR1297" s="1"/>
    </row>
    <row r="1298" spans="1:96" x14ac:dyDescent="0.2">
      <c r="A1298" s="159">
        <f t="shared" si="515"/>
        <v>43977</v>
      </c>
      <c r="B1298" s="9">
        <f t="shared" si="504"/>
        <v>1120.99021483</v>
      </c>
      <c r="C1298" s="9">
        <f t="shared" si="516"/>
        <v>1000</v>
      </c>
      <c r="D1298" s="66">
        <f t="shared" si="517"/>
        <v>5331.91</v>
      </c>
      <c r="E1298" s="15">
        <f>VLOOKUP(A1297,[1]Plan1!$BO$120:$BQ$240,3)</f>
        <v>5311.65</v>
      </c>
      <c r="F1298" s="12">
        <f t="shared" si="518"/>
        <v>43967</v>
      </c>
      <c r="G1298" s="13">
        <f t="shared" si="505"/>
        <v>-3.7997640620340833E-3</v>
      </c>
      <c r="H1298" s="12">
        <f t="shared" si="519"/>
        <v>43997</v>
      </c>
      <c r="I1298" s="12">
        <f t="shared" si="506"/>
        <v>43997</v>
      </c>
      <c r="J1298" s="1">
        <f t="shared" si="520"/>
        <v>20</v>
      </c>
      <c r="K1298" s="1">
        <f t="shared" si="503"/>
        <v>7</v>
      </c>
      <c r="L1298" s="9">
        <f t="shared" si="507"/>
        <v>0.99866843000000005</v>
      </c>
      <c r="M1298" s="16">
        <f t="shared" si="521"/>
        <v>0.99690005000000004</v>
      </c>
      <c r="N1298" s="16">
        <f t="shared" si="500"/>
        <v>1.1205827488092552</v>
      </c>
      <c r="O1298" s="9">
        <f t="shared" si="501"/>
        <v>1.11909061</v>
      </c>
      <c r="P1298" s="9">
        <f t="shared" si="508"/>
        <v>1119.09061</v>
      </c>
      <c r="Q1298" s="14">
        <f t="shared" si="509"/>
        <v>0</v>
      </c>
      <c r="R1298" s="44">
        <f t="shared" si="510"/>
        <v>0</v>
      </c>
      <c r="S1298" s="9">
        <f t="shared" si="511"/>
        <v>0</v>
      </c>
      <c r="T1298" s="10">
        <f t="shared" si="522"/>
        <v>6.2959000000000001E-2</v>
      </c>
      <c r="U1298" s="14">
        <f t="shared" si="502"/>
        <v>7</v>
      </c>
      <c r="V1298" s="14">
        <v>252</v>
      </c>
      <c r="W1298" s="16">
        <f t="shared" si="512"/>
        <v>1.0016974540000001</v>
      </c>
      <c r="X1298" s="9">
        <f t="shared" si="513"/>
        <v>1.8996048299999999</v>
      </c>
      <c r="Y1298" s="9">
        <v>0</v>
      </c>
      <c r="Z1298" s="15">
        <f t="shared" si="514"/>
        <v>0</v>
      </c>
      <c r="AA1298" s="6" t="s">
        <v>73</v>
      </c>
      <c r="AB1298" s="12">
        <f t="shared" si="523"/>
        <v>44151</v>
      </c>
      <c r="AC1298" s="6"/>
      <c r="AD1298" s="1"/>
      <c r="AE1298" s="12"/>
      <c r="AF1298" s="7"/>
      <c r="AG1298" s="1"/>
      <c r="AH1298" s="1"/>
      <c r="AI1298" s="1"/>
      <c r="AJ1298" s="10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6"/>
      <c r="CM1298" s="1"/>
      <c r="CN1298" s="1"/>
      <c r="CO1298" s="1"/>
      <c r="CP1298" s="1"/>
      <c r="CQ1298" s="1"/>
      <c r="CR1298" s="1"/>
    </row>
    <row r="1299" spans="1:96" x14ac:dyDescent="0.2">
      <c r="A1299" s="159">
        <f t="shared" si="515"/>
        <v>43978</v>
      </c>
      <c r="B1299" s="9">
        <f t="shared" si="504"/>
        <v>1121.0484361900001</v>
      </c>
      <c r="C1299" s="9">
        <f t="shared" si="516"/>
        <v>1000</v>
      </c>
      <c r="D1299" s="66">
        <f t="shared" si="517"/>
        <v>5331.91</v>
      </c>
      <c r="E1299" s="15">
        <f>VLOOKUP(A1298,[1]Plan1!$BO$120:$BQ$240,3)</f>
        <v>5311.65</v>
      </c>
      <c r="F1299" s="12">
        <f t="shared" si="518"/>
        <v>43967</v>
      </c>
      <c r="G1299" s="13">
        <f t="shared" si="505"/>
        <v>-3.7997640620340833E-3</v>
      </c>
      <c r="H1299" s="12">
        <f t="shared" si="519"/>
        <v>43997</v>
      </c>
      <c r="I1299" s="12">
        <f t="shared" si="506"/>
        <v>43997</v>
      </c>
      <c r="J1299" s="1">
        <f t="shared" si="520"/>
        <v>20</v>
      </c>
      <c r="K1299" s="1">
        <f t="shared" si="503"/>
        <v>8</v>
      </c>
      <c r="L1299" s="9">
        <f t="shared" si="507"/>
        <v>0.99847834999999996</v>
      </c>
      <c r="M1299" s="16">
        <f t="shared" si="521"/>
        <v>0.99690005000000004</v>
      </c>
      <c r="N1299" s="16">
        <f t="shared" si="500"/>
        <v>1.1205827488092552</v>
      </c>
      <c r="O1299" s="9">
        <f t="shared" si="501"/>
        <v>1.11887761</v>
      </c>
      <c r="P1299" s="9">
        <f t="shared" si="508"/>
        <v>1118.87761</v>
      </c>
      <c r="Q1299" s="14">
        <f t="shared" si="509"/>
        <v>0</v>
      </c>
      <c r="R1299" s="44">
        <f t="shared" si="510"/>
        <v>0</v>
      </c>
      <c r="S1299" s="9">
        <f t="shared" si="511"/>
        <v>0</v>
      </c>
      <c r="T1299" s="10">
        <f t="shared" si="522"/>
        <v>6.2959000000000001E-2</v>
      </c>
      <c r="U1299" s="14">
        <f t="shared" si="502"/>
        <v>8</v>
      </c>
      <c r="V1299" s="14">
        <v>252</v>
      </c>
      <c r="W1299" s="16">
        <f t="shared" si="512"/>
        <v>1.001940182</v>
      </c>
      <c r="X1299" s="9">
        <f t="shared" si="513"/>
        <v>2.1708261900000001</v>
      </c>
      <c r="Y1299" s="9">
        <v>0</v>
      </c>
      <c r="Z1299" s="15">
        <f t="shared" si="514"/>
        <v>0</v>
      </c>
      <c r="AA1299" s="6" t="s">
        <v>73</v>
      </c>
      <c r="AB1299" s="12">
        <f t="shared" si="523"/>
        <v>44151</v>
      </c>
      <c r="AC1299" s="6"/>
      <c r="AD1299" s="1"/>
      <c r="AE1299" s="12"/>
      <c r="AF1299" s="7"/>
      <c r="AG1299" s="1"/>
      <c r="AH1299" s="1"/>
      <c r="AI1299" s="1"/>
      <c r="AJ1299" s="10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6"/>
      <c r="CM1299" s="1"/>
      <c r="CN1299" s="1"/>
      <c r="CO1299" s="1"/>
      <c r="CP1299" s="1"/>
      <c r="CQ1299" s="1"/>
      <c r="CR1299" s="1"/>
    </row>
    <row r="1300" spans="1:96" x14ac:dyDescent="0.2">
      <c r="A1300" s="159">
        <f t="shared" si="515"/>
        <v>43979</v>
      </c>
      <c r="B1300" s="9">
        <f t="shared" si="504"/>
        <v>1121.10666025</v>
      </c>
      <c r="C1300" s="9">
        <f t="shared" si="516"/>
        <v>1000</v>
      </c>
      <c r="D1300" s="66">
        <f t="shared" si="517"/>
        <v>5331.91</v>
      </c>
      <c r="E1300" s="15">
        <f>VLOOKUP(A1299,[1]Plan1!$BO$120:$BQ$240,3)</f>
        <v>5311.65</v>
      </c>
      <c r="F1300" s="12">
        <f t="shared" si="518"/>
        <v>43967</v>
      </c>
      <c r="G1300" s="13">
        <f t="shared" si="505"/>
        <v>-3.7997640620340833E-3</v>
      </c>
      <c r="H1300" s="12">
        <f t="shared" si="519"/>
        <v>43997</v>
      </c>
      <c r="I1300" s="12">
        <f t="shared" si="506"/>
        <v>43997</v>
      </c>
      <c r="J1300" s="1">
        <f t="shared" si="520"/>
        <v>20</v>
      </c>
      <c r="K1300" s="1">
        <f t="shared" si="503"/>
        <v>9</v>
      </c>
      <c r="L1300" s="9">
        <f t="shared" si="507"/>
        <v>0.99828830999999996</v>
      </c>
      <c r="M1300" s="16">
        <f t="shared" si="521"/>
        <v>0.99690005000000004</v>
      </c>
      <c r="N1300" s="16">
        <f t="shared" si="500"/>
        <v>1.1205827488092552</v>
      </c>
      <c r="O1300" s="9">
        <f t="shared" si="501"/>
        <v>1.1186646499999999</v>
      </c>
      <c r="P1300" s="9">
        <f t="shared" si="508"/>
        <v>1118.6646499999999</v>
      </c>
      <c r="Q1300" s="14">
        <f t="shared" si="509"/>
        <v>0</v>
      </c>
      <c r="R1300" s="44">
        <f t="shared" si="510"/>
        <v>0</v>
      </c>
      <c r="S1300" s="9">
        <f t="shared" si="511"/>
        <v>0</v>
      </c>
      <c r="T1300" s="10">
        <f t="shared" si="522"/>
        <v>6.2959000000000001E-2</v>
      </c>
      <c r="U1300" s="14">
        <f t="shared" si="502"/>
        <v>9</v>
      </c>
      <c r="V1300" s="14">
        <v>252</v>
      </c>
      <c r="W1300" s="16">
        <f t="shared" si="512"/>
        <v>1.0021829689999999</v>
      </c>
      <c r="X1300" s="9">
        <f t="shared" si="513"/>
        <v>2.44201025</v>
      </c>
      <c r="Y1300" s="9">
        <v>0</v>
      </c>
      <c r="Z1300" s="15">
        <f t="shared" si="514"/>
        <v>0</v>
      </c>
      <c r="AA1300" s="6" t="s">
        <v>73</v>
      </c>
      <c r="AB1300" s="12">
        <f t="shared" si="523"/>
        <v>44151</v>
      </c>
      <c r="AC1300" s="6"/>
      <c r="AD1300" s="1"/>
      <c r="AE1300" s="12"/>
      <c r="AF1300" s="7"/>
      <c r="AG1300" s="1"/>
      <c r="AH1300" s="1"/>
      <c r="AI1300" s="1"/>
      <c r="AJ1300" s="10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6"/>
      <c r="CM1300" s="1"/>
      <c r="CN1300" s="1"/>
      <c r="CO1300" s="1"/>
      <c r="CP1300" s="1"/>
      <c r="CQ1300" s="1"/>
      <c r="CR1300" s="1"/>
    </row>
    <row r="1301" spans="1:96" x14ac:dyDescent="0.2">
      <c r="A1301" s="159">
        <f t="shared" si="515"/>
        <v>43980</v>
      </c>
      <c r="B1301" s="9">
        <f t="shared" si="504"/>
        <v>1121.1648881000001</v>
      </c>
      <c r="C1301" s="9">
        <f t="shared" si="516"/>
        <v>1000</v>
      </c>
      <c r="D1301" s="66">
        <f t="shared" si="517"/>
        <v>5331.91</v>
      </c>
      <c r="E1301" s="15">
        <f>VLOOKUP(A1300,[1]Plan1!$BO$120:$BQ$240,3)</f>
        <v>5311.65</v>
      </c>
      <c r="F1301" s="12">
        <f t="shared" si="518"/>
        <v>43967</v>
      </c>
      <c r="G1301" s="13">
        <f t="shared" si="505"/>
        <v>-3.7997640620340833E-3</v>
      </c>
      <c r="H1301" s="12">
        <f t="shared" si="519"/>
        <v>43997</v>
      </c>
      <c r="I1301" s="12">
        <f t="shared" si="506"/>
        <v>43997</v>
      </c>
      <c r="J1301" s="1">
        <f t="shared" si="520"/>
        <v>20</v>
      </c>
      <c r="K1301" s="1">
        <f t="shared" si="503"/>
        <v>10</v>
      </c>
      <c r="L1301" s="9">
        <f t="shared" si="507"/>
        <v>0.99809829999999999</v>
      </c>
      <c r="M1301" s="16">
        <f t="shared" si="521"/>
        <v>0.99690005000000004</v>
      </c>
      <c r="N1301" s="16">
        <f t="shared" si="500"/>
        <v>1.1205827488092552</v>
      </c>
      <c r="O1301" s="9">
        <f t="shared" si="501"/>
        <v>1.1184517300000001</v>
      </c>
      <c r="P1301" s="9">
        <f t="shared" si="508"/>
        <v>1118.45173</v>
      </c>
      <c r="Q1301" s="14">
        <f t="shared" si="509"/>
        <v>0</v>
      </c>
      <c r="R1301" s="44">
        <f t="shared" si="510"/>
        <v>0</v>
      </c>
      <c r="S1301" s="9">
        <f t="shared" si="511"/>
        <v>0</v>
      </c>
      <c r="T1301" s="10">
        <f t="shared" si="522"/>
        <v>6.2959000000000001E-2</v>
      </c>
      <c r="U1301" s="14">
        <f t="shared" si="502"/>
        <v>10</v>
      </c>
      <c r="V1301" s="14">
        <v>252</v>
      </c>
      <c r="W1301" s="16">
        <f t="shared" si="512"/>
        <v>1.0024258159999999</v>
      </c>
      <c r="X1301" s="9">
        <f t="shared" si="513"/>
        <v>2.7131580999999998</v>
      </c>
      <c r="Y1301" s="9">
        <v>0</v>
      </c>
      <c r="Z1301" s="15">
        <f t="shared" si="514"/>
        <v>0</v>
      </c>
      <c r="AA1301" s="6" t="s">
        <v>73</v>
      </c>
      <c r="AB1301" s="12">
        <f t="shared" si="523"/>
        <v>44151</v>
      </c>
      <c r="AC1301" s="6"/>
      <c r="AD1301" s="1"/>
      <c r="AE1301" s="12"/>
      <c r="AF1301" s="7"/>
      <c r="AG1301" s="1"/>
      <c r="AH1301" s="1"/>
      <c r="AI1301" s="1"/>
      <c r="AJ1301" s="10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6"/>
      <c r="CM1301" s="1"/>
      <c r="CN1301" s="1"/>
      <c r="CO1301" s="1"/>
      <c r="CP1301" s="1"/>
      <c r="CQ1301" s="1"/>
      <c r="CR1301" s="1"/>
    </row>
    <row r="1302" spans="1:96" x14ac:dyDescent="0.2">
      <c r="A1302" s="159">
        <f t="shared" si="515"/>
        <v>43981</v>
      </c>
      <c r="B1302" s="9">
        <f t="shared" si="504"/>
        <v>1121.2231174999999</v>
      </c>
      <c r="C1302" s="9">
        <f t="shared" si="516"/>
        <v>1000</v>
      </c>
      <c r="D1302" s="66">
        <f t="shared" si="517"/>
        <v>5331.91</v>
      </c>
      <c r="E1302" s="15">
        <f>VLOOKUP(A1301,[1]Plan1!$BO$120:$BQ$240,3)</f>
        <v>5311.65</v>
      </c>
      <c r="F1302" s="12">
        <f t="shared" si="518"/>
        <v>43967</v>
      </c>
      <c r="G1302" s="13">
        <f t="shared" si="505"/>
        <v>-3.7997640620340833E-3</v>
      </c>
      <c r="H1302" s="12">
        <f t="shared" si="519"/>
        <v>43997</v>
      </c>
      <c r="I1302" s="12">
        <f t="shared" si="506"/>
        <v>43997</v>
      </c>
      <c r="J1302" s="1">
        <f t="shared" si="520"/>
        <v>20</v>
      </c>
      <c r="K1302" s="1">
        <f t="shared" si="503"/>
        <v>11</v>
      </c>
      <c r="L1302" s="9">
        <f t="shared" si="507"/>
        <v>0.99790833000000001</v>
      </c>
      <c r="M1302" s="16">
        <f t="shared" si="521"/>
        <v>0.99690005000000004</v>
      </c>
      <c r="N1302" s="16">
        <f t="shared" si="500"/>
        <v>1.1205827488092552</v>
      </c>
      <c r="O1302" s="9">
        <f t="shared" si="501"/>
        <v>1.11823885</v>
      </c>
      <c r="P1302" s="9">
        <f t="shared" si="508"/>
        <v>1118.23885</v>
      </c>
      <c r="Q1302" s="14">
        <f t="shared" si="509"/>
        <v>0</v>
      </c>
      <c r="R1302" s="44">
        <f t="shared" si="510"/>
        <v>0</v>
      </c>
      <c r="S1302" s="9">
        <f t="shared" si="511"/>
        <v>0</v>
      </c>
      <c r="T1302" s="10">
        <f t="shared" si="522"/>
        <v>6.2959000000000001E-2</v>
      </c>
      <c r="U1302" s="14">
        <f t="shared" si="502"/>
        <v>11</v>
      </c>
      <c r="V1302" s="14">
        <v>252</v>
      </c>
      <c r="W1302" s="16">
        <f t="shared" si="512"/>
        <v>1.002668721</v>
      </c>
      <c r="X1302" s="9">
        <f t="shared" si="513"/>
        <v>2.9842675000000001</v>
      </c>
      <c r="Y1302" s="9">
        <v>0</v>
      </c>
      <c r="Z1302" s="15">
        <f t="shared" si="514"/>
        <v>0</v>
      </c>
      <c r="AA1302" s="6" t="s">
        <v>73</v>
      </c>
      <c r="AB1302" s="12">
        <f t="shared" si="523"/>
        <v>44151</v>
      </c>
      <c r="AC1302" s="6"/>
      <c r="AD1302" s="1"/>
      <c r="AE1302" s="12"/>
      <c r="AF1302" s="7"/>
      <c r="AG1302" s="1"/>
      <c r="AH1302" s="1"/>
      <c r="AI1302" s="1"/>
      <c r="AJ1302" s="10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6"/>
      <c r="CM1302" s="1"/>
      <c r="CN1302" s="1"/>
      <c r="CO1302" s="1"/>
      <c r="CP1302" s="1"/>
      <c r="CQ1302" s="1"/>
      <c r="CR1302" s="1"/>
    </row>
    <row r="1303" spans="1:96" x14ac:dyDescent="0.2">
      <c r="A1303" s="159">
        <f t="shared" si="515"/>
        <v>43982</v>
      </c>
      <c r="B1303" s="9">
        <f t="shared" si="504"/>
        <v>1121.2231174999999</v>
      </c>
      <c r="C1303" s="9">
        <f t="shared" si="516"/>
        <v>1000</v>
      </c>
      <c r="D1303" s="66">
        <f t="shared" si="517"/>
        <v>5331.91</v>
      </c>
      <c r="E1303" s="15">
        <f>VLOOKUP(A1302,[1]Plan1!$BO$120:$BQ$240,3)</f>
        <v>5311.65</v>
      </c>
      <c r="F1303" s="12">
        <f t="shared" si="518"/>
        <v>43967</v>
      </c>
      <c r="G1303" s="13">
        <f t="shared" si="505"/>
        <v>-3.7997640620340833E-3</v>
      </c>
      <c r="H1303" s="12">
        <f t="shared" si="519"/>
        <v>43997</v>
      </c>
      <c r="I1303" s="12">
        <f t="shared" si="506"/>
        <v>43997</v>
      </c>
      <c r="J1303" s="1">
        <f t="shared" si="520"/>
        <v>20</v>
      </c>
      <c r="K1303" s="1">
        <f t="shared" si="503"/>
        <v>11</v>
      </c>
      <c r="L1303" s="9">
        <f t="shared" si="507"/>
        <v>0.99790833000000001</v>
      </c>
      <c r="M1303" s="16">
        <f t="shared" si="521"/>
        <v>0.99690005000000004</v>
      </c>
      <c r="N1303" s="16">
        <f t="shared" si="500"/>
        <v>1.1205827488092552</v>
      </c>
      <c r="O1303" s="9">
        <f t="shared" si="501"/>
        <v>1.11823885</v>
      </c>
      <c r="P1303" s="9">
        <f t="shared" si="508"/>
        <v>1118.23885</v>
      </c>
      <c r="Q1303" s="14">
        <f t="shared" si="509"/>
        <v>0</v>
      </c>
      <c r="R1303" s="44">
        <f t="shared" si="510"/>
        <v>0</v>
      </c>
      <c r="S1303" s="9">
        <f t="shared" si="511"/>
        <v>0</v>
      </c>
      <c r="T1303" s="10">
        <f t="shared" si="522"/>
        <v>6.2959000000000001E-2</v>
      </c>
      <c r="U1303" s="14">
        <f t="shared" si="502"/>
        <v>11</v>
      </c>
      <c r="V1303" s="14">
        <v>252</v>
      </c>
      <c r="W1303" s="16">
        <f t="shared" si="512"/>
        <v>1.002668721</v>
      </c>
      <c r="X1303" s="9">
        <f t="shared" si="513"/>
        <v>2.9842675000000001</v>
      </c>
      <c r="Y1303" s="9">
        <v>0</v>
      </c>
      <c r="Z1303" s="15">
        <f t="shared" si="514"/>
        <v>0</v>
      </c>
      <c r="AA1303" s="6" t="s">
        <v>73</v>
      </c>
      <c r="AB1303" s="12">
        <f t="shared" si="523"/>
        <v>44151</v>
      </c>
      <c r="AC1303" s="6"/>
      <c r="AD1303" s="1"/>
      <c r="AE1303" s="12"/>
      <c r="AF1303" s="7"/>
      <c r="AG1303" s="1"/>
      <c r="AH1303" s="1"/>
      <c r="AI1303" s="1"/>
      <c r="AJ1303" s="10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6"/>
      <c r="CM1303" s="1"/>
      <c r="CN1303" s="1"/>
      <c r="CO1303" s="1"/>
      <c r="CP1303" s="1"/>
      <c r="CQ1303" s="1"/>
      <c r="CR1303" s="1"/>
    </row>
    <row r="1304" spans="1:96" x14ac:dyDescent="0.2">
      <c r="A1304" s="159">
        <f t="shared" si="515"/>
        <v>43983</v>
      </c>
      <c r="B1304" s="9">
        <f t="shared" si="504"/>
        <v>1121.2231174999999</v>
      </c>
      <c r="C1304" s="9">
        <f t="shared" si="516"/>
        <v>1000</v>
      </c>
      <c r="D1304" s="66">
        <f t="shared" si="517"/>
        <v>5331.91</v>
      </c>
      <c r="E1304" s="15">
        <f>VLOOKUP(A1303,[1]Plan1!$BO$120:$BQ$240,3)</f>
        <v>5311.65</v>
      </c>
      <c r="F1304" s="12">
        <f t="shared" si="518"/>
        <v>43967</v>
      </c>
      <c r="G1304" s="13">
        <f t="shared" si="505"/>
        <v>-3.7997640620340833E-3</v>
      </c>
      <c r="H1304" s="12">
        <f t="shared" si="519"/>
        <v>43997</v>
      </c>
      <c r="I1304" s="12">
        <f t="shared" si="506"/>
        <v>43997</v>
      </c>
      <c r="J1304" s="1">
        <f t="shared" si="520"/>
        <v>20</v>
      </c>
      <c r="K1304" s="1">
        <f t="shared" si="503"/>
        <v>11</v>
      </c>
      <c r="L1304" s="9">
        <f t="shared" si="507"/>
        <v>0.99790833000000001</v>
      </c>
      <c r="M1304" s="16">
        <f t="shared" si="521"/>
        <v>0.99690005000000004</v>
      </c>
      <c r="N1304" s="16">
        <f t="shared" si="500"/>
        <v>1.1205827488092552</v>
      </c>
      <c r="O1304" s="9">
        <f t="shared" si="501"/>
        <v>1.11823885</v>
      </c>
      <c r="P1304" s="9">
        <f t="shared" si="508"/>
        <v>1118.23885</v>
      </c>
      <c r="Q1304" s="14">
        <f t="shared" si="509"/>
        <v>0</v>
      </c>
      <c r="R1304" s="44">
        <f t="shared" si="510"/>
        <v>0</v>
      </c>
      <c r="S1304" s="9">
        <f t="shared" si="511"/>
        <v>0</v>
      </c>
      <c r="T1304" s="10">
        <f t="shared" si="522"/>
        <v>6.2959000000000001E-2</v>
      </c>
      <c r="U1304" s="14">
        <f t="shared" si="502"/>
        <v>11</v>
      </c>
      <c r="V1304" s="14">
        <v>252</v>
      </c>
      <c r="W1304" s="16">
        <f t="shared" si="512"/>
        <v>1.002668721</v>
      </c>
      <c r="X1304" s="9">
        <f t="shared" si="513"/>
        <v>2.9842675000000001</v>
      </c>
      <c r="Y1304" s="9">
        <v>0</v>
      </c>
      <c r="Z1304" s="15">
        <f t="shared" si="514"/>
        <v>0</v>
      </c>
      <c r="AA1304" s="6" t="s">
        <v>73</v>
      </c>
      <c r="AB1304" s="12">
        <f t="shared" si="523"/>
        <v>44151</v>
      </c>
      <c r="AC1304" s="6"/>
      <c r="AD1304" s="1"/>
      <c r="AE1304" s="12"/>
      <c r="AF1304" s="7"/>
      <c r="AG1304" s="1"/>
      <c r="AH1304" s="1"/>
      <c r="AI1304" s="1"/>
      <c r="AJ1304" s="10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6"/>
      <c r="CM1304" s="1"/>
      <c r="CN1304" s="1"/>
      <c r="CO1304" s="1"/>
      <c r="CP1304" s="1"/>
      <c r="CQ1304" s="1"/>
      <c r="CR1304" s="1"/>
    </row>
    <row r="1305" spans="1:96" x14ac:dyDescent="0.2">
      <c r="A1305" s="159">
        <f t="shared" si="515"/>
        <v>43984</v>
      </c>
      <c r="B1305" s="9">
        <f t="shared" si="504"/>
        <v>1121.28135847</v>
      </c>
      <c r="C1305" s="9">
        <f t="shared" si="516"/>
        <v>1000</v>
      </c>
      <c r="D1305" s="66">
        <f t="shared" si="517"/>
        <v>5331.91</v>
      </c>
      <c r="E1305" s="15">
        <f>VLOOKUP(A1304,[1]Plan1!$BO$120:$BQ$240,3)</f>
        <v>5311.65</v>
      </c>
      <c r="F1305" s="12">
        <f t="shared" si="518"/>
        <v>43967</v>
      </c>
      <c r="G1305" s="13">
        <f t="shared" si="505"/>
        <v>-3.7997640620340833E-3</v>
      </c>
      <c r="H1305" s="12">
        <f t="shared" si="519"/>
        <v>43997</v>
      </c>
      <c r="I1305" s="12">
        <f t="shared" si="506"/>
        <v>43997</v>
      </c>
      <c r="J1305" s="1">
        <f t="shared" si="520"/>
        <v>20</v>
      </c>
      <c r="K1305" s="1">
        <f t="shared" si="503"/>
        <v>12</v>
      </c>
      <c r="L1305" s="9">
        <f t="shared" si="507"/>
        <v>0.99771840000000001</v>
      </c>
      <c r="M1305" s="16">
        <f t="shared" si="521"/>
        <v>0.99690005000000004</v>
      </c>
      <c r="N1305" s="16">
        <f t="shared" si="500"/>
        <v>1.1205827488092552</v>
      </c>
      <c r="O1305" s="9">
        <f t="shared" si="501"/>
        <v>1.1180260200000001</v>
      </c>
      <c r="P1305" s="9">
        <f t="shared" si="508"/>
        <v>1118.02602</v>
      </c>
      <c r="Q1305" s="14">
        <f t="shared" si="509"/>
        <v>0</v>
      </c>
      <c r="R1305" s="44">
        <f t="shared" si="510"/>
        <v>0</v>
      </c>
      <c r="S1305" s="9">
        <f t="shared" si="511"/>
        <v>0</v>
      </c>
      <c r="T1305" s="10">
        <f t="shared" si="522"/>
        <v>6.2959000000000001E-2</v>
      </c>
      <c r="U1305" s="14">
        <f t="shared" si="502"/>
        <v>12</v>
      </c>
      <c r="V1305" s="14">
        <v>252</v>
      </c>
      <c r="W1305" s="16">
        <f t="shared" si="512"/>
        <v>1.0029116840000001</v>
      </c>
      <c r="X1305" s="9">
        <f t="shared" si="513"/>
        <v>3.2553384699999999</v>
      </c>
      <c r="Y1305" s="9">
        <v>0</v>
      </c>
      <c r="Z1305" s="15">
        <f t="shared" si="514"/>
        <v>0</v>
      </c>
      <c r="AA1305" s="6" t="s">
        <v>73</v>
      </c>
      <c r="AB1305" s="12">
        <f t="shared" si="523"/>
        <v>44151</v>
      </c>
      <c r="AC1305" s="6"/>
      <c r="AD1305" s="1"/>
      <c r="AE1305" s="12"/>
      <c r="AF1305" s="7"/>
      <c r="AG1305" s="1"/>
      <c r="AH1305" s="1"/>
      <c r="AI1305" s="1"/>
      <c r="AJ1305" s="10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6"/>
      <c r="CM1305" s="1"/>
      <c r="CN1305" s="1"/>
      <c r="CO1305" s="1"/>
      <c r="CP1305" s="1"/>
      <c r="CQ1305" s="1"/>
      <c r="CR1305" s="1"/>
    </row>
    <row r="1306" spans="1:96" x14ac:dyDescent="0.2">
      <c r="A1306" s="159">
        <f t="shared" si="515"/>
        <v>43985</v>
      </c>
      <c r="B1306" s="9">
        <f t="shared" si="504"/>
        <v>1121.3395931800001</v>
      </c>
      <c r="C1306" s="9">
        <f t="shared" si="516"/>
        <v>1000</v>
      </c>
      <c r="D1306" s="66">
        <f t="shared" si="517"/>
        <v>5331.91</v>
      </c>
      <c r="E1306" s="15">
        <f>VLOOKUP(A1305,[1]Plan1!$BO$120:$BQ$240,3)</f>
        <v>5311.65</v>
      </c>
      <c r="F1306" s="12">
        <f t="shared" si="518"/>
        <v>43967</v>
      </c>
      <c r="G1306" s="13">
        <f t="shared" si="505"/>
        <v>-3.7997640620340833E-3</v>
      </c>
      <c r="H1306" s="12">
        <f t="shared" si="519"/>
        <v>43997</v>
      </c>
      <c r="I1306" s="12">
        <f t="shared" si="506"/>
        <v>43997</v>
      </c>
      <c r="J1306" s="1">
        <f t="shared" si="520"/>
        <v>20</v>
      </c>
      <c r="K1306" s="1">
        <f t="shared" si="503"/>
        <v>13</v>
      </c>
      <c r="L1306" s="9">
        <f t="shared" si="507"/>
        <v>0.99752850000000004</v>
      </c>
      <c r="M1306" s="16">
        <f t="shared" si="521"/>
        <v>0.99690005000000004</v>
      </c>
      <c r="N1306" s="16">
        <f t="shared" si="500"/>
        <v>1.1205827488092552</v>
      </c>
      <c r="O1306" s="9">
        <f t="shared" si="501"/>
        <v>1.1178132199999999</v>
      </c>
      <c r="P1306" s="9">
        <f t="shared" si="508"/>
        <v>1117.81322</v>
      </c>
      <c r="Q1306" s="14">
        <f t="shared" si="509"/>
        <v>0</v>
      </c>
      <c r="R1306" s="44">
        <f t="shared" si="510"/>
        <v>0</v>
      </c>
      <c r="S1306" s="9">
        <f t="shared" si="511"/>
        <v>0</v>
      </c>
      <c r="T1306" s="10">
        <f t="shared" si="522"/>
        <v>6.2959000000000001E-2</v>
      </c>
      <c r="U1306" s="14">
        <f t="shared" si="502"/>
        <v>13</v>
      </c>
      <c r="V1306" s="14">
        <v>252</v>
      </c>
      <c r="W1306" s="16">
        <f t="shared" si="512"/>
        <v>1.003154707</v>
      </c>
      <c r="X1306" s="9">
        <f t="shared" si="513"/>
        <v>3.5263731800000002</v>
      </c>
      <c r="Y1306" s="9">
        <v>0</v>
      </c>
      <c r="Z1306" s="15">
        <f t="shared" si="514"/>
        <v>0</v>
      </c>
      <c r="AA1306" s="6" t="s">
        <v>73</v>
      </c>
      <c r="AB1306" s="12">
        <f t="shared" si="523"/>
        <v>44151</v>
      </c>
      <c r="AC1306" s="6"/>
      <c r="AD1306" s="1"/>
      <c r="AE1306" s="12"/>
      <c r="AF1306" s="7"/>
      <c r="AG1306" s="1"/>
      <c r="AH1306" s="1"/>
      <c r="AI1306" s="1"/>
      <c r="AJ1306" s="10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6"/>
      <c r="CM1306" s="1"/>
      <c r="CN1306" s="1"/>
      <c r="CO1306" s="1"/>
      <c r="CP1306" s="1"/>
      <c r="CQ1306" s="1"/>
      <c r="CR1306" s="1"/>
    </row>
    <row r="1307" spans="1:96" x14ac:dyDescent="0.2">
      <c r="A1307" s="159">
        <f t="shared" si="515"/>
        <v>43986</v>
      </c>
      <c r="B1307" s="9">
        <f t="shared" si="504"/>
        <v>1121.3978405800001</v>
      </c>
      <c r="C1307" s="9">
        <f t="shared" si="516"/>
        <v>1000</v>
      </c>
      <c r="D1307" s="66">
        <f t="shared" si="517"/>
        <v>5331.91</v>
      </c>
      <c r="E1307" s="15">
        <f>VLOOKUP(A1306,[1]Plan1!$BO$120:$BQ$240,3)</f>
        <v>5311.65</v>
      </c>
      <c r="F1307" s="12">
        <f t="shared" si="518"/>
        <v>43967</v>
      </c>
      <c r="G1307" s="13">
        <f t="shared" si="505"/>
        <v>-3.7997640620340833E-3</v>
      </c>
      <c r="H1307" s="12">
        <f t="shared" si="519"/>
        <v>43997</v>
      </c>
      <c r="I1307" s="12">
        <f t="shared" si="506"/>
        <v>43997</v>
      </c>
      <c r="J1307" s="1">
        <f t="shared" si="520"/>
        <v>20</v>
      </c>
      <c r="K1307" s="1">
        <f t="shared" si="503"/>
        <v>14</v>
      </c>
      <c r="L1307" s="9">
        <f t="shared" si="507"/>
        <v>0.99733864000000005</v>
      </c>
      <c r="M1307" s="16">
        <f t="shared" si="521"/>
        <v>0.99690005000000004</v>
      </c>
      <c r="N1307" s="16">
        <f t="shared" si="500"/>
        <v>1.1205827488092552</v>
      </c>
      <c r="O1307" s="9">
        <f t="shared" si="501"/>
        <v>1.11760047</v>
      </c>
      <c r="P1307" s="9">
        <f t="shared" si="508"/>
        <v>1117.6004700000001</v>
      </c>
      <c r="Q1307" s="14">
        <f t="shared" si="509"/>
        <v>0</v>
      </c>
      <c r="R1307" s="44">
        <f t="shared" si="510"/>
        <v>0</v>
      </c>
      <c r="S1307" s="9">
        <f t="shared" si="511"/>
        <v>0</v>
      </c>
      <c r="T1307" s="10">
        <f t="shared" si="522"/>
        <v>6.2959000000000001E-2</v>
      </c>
      <c r="U1307" s="14">
        <f t="shared" si="502"/>
        <v>14</v>
      </c>
      <c r="V1307" s="14">
        <v>252</v>
      </c>
      <c r="W1307" s="16">
        <f t="shared" si="512"/>
        <v>1.0033977890000001</v>
      </c>
      <c r="X1307" s="9">
        <f t="shared" si="513"/>
        <v>3.7973705799999999</v>
      </c>
      <c r="Y1307" s="9">
        <v>0</v>
      </c>
      <c r="Z1307" s="15">
        <f t="shared" si="514"/>
        <v>0</v>
      </c>
      <c r="AA1307" s="6" t="s">
        <v>73</v>
      </c>
      <c r="AB1307" s="12">
        <f t="shared" si="523"/>
        <v>44151</v>
      </c>
      <c r="AC1307" s="6"/>
      <c r="AD1307" s="1"/>
      <c r="AE1307" s="12"/>
      <c r="AF1307" s="7"/>
      <c r="AG1307" s="1"/>
      <c r="AH1307" s="1"/>
      <c r="AI1307" s="1"/>
      <c r="AJ1307" s="10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6"/>
      <c r="CM1307" s="1"/>
      <c r="CN1307" s="1"/>
      <c r="CO1307" s="1"/>
      <c r="CP1307" s="1"/>
      <c r="CQ1307" s="1"/>
      <c r="CR1307" s="1"/>
    </row>
    <row r="1308" spans="1:96" x14ac:dyDescent="0.2">
      <c r="A1308" s="159">
        <f t="shared" si="515"/>
        <v>43987</v>
      </c>
      <c r="B1308" s="9">
        <f t="shared" si="504"/>
        <v>1121.4560894900001</v>
      </c>
      <c r="C1308" s="9">
        <f t="shared" si="516"/>
        <v>1000</v>
      </c>
      <c r="D1308" s="66">
        <f t="shared" si="517"/>
        <v>5331.91</v>
      </c>
      <c r="E1308" s="15">
        <f>VLOOKUP(A1307,[1]Plan1!$BO$120:$BQ$240,3)</f>
        <v>5311.65</v>
      </c>
      <c r="F1308" s="12">
        <f t="shared" si="518"/>
        <v>43967</v>
      </c>
      <c r="G1308" s="13">
        <f t="shared" si="505"/>
        <v>-3.7997640620340833E-3</v>
      </c>
      <c r="H1308" s="12">
        <f t="shared" si="519"/>
        <v>43997</v>
      </c>
      <c r="I1308" s="12">
        <f t="shared" si="506"/>
        <v>43997</v>
      </c>
      <c r="J1308" s="1">
        <f t="shared" si="520"/>
        <v>20</v>
      </c>
      <c r="K1308" s="1">
        <f t="shared" si="503"/>
        <v>15</v>
      </c>
      <c r="L1308" s="9">
        <f t="shared" si="507"/>
        <v>0.99714882000000005</v>
      </c>
      <c r="M1308" s="16">
        <f t="shared" si="521"/>
        <v>0.99690005000000004</v>
      </c>
      <c r="N1308" s="16">
        <f t="shared" si="500"/>
        <v>1.1205827488092552</v>
      </c>
      <c r="O1308" s="9">
        <f t="shared" si="501"/>
        <v>1.11738776</v>
      </c>
      <c r="P1308" s="9">
        <f t="shared" si="508"/>
        <v>1117.3877600000001</v>
      </c>
      <c r="Q1308" s="14">
        <f t="shared" si="509"/>
        <v>0</v>
      </c>
      <c r="R1308" s="44">
        <f t="shared" si="510"/>
        <v>0</v>
      </c>
      <c r="S1308" s="9">
        <f t="shared" si="511"/>
        <v>0</v>
      </c>
      <c r="T1308" s="10">
        <f t="shared" si="522"/>
        <v>6.2959000000000001E-2</v>
      </c>
      <c r="U1308" s="14">
        <f t="shared" si="502"/>
        <v>15</v>
      </c>
      <c r="V1308" s="14">
        <v>252</v>
      </c>
      <c r="W1308" s="16">
        <f t="shared" si="512"/>
        <v>1.0036409289999999</v>
      </c>
      <c r="X1308" s="9">
        <f t="shared" si="513"/>
        <v>4.06832949</v>
      </c>
      <c r="Y1308" s="9">
        <v>0</v>
      </c>
      <c r="Z1308" s="15">
        <f t="shared" si="514"/>
        <v>0</v>
      </c>
      <c r="AA1308" s="6" t="s">
        <v>73</v>
      </c>
      <c r="AB1308" s="12">
        <f t="shared" si="523"/>
        <v>44151</v>
      </c>
      <c r="AC1308" s="6"/>
      <c r="AD1308" s="1"/>
      <c r="AE1308" s="12"/>
      <c r="AF1308" s="7"/>
      <c r="AG1308" s="1"/>
      <c r="AH1308" s="1"/>
      <c r="AI1308" s="1"/>
      <c r="AJ1308" s="10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6"/>
      <c r="CM1308" s="1"/>
      <c r="CN1308" s="1"/>
      <c r="CO1308" s="1"/>
      <c r="CP1308" s="1"/>
      <c r="CQ1308" s="1"/>
      <c r="CR1308" s="1"/>
    </row>
    <row r="1309" spans="1:96" x14ac:dyDescent="0.2">
      <c r="A1309" s="159">
        <f t="shared" si="515"/>
        <v>43988</v>
      </c>
      <c r="B1309" s="9">
        <f t="shared" si="504"/>
        <v>1121.5143421599998</v>
      </c>
      <c r="C1309" s="9">
        <f t="shared" si="516"/>
        <v>1000</v>
      </c>
      <c r="D1309" s="66">
        <f t="shared" si="517"/>
        <v>5331.91</v>
      </c>
      <c r="E1309" s="15">
        <f>VLOOKUP(A1308,[1]Plan1!$BO$120:$BQ$240,3)</f>
        <v>5311.65</v>
      </c>
      <c r="F1309" s="12">
        <f t="shared" si="518"/>
        <v>43967</v>
      </c>
      <c r="G1309" s="13">
        <f t="shared" si="505"/>
        <v>-3.7997640620340833E-3</v>
      </c>
      <c r="H1309" s="12">
        <f t="shared" si="519"/>
        <v>43997</v>
      </c>
      <c r="I1309" s="12">
        <f t="shared" si="506"/>
        <v>43997</v>
      </c>
      <c r="J1309" s="1">
        <f t="shared" si="520"/>
        <v>20</v>
      </c>
      <c r="K1309" s="1">
        <f t="shared" si="503"/>
        <v>16</v>
      </c>
      <c r="L1309" s="9">
        <f t="shared" si="507"/>
        <v>0.99695902999999997</v>
      </c>
      <c r="M1309" s="16">
        <f t="shared" si="521"/>
        <v>0.99690005000000004</v>
      </c>
      <c r="N1309" s="16">
        <f t="shared" si="500"/>
        <v>1.1205827488092552</v>
      </c>
      <c r="O1309" s="9">
        <f t="shared" si="501"/>
        <v>1.1171750899999999</v>
      </c>
      <c r="P1309" s="9">
        <f t="shared" si="508"/>
        <v>1117.17509</v>
      </c>
      <c r="Q1309" s="14">
        <f t="shared" si="509"/>
        <v>0</v>
      </c>
      <c r="R1309" s="44">
        <f t="shared" si="510"/>
        <v>0</v>
      </c>
      <c r="S1309" s="9">
        <f t="shared" si="511"/>
        <v>0</v>
      </c>
      <c r="T1309" s="10">
        <f t="shared" si="522"/>
        <v>6.2959000000000001E-2</v>
      </c>
      <c r="U1309" s="14">
        <f t="shared" si="502"/>
        <v>16</v>
      </c>
      <c r="V1309" s="14">
        <v>252</v>
      </c>
      <c r="W1309" s="16">
        <f t="shared" si="512"/>
        <v>1.003884129</v>
      </c>
      <c r="X1309" s="9">
        <f t="shared" si="513"/>
        <v>4.33925216</v>
      </c>
      <c r="Y1309" s="9">
        <v>0</v>
      </c>
      <c r="Z1309" s="15">
        <f t="shared" si="514"/>
        <v>0</v>
      </c>
      <c r="AA1309" s="6" t="s">
        <v>73</v>
      </c>
      <c r="AB1309" s="12">
        <f t="shared" si="523"/>
        <v>44151</v>
      </c>
      <c r="AC1309" s="6"/>
      <c r="AD1309" s="1"/>
      <c r="AE1309" s="12"/>
      <c r="AF1309" s="7"/>
      <c r="AG1309" s="1"/>
      <c r="AH1309" s="1"/>
      <c r="AI1309" s="1"/>
      <c r="AJ1309" s="10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6"/>
      <c r="CM1309" s="1"/>
      <c r="CN1309" s="1"/>
      <c r="CO1309" s="1"/>
      <c r="CP1309" s="1"/>
      <c r="CQ1309" s="1"/>
      <c r="CR1309" s="1"/>
    </row>
    <row r="1310" spans="1:96" x14ac:dyDescent="0.2">
      <c r="A1310" s="159">
        <f t="shared" si="515"/>
        <v>43989</v>
      </c>
      <c r="B1310" s="9">
        <f t="shared" si="504"/>
        <v>1121.5143421599998</v>
      </c>
      <c r="C1310" s="9">
        <f t="shared" si="516"/>
        <v>1000</v>
      </c>
      <c r="D1310" s="66">
        <f t="shared" si="517"/>
        <v>5331.91</v>
      </c>
      <c r="E1310" s="15">
        <f>VLOOKUP(A1309,[1]Plan1!$BO$120:$BQ$240,3)</f>
        <v>5311.65</v>
      </c>
      <c r="F1310" s="12">
        <f t="shared" si="518"/>
        <v>43967</v>
      </c>
      <c r="G1310" s="13">
        <f t="shared" si="505"/>
        <v>-3.7997640620340833E-3</v>
      </c>
      <c r="H1310" s="12">
        <f t="shared" si="519"/>
        <v>43997</v>
      </c>
      <c r="I1310" s="12">
        <f t="shared" si="506"/>
        <v>43997</v>
      </c>
      <c r="J1310" s="1">
        <f t="shared" si="520"/>
        <v>20</v>
      </c>
      <c r="K1310" s="1">
        <f t="shared" si="503"/>
        <v>16</v>
      </c>
      <c r="L1310" s="9">
        <f t="shared" si="507"/>
        <v>0.99695902999999997</v>
      </c>
      <c r="M1310" s="16">
        <f t="shared" si="521"/>
        <v>0.99690005000000004</v>
      </c>
      <c r="N1310" s="16">
        <f t="shared" si="500"/>
        <v>1.1205827488092552</v>
      </c>
      <c r="O1310" s="9">
        <f t="shared" si="501"/>
        <v>1.1171750899999999</v>
      </c>
      <c r="P1310" s="9">
        <f t="shared" si="508"/>
        <v>1117.17509</v>
      </c>
      <c r="Q1310" s="14">
        <f t="shared" si="509"/>
        <v>0</v>
      </c>
      <c r="R1310" s="44">
        <f t="shared" si="510"/>
        <v>0</v>
      </c>
      <c r="S1310" s="9">
        <f t="shared" si="511"/>
        <v>0</v>
      </c>
      <c r="T1310" s="10">
        <f t="shared" si="522"/>
        <v>6.2959000000000001E-2</v>
      </c>
      <c r="U1310" s="14">
        <f t="shared" si="502"/>
        <v>16</v>
      </c>
      <c r="V1310" s="14">
        <v>252</v>
      </c>
      <c r="W1310" s="16">
        <f t="shared" si="512"/>
        <v>1.003884129</v>
      </c>
      <c r="X1310" s="9">
        <f t="shared" si="513"/>
        <v>4.33925216</v>
      </c>
      <c r="Y1310" s="9">
        <v>0</v>
      </c>
      <c r="Z1310" s="15">
        <f t="shared" si="514"/>
        <v>0</v>
      </c>
      <c r="AA1310" s="6" t="s">
        <v>73</v>
      </c>
      <c r="AB1310" s="12">
        <f t="shared" si="523"/>
        <v>44151</v>
      </c>
      <c r="AC1310" s="6"/>
      <c r="AD1310" s="1"/>
      <c r="AE1310" s="12"/>
      <c r="AF1310" s="7"/>
      <c r="AG1310" s="1"/>
      <c r="AH1310" s="1"/>
      <c r="AI1310" s="1"/>
      <c r="AJ1310" s="10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6"/>
      <c r="CM1310" s="1"/>
      <c r="CN1310" s="1"/>
      <c r="CO1310" s="1"/>
      <c r="CP1310" s="1"/>
      <c r="CQ1310" s="1"/>
      <c r="CR1310" s="1"/>
    </row>
    <row r="1311" spans="1:96" x14ac:dyDescent="0.2">
      <c r="A1311" s="159">
        <f t="shared" si="515"/>
        <v>43990</v>
      </c>
      <c r="B1311" s="9">
        <f t="shared" si="504"/>
        <v>1121.5143421599998</v>
      </c>
      <c r="C1311" s="9">
        <f t="shared" si="516"/>
        <v>1000</v>
      </c>
      <c r="D1311" s="66">
        <f t="shared" si="517"/>
        <v>5331.91</v>
      </c>
      <c r="E1311" s="15">
        <f>VLOOKUP(A1310,[1]Plan1!$BO$120:$BQ$240,3)</f>
        <v>5311.65</v>
      </c>
      <c r="F1311" s="12">
        <f t="shared" si="518"/>
        <v>43967</v>
      </c>
      <c r="G1311" s="13">
        <f t="shared" si="505"/>
        <v>-3.7997640620340833E-3</v>
      </c>
      <c r="H1311" s="12">
        <f t="shared" si="519"/>
        <v>43997</v>
      </c>
      <c r="I1311" s="12">
        <f t="shared" si="506"/>
        <v>43997</v>
      </c>
      <c r="J1311" s="1">
        <f t="shared" si="520"/>
        <v>20</v>
      </c>
      <c r="K1311" s="1">
        <f t="shared" si="503"/>
        <v>16</v>
      </c>
      <c r="L1311" s="9">
        <f t="shared" si="507"/>
        <v>0.99695902999999997</v>
      </c>
      <c r="M1311" s="16">
        <f t="shared" si="521"/>
        <v>0.99690005000000004</v>
      </c>
      <c r="N1311" s="16">
        <f t="shared" ref="N1311:N1374" si="524">IF(I1311&gt;I1310,N1310*M1311,N1310)</f>
        <v>1.1205827488092552</v>
      </c>
      <c r="O1311" s="9">
        <f t="shared" ref="O1311:O1374" si="525">TRUNC(TRUNC((L1311*N1311),15),8)</f>
        <v>1.1171750899999999</v>
      </c>
      <c r="P1311" s="9">
        <f t="shared" si="508"/>
        <v>1117.17509</v>
      </c>
      <c r="Q1311" s="14">
        <f t="shared" si="509"/>
        <v>0</v>
      </c>
      <c r="R1311" s="44">
        <f t="shared" si="510"/>
        <v>0</v>
      </c>
      <c r="S1311" s="9">
        <f t="shared" si="511"/>
        <v>0</v>
      </c>
      <c r="T1311" s="10">
        <f t="shared" si="522"/>
        <v>6.2959000000000001E-2</v>
      </c>
      <c r="U1311" s="14">
        <f t="shared" si="502"/>
        <v>16</v>
      </c>
      <c r="V1311" s="14">
        <v>252</v>
      </c>
      <c r="W1311" s="16">
        <f t="shared" si="512"/>
        <v>1.003884129</v>
      </c>
      <c r="X1311" s="9">
        <f t="shared" si="513"/>
        <v>4.33925216</v>
      </c>
      <c r="Y1311" s="9">
        <v>0</v>
      </c>
      <c r="Z1311" s="15">
        <f t="shared" si="514"/>
        <v>0</v>
      </c>
      <c r="AA1311" s="6" t="s">
        <v>73</v>
      </c>
      <c r="AB1311" s="12">
        <f t="shared" si="523"/>
        <v>44151</v>
      </c>
      <c r="AC1311" s="6"/>
      <c r="AD1311" s="1"/>
      <c r="AE1311" s="12"/>
      <c r="AF1311" s="7"/>
      <c r="AG1311" s="1"/>
      <c r="AH1311" s="1"/>
      <c r="AI1311" s="1"/>
      <c r="AJ1311" s="10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6"/>
      <c r="CM1311" s="1"/>
      <c r="CN1311" s="1"/>
      <c r="CO1311" s="1"/>
      <c r="CP1311" s="1"/>
      <c r="CQ1311" s="1"/>
      <c r="CR1311" s="1"/>
    </row>
    <row r="1312" spans="1:96" x14ac:dyDescent="0.2">
      <c r="A1312" s="159">
        <f t="shared" si="515"/>
        <v>43991</v>
      </c>
      <c r="B1312" s="9">
        <f t="shared" si="504"/>
        <v>1121.5725762500001</v>
      </c>
      <c r="C1312" s="9">
        <f t="shared" si="516"/>
        <v>1000</v>
      </c>
      <c r="D1312" s="66">
        <f t="shared" si="517"/>
        <v>5331.91</v>
      </c>
      <c r="E1312" s="15">
        <f>VLOOKUP(A1311,[1]Plan1!$BO$120:$BQ$240,3)</f>
        <v>5311.65</v>
      </c>
      <c r="F1312" s="12">
        <f t="shared" si="518"/>
        <v>43967</v>
      </c>
      <c r="G1312" s="13">
        <f t="shared" si="505"/>
        <v>-3.7997640620340833E-3</v>
      </c>
      <c r="H1312" s="12">
        <f t="shared" si="519"/>
        <v>43997</v>
      </c>
      <c r="I1312" s="12">
        <f t="shared" si="506"/>
        <v>43997</v>
      </c>
      <c r="J1312" s="1">
        <f t="shared" si="520"/>
        <v>20</v>
      </c>
      <c r="K1312" s="1">
        <f t="shared" si="503"/>
        <v>17</v>
      </c>
      <c r="L1312" s="9">
        <f t="shared" si="507"/>
        <v>0.99676927000000004</v>
      </c>
      <c r="M1312" s="16">
        <f t="shared" si="521"/>
        <v>0.99690005000000004</v>
      </c>
      <c r="N1312" s="16">
        <f t="shared" si="524"/>
        <v>1.1205827488092552</v>
      </c>
      <c r="O1312" s="9">
        <f t="shared" si="525"/>
        <v>1.11696244</v>
      </c>
      <c r="P1312" s="9">
        <f t="shared" si="508"/>
        <v>1116.96244</v>
      </c>
      <c r="Q1312" s="14">
        <f t="shared" si="509"/>
        <v>0</v>
      </c>
      <c r="R1312" s="44">
        <f t="shared" si="510"/>
        <v>0</v>
      </c>
      <c r="S1312" s="9">
        <f t="shared" si="511"/>
        <v>0</v>
      </c>
      <c r="T1312" s="10">
        <f t="shared" si="522"/>
        <v>6.2959000000000001E-2</v>
      </c>
      <c r="U1312" s="14">
        <f t="shared" si="502"/>
        <v>17</v>
      </c>
      <c r="V1312" s="14">
        <v>252</v>
      </c>
      <c r="W1312" s="16">
        <f t="shared" si="512"/>
        <v>1.004127387</v>
      </c>
      <c r="X1312" s="9">
        <f t="shared" si="513"/>
        <v>4.61013625</v>
      </c>
      <c r="Y1312" s="9">
        <v>0</v>
      </c>
      <c r="Z1312" s="15">
        <f t="shared" si="514"/>
        <v>0</v>
      </c>
      <c r="AA1312" s="6" t="s">
        <v>73</v>
      </c>
      <c r="AB1312" s="12">
        <f t="shared" si="523"/>
        <v>44151</v>
      </c>
      <c r="AC1312" s="6"/>
      <c r="AD1312" s="1"/>
      <c r="AE1312" s="12"/>
      <c r="AF1312" s="7"/>
      <c r="AG1312" s="1"/>
      <c r="AH1312" s="1"/>
      <c r="AI1312" s="1"/>
      <c r="AJ1312" s="10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6"/>
      <c r="CM1312" s="1"/>
      <c r="CN1312" s="1"/>
      <c r="CO1312" s="1"/>
      <c r="CP1312" s="1"/>
      <c r="CQ1312" s="1"/>
      <c r="CR1312" s="1"/>
    </row>
    <row r="1313" spans="1:96" x14ac:dyDescent="0.2">
      <c r="A1313" s="159">
        <f t="shared" si="515"/>
        <v>43992</v>
      </c>
      <c r="B1313" s="9">
        <f t="shared" si="504"/>
        <v>1121.63084308</v>
      </c>
      <c r="C1313" s="9">
        <f t="shared" si="516"/>
        <v>1000</v>
      </c>
      <c r="D1313" s="66">
        <f t="shared" si="517"/>
        <v>5331.91</v>
      </c>
      <c r="E1313" s="15">
        <f>VLOOKUP(A1312,[1]Plan1!$BO$120:$BQ$240,3)</f>
        <v>5311.65</v>
      </c>
      <c r="F1313" s="12">
        <f t="shared" si="518"/>
        <v>43967</v>
      </c>
      <c r="G1313" s="13">
        <f t="shared" si="505"/>
        <v>-3.7997640620340833E-3</v>
      </c>
      <c r="H1313" s="12">
        <f t="shared" si="519"/>
        <v>43997</v>
      </c>
      <c r="I1313" s="12">
        <f t="shared" si="506"/>
        <v>43997</v>
      </c>
      <c r="J1313" s="1">
        <f t="shared" si="520"/>
        <v>20</v>
      </c>
      <c r="K1313" s="1">
        <f t="shared" si="503"/>
        <v>18</v>
      </c>
      <c r="L1313" s="9">
        <f t="shared" si="507"/>
        <v>0.99657956000000003</v>
      </c>
      <c r="M1313" s="16">
        <f t="shared" si="521"/>
        <v>0.99690005000000004</v>
      </c>
      <c r="N1313" s="16">
        <f t="shared" si="524"/>
        <v>1.1205827488092552</v>
      </c>
      <c r="O1313" s="9">
        <f t="shared" si="525"/>
        <v>1.1167498600000001</v>
      </c>
      <c r="P1313" s="9">
        <f t="shared" si="508"/>
        <v>1116.7498599999999</v>
      </c>
      <c r="Q1313" s="14">
        <f t="shared" si="509"/>
        <v>0</v>
      </c>
      <c r="R1313" s="44">
        <f t="shared" si="510"/>
        <v>0</v>
      </c>
      <c r="S1313" s="9">
        <f t="shared" si="511"/>
        <v>0</v>
      </c>
      <c r="T1313" s="10">
        <f t="shared" si="522"/>
        <v>6.2959000000000001E-2</v>
      </c>
      <c r="U1313" s="14">
        <f t="shared" si="502"/>
        <v>18</v>
      </c>
      <c r="V1313" s="14">
        <v>252</v>
      </c>
      <c r="W1313" s="16">
        <f t="shared" si="512"/>
        <v>1.0043707040000001</v>
      </c>
      <c r="X1313" s="9">
        <f t="shared" si="513"/>
        <v>4.88098308</v>
      </c>
      <c r="Y1313" s="9">
        <v>0</v>
      </c>
      <c r="Z1313" s="15">
        <f t="shared" si="514"/>
        <v>0</v>
      </c>
      <c r="AA1313" s="6" t="s">
        <v>73</v>
      </c>
      <c r="AB1313" s="12">
        <f t="shared" si="523"/>
        <v>44151</v>
      </c>
      <c r="AC1313" s="6"/>
      <c r="AD1313" s="1"/>
      <c r="AE1313" s="12"/>
      <c r="AF1313" s="7"/>
      <c r="AG1313" s="1"/>
      <c r="AH1313" s="1"/>
      <c r="AI1313" s="1"/>
      <c r="AJ1313" s="10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6"/>
      <c r="CM1313" s="1"/>
      <c r="CN1313" s="1"/>
      <c r="CO1313" s="1"/>
      <c r="CP1313" s="1"/>
      <c r="CQ1313" s="1"/>
      <c r="CR1313" s="1"/>
    </row>
    <row r="1314" spans="1:96" x14ac:dyDescent="0.2">
      <c r="A1314" s="159">
        <f t="shared" si="515"/>
        <v>43993</v>
      </c>
      <c r="B1314" s="9">
        <f t="shared" si="504"/>
        <v>1121.6891035799999</v>
      </c>
      <c r="C1314" s="9">
        <f t="shared" si="516"/>
        <v>1000</v>
      </c>
      <c r="D1314" s="66">
        <f t="shared" si="517"/>
        <v>5331.91</v>
      </c>
      <c r="E1314" s="15">
        <f>VLOOKUP(A1313,[1]Plan1!$BO$120:$BQ$240,3)</f>
        <v>5311.65</v>
      </c>
      <c r="F1314" s="12">
        <f t="shared" si="518"/>
        <v>43967</v>
      </c>
      <c r="G1314" s="13">
        <f t="shared" si="505"/>
        <v>-3.7997640620340833E-3</v>
      </c>
      <c r="H1314" s="12">
        <f t="shared" si="519"/>
        <v>43997</v>
      </c>
      <c r="I1314" s="12">
        <f t="shared" si="506"/>
        <v>43997</v>
      </c>
      <c r="J1314" s="1">
        <f t="shared" si="520"/>
        <v>20</v>
      </c>
      <c r="K1314" s="1">
        <f t="shared" si="503"/>
        <v>19</v>
      </c>
      <c r="L1314" s="9">
        <f t="shared" si="507"/>
        <v>0.99638987999999995</v>
      </c>
      <c r="M1314" s="16">
        <f t="shared" si="521"/>
        <v>0.99690005000000004</v>
      </c>
      <c r="N1314" s="16">
        <f t="shared" si="524"/>
        <v>1.1205827488092552</v>
      </c>
      <c r="O1314" s="9">
        <f t="shared" si="525"/>
        <v>1.11653731</v>
      </c>
      <c r="P1314" s="9">
        <f t="shared" si="508"/>
        <v>1116.5373099999999</v>
      </c>
      <c r="Q1314" s="14">
        <f t="shared" si="509"/>
        <v>0</v>
      </c>
      <c r="R1314" s="44">
        <f t="shared" si="510"/>
        <v>0</v>
      </c>
      <c r="S1314" s="9">
        <f t="shared" si="511"/>
        <v>0</v>
      </c>
      <c r="T1314" s="10">
        <f t="shared" si="522"/>
        <v>6.2959000000000001E-2</v>
      </c>
      <c r="U1314" s="14">
        <f t="shared" si="502"/>
        <v>19</v>
      </c>
      <c r="V1314" s="14">
        <v>252</v>
      </c>
      <c r="W1314" s="16">
        <f t="shared" si="512"/>
        <v>1.0046140809999999</v>
      </c>
      <c r="X1314" s="9">
        <f t="shared" si="513"/>
        <v>5.1517935799999997</v>
      </c>
      <c r="Y1314" s="9">
        <v>0</v>
      </c>
      <c r="Z1314" s="15">
        <f t="shared" si="514"/>
        <v>0</v>
      </c>
      <c r="AA1314" s="6" t="s">
        <v>73</v>
      </c>
      <c r="AB1314" s="12">
        <f t="shared" si="523"/>
        <v>44151</v>
      </c>
      <c r="AC1314" s="6"/>
      <c r="AD1314" s="1"/>
      <c r="AE1314" s="12"/>
      <c r="AF1314" s="7"/>
      <c r="AG1314" s="1"/>
      <c r="AH1314" s="1"/>
      <c r="AI1314" s="1"/>
      <c r="AJ1314" s="10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6"/>
      <c r="CM1314" s="1"/>
      <c r="CN1314" s="1"/>
      <c r="CO1314" s="1"/>
      <c r="CP1314" s="1"/>
      <c r="CQ1314" s="1"/>
      <c r="CR1314" s="1"/>
    </row>
    <row r="1315" spans="1:96" x14ac:dyDescent="0.2">
      <c r="A1315" s="159">
        <f t="shared" si="515"/>
        <v>43994</v>
      </c>
      <c r="B1315" s="9">
        <f t="shared" si="504"/>
        <v>1121.6891035799999</v>
      </c>
      <c r="C1315" s="9">
        <f t="shared" si="516"/>
        <v>1000</v>
      </c>
      <c r="D1315" s="66">
        <f t="shared" si="517"/>
        <v>5331.91</v>
      </c>
      <c r="E1315" s="15">
        <f>VLOOKUP(A1314,[1]Plan1!$BO$120:$BQ$240,3)</f>
        <v>5311.65</v>
      </c>
      <c r="F1315" s="12">
        <f t="shared" si="518"/>
        <v>43967</v>
      </c>
      <c r="G1315" s="13">
        <f t="shared" si="505"/>
        <v>-3.7997640620340833E-3</v>
      </c>
      <c r="H1315" s="12">
        <f t="shared" si="519"/>
        <v>43997</v>
      </c>
      <c r="I1315" s="12">
        <f t="shared" si="506"/>
        <v>43997</v>
      </c>
      <c r="J1315" s="1">
        <f t="shared" si="520"/>
        <v>20</v>
      </c>
      <c r="K1315" s="1">
        <f t="shared" si="503"/>
        <v>19</v>
      </c>
      <c r="L1315" s="9">
        <f t="shared" si="507"/>
        <v>0.99638987999999995</v>
      </c>
      <c r="M1315" s="16">
        <f t="shared" si="521"/>
        <v>0.99690005000000004</v>
      </c>
      <c r="N1315" s="16">
        <f t="shared" si="524"/>
        <v>1.1205827488092552</v>
      </c>
      <c r="O1315" s="9">
        <f t="shared" si="525"/>
        <v>1.11653731</v>
      </c>
      <c r="P1315" s="9">
        <f t="shared" si="508"/>
        <v>1116.5373099999999</v>
      </c>
      <c r="Q1315" s="14">
        <f t="shared" si="509"/>
        <v>0</v>
      </c>
      <c r="R1315" s="44">
        <f t="shared" si="510"/>
        <v>0</v>
      </c>
      <c r="S1315" s="9">
        <f t="shared" si="511"/>
        <v>0</v>
      </c>
      <c r="T1315" s="10">
        <f t="shared" si="522"/>
        <v>6.2959000000000001E-2</v>
      </c>
      <c r="U1315" s="14">
        <f t="shared" si="502"/>
        <v>19</v>
      </c>
      <c r="V1315" s="14">
        <v>252</v>
      </c>
      <c r="W1315" s="16">
        <f t="shared" si="512"/>
        <v>1.0046140809999999</v>
      </c>
      <c r="X1315" s="9">
        <f t="shared" si="513"/>
        <v>5.1517935799999997</v>
      </c>
      <c r="Y1315" s="9">
        <v>0</v>
      </c>
      <c r="Z1315" s="15">
        <f t="shared" si="514"/>
        <v>0</v>
      </c>
      <c r="AA1315" s="6" t="s">
        <v>73</v>
      </c>
      <c r="AB1315" s="12">
        <f t="shared" si="523"/>
        <v>44151</v>
      </c>
      <c r="AC1315" s="6"/>
      <c r="AD1315" s="1"/>
      <c r="AE1315" s="12"/>
      <c r="AF1315" s="7"/>
      <c r="AG1315" s="1"/>
      <c r="AH1315" s="1"/>
      <c r="AI1315" s="1"/>
      <c r="AJ1315" s="10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6"/>
      <c r="CM1315" s="1"/>
      <c r="CN1315" s="1"/>
      <c r="CO1315" s="1"/>
      <c r="CP1315" s="1"/>
      <c r="CQ1315" s="1"/>
      <c r="CR1315" s="1"/>
    </row>
    <row r="1316" spans="1:96" x14ac:dyDescent="0.2">
      <c r="A1316" s="159">
        <f t="shared" si="515"/>
        <v>43995</v>
      </c>
      <c r="B1316" s="9">
        <f t="shared" si="504"/>
        <v>1121.7473555199999</v>
      </c>
      <c r="C1316" s="9">
        <f t="shared" si="516"/>
        <v>1000</v>
      </c>
      <c r="D1316" s="66">
        <f t="shared" si="517"/>
        <v>5331.91</v>
      </c>
      <c r="E1316" s="15">
        <f>VLOOKUP(A1315,[1]Plan1!$BO$120:$BQ$240,3)</f>
        <v>5311.65</v>
      </c>
      <c r="F1316" s="12">
        <f t="shared" si="518"/>
        <v>43967</v>
      </c>
      <c r="G1316" s="13">
        <f t="shared" si="505"/>
        <v>-3.7997640620340833E-3</v>
      </c>
      <c r="H1316" s="12">
        <f t="shared" si="519"/>
        <v>43997</v>
      </c>
      <c r="I1316" s="12">
        <f t="shared" si="506"/>
        <v>43997</v>
      </c>
      <c r="J1316" s="1">
        <f t="shared" si="520"/>
        <v>20</v>
      </c>
      <c r="K1316" s="1">
        <f t="shared" si="503"/>
        <v>20</v>
      </c>
      <c r="L1316" s="9">
        <f t="shared" si="507"/>
        <v>0.99620023000000002</v>
      </c>
      <c r="M1316" s="16">
        <f t="shared" si="521"/>
        <v>0.99690005000000004</v>
      </c>
      <c r="N1316" s="16">
        <f t="shared" si="524"/>
        <v>1.1205827488092552</v>
      </c>
      <c r="O1316" s="9">
        <f t="shared" si="525"/>
        <v>1.11632479</v>
      </c>
      <c r="P1316" s="9">
        <f t="shared" si="508"/>
        <v>1116.3247899999999</v>
      </c>
      <c r="Q1316" s="14">
        <f t="shared" si="509"/>
        <v>0</v>
      </c>
      <c r="R1316" s="44">
        <f t="shared" si="510"/>
        <v>0</v>
      </c>
      <c r="S1316" s="9">
        <f t="shared" si="511"/>
        <v>0</v>
      </c>
      <c r="T1316" s="10">
        <f t="shared" si="522"/>
        <v>6.2959000000000001E-2</v>
      </c>
      <c r="U1316" s="14">
        <f t="shared" si="502"/>
        <v>20</v>
      </c>
      <c r="V1316" s="14">
        <v>252</v>
      </c>
      <c r="W1316" s="16">
        <f t="shared" si="512"/>
        <v>1.004857516</v>
      </c>
      <c r="X1316" s="9">
        <f t="shared" si="513"/>
        <v>5.42256552</v>
      </c>
      <c r="Y1316" s="9">
        <v>0</v>
      </c>
      <c r="Z1316" s="15">
        <f t="shared" si="514"/>
        <v>0</v>
      </c>
      <c r="AA1316" s="6" t="s">
        <v>73</v>
      </c>
      <c r="AB1316" s="12">
        <f t="shared" si="523"/>
        <v>44151</v>
      </c>
      <c r="AC1316" s="6"/>
      <c r="AD1316" s="1"/>
      <c r="AE1316" s="12"/>
      <c r="AF1316" s="7"/>
      <c r="AG1316" s="1"/>
      <c r="AH1316" s="1"/>
      <c r="AI1316" s="1"/>
      <c r="AJ1316" s="10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6"/>
      <c r="CM1316" s="1"/>
      <c r="CN1316" s="1"/>
      <c r="CO1316" s="1"/>
      <c r="CP1316" s="1"/>
      <c r="CQ1316" s="1"/>
      <c r="CR1316" s="1"/>
    </row>
    <row r="1317" spans="1:96" x14ac:dyDescent="0.2">
      <c r="A1317" s="159">
        <f t="shared" si="515"/>
        <v>43996</v>
      </c>
      <c r="B1317" s="9">
        <f t="shared" si="504"/>
        <v>1121.7473555199999</v>
      </c>
      <c r="C1317" s="9">
        <f t="shared" si="516"/>
        <v>1000</v>
      </c>
      <c r="D1317" s="66">
        <f t="shared" si="517"/>
        <v>5331.91</v>
      </c>
      <c r="E1317" s="15">
        <f>VLOOKUP(A1316,[1]Plan1!$BO$120:$BQ$240,3)</f>
        <v>5311.65</v>
      </c>
      <c r="F1317" s="12">
        <f t="shared" si="518"/>
        <v>43967</v>
      </c>
      <c r="G1317" s="13">
        <f t="shared" si="505"/>
        <v>-3.7997640620340833E-3</v>
      </c>
      <c r="H1317" s="12">
        <f t="shared" si="519"/>
        <v>43997</v>
      </c>
      <c r="I1317" s="12">
        <f t="shared" si="506"/>
        <v>43997</v>
      </c>
      <c r="J1317" s="1">
        <f t="shared" si="520"/>
        <v>20</v>
      </c>
      <c r="K1317" s="1">
        <f t="shared" si="503"/>
        <v>20</v>
      </c>
      <c r="L1317" s="9">
        <f t="shared" si="507"/>
        <v>0.99620023000000002</v>
      </c>
      <c r="M1317" s="16">
        <f t="shared" si="521"/>
        <v>0.99690005000000004</v>
      </c>
      <c r="N1317" s="16">
        <f t="shared" si="524"/>
        <v>1.1205827488092552</v>
      </c>
      <c r="O1317" s="9">
        <f t="shared" si="525"/>
        <v>1.11632479</v>
      </c>
      <c r="P1317" s="9">
        <f t="shared" si="508"/>
        <v>1116.3247899999999</v>
      </c>
      <c r="Q1317" s="14">
        <f t="shared" si="509"/>
        <v>0</v>
      </c>
      <c r="R1317" s="44">
        <f t="shared" si="510"/>
        <v>0</v>
      </c>
      <c r="S1317" s="9">
        <f t="shared" si="511"/>
        <v>0</v>
      </c>
      <c r="T1317" s="10">
        <f t="shared" si="522"/>
        <v>6.2959000000000001E-2</v>
      </c>
      <c r="U1317" s="14">
        <f t="shared" ref="U1317:U1380" si="526">IF(Q1316&gt;0,1,IF(K1317=K1316,U1316,U1316+1))</f>
        <v>20</v>
      </c>
      <c r="V1317" s="14">
        <v>252</v>
      </c>
      <c r="W1317" s="16">
        <f t="shared" si="512"/>
        <v>1.004857516</v>
      </c>
      <c r="X1317" s="9">
        <f t="shared" si="513"/>
        <v>5.42256552</v>
      </c>
      <c r="Y1317" s="9">
        <v>0</v>
      </c>
      <c r="Z1317" s="15">
        <f t="shared" si="514"/>
        <v>0</v>
      </c>
      <c r="AA1317" s="6" t="s">
        <v>73</v>
      </c>
      <c r="AB1317" s="12">
        <f t="shared" si="523"/>
        <v>44151</v>
      </c>
      <c r="AC1317" s="6"/>
      <c r="AD1317" s="1"/>
      <c r="AE1317" s="12"/>
      <c r="AF1317" s="7"/>
      <c r="AG1317" s="1"/>
      <c r="AH1317" s="1"/>
      <c r="AI1317" s="1"/>
      <c r="AJ1317" s="10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6"/>
      <c r="CM1317" s="1"/>
      <c r="CN1317" s="1"/>
      <c r="CO1317" s="1"/>
      <c r="CP1317" s="1"/>
      <c r="CQ1317" s="1"/>
      <c r="CR1317" s="1"/>
    </row>
    <row r="1318" spans="1:96" x14ac:dyDescent="0.2">
      <c r="A1318" s="159">
        <f t="shared" si="515"/>
        <v>43997</v>
      </c>
      <c r="B1318" s="9">
        <f t="shared" si="504"/>
        <v>1121.7473555199999</v>
      </c>
      <c r="C1318" s="9">
        <f t="shared" si="516"/>
        <v>1000</v>
      </c>
      <c r="D1318" s="66">
        <f t="shared" si="517"/>
        <v>5331.91</v>
      </c>
      <c r="E1318" s="15">
        <f>VLOOKUP(A1317,[1]Plan1!$BO$120:$BQ$240,3)</f>
        <v>5311.65</v>
      </c>
      <c r="F1318" s="12">
        <f t="shared" si="518"/>
        <v>43967</v>
      </c>
      <c r="G1318" s="13">
        <f t="shared" si="505"/>
        <v>-3.7997640620340833E-3</v>
      </c>
      <c r="H1318" s="12">
        <f t="shared" si="519"/>
        <v>44027</v>
      </c>
      <c r="I1318" s="12">
        <f t="shared" si="506"/>
        <v>43997</v>
      </c>
      <c r="J1318" s="1">
        <f t="shared" si="520"/>
        <v>20</v>
      </c>
      <c r="K1318" s="1">
        <f t="shared" si="503"/>
        <v>20</v>
      </c>
      <c r="L1318" s="9">
        <f t="shared" si="507"/>
        <v>0.99620023000000002</v>
      </c>
      <c r="M1318" s="16">
        <f t="shared" si="521"/>
        <v>0.99690005000000004</v>
      </c>
      <c r="N1318" s="16">
        <f t="shared" si="524"/>
        <v>1.1205827488092552</v>
      </c>
      <c r="O1318" s="9">
        <f t="shared" si="525"/>
        <v>1.11632479</v>
      </c>
      <c r="P1318" s="9">
        <f t="shared" si="508"/>
        <v>1116.3247899999999</v>
      </c>
      <c r="Q1318" s="14">
        <f t="shared" si="509"/>
        <v>0</v>
      </c>
      <c r="R1318" s="44">
        <f t="shared" si="510"/>
        <v>0</v>
      </c>
      <c r="S1318" s="9">
        <f t="shared" si="511"/>
        <v>0</v>
      </c>
      <c r="T1318" s="10">
        <f t="shared" si="522"/>
        <v>6.2959000000000001E-2</v>
      </c>
      <c r="U1318" s="14">
        <f t="shared" si="526"/>
        <v>20</v>
      </c>
      <c r="V1318" s="14">
        <v>252</v>
      </c>
      <c r="W1318" s="16">
        <f t="shared" si="512"/>
        <v>1.004857516</v>
      </c>
      <c r="X1318" s="9">
        <f t="shared" si="513"/>
        <v>5.42256552</v>
      </c>
      <c r="Y1318" s="9">
        <v>0</v>
      </c>
      <c r="Z1318" s="15">
        <f t="shared" si="514"/>
        <v>0</v>
      </c>
      <c r="AA1318" s="6" t="s">
        <v>73</v>
      </c>
      <c r="AB1318" s="12">
        <f t="shared" si="523"/>
        <v>44151</v>
      </c>
      <c r="AC1318" s="6"/>
      <c r="AD1318" s="1"/>
      <c r="AE1318" s="12"/>
      <c r="AF1318" s="7"/>
      <c r="AG1318" s="1"/>
      <c r="AH1318" s="1"/>
      <c r="AI1318" s="1"/>
      <c r="AJ1318" s="10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6"/>
      <c r="CM1318" s="1"/>
      <c r="CN1318" s="1"/>
      <c r="CO1318" s="1"/>
      <c r="CP1318" s="1"/>
      <c r="CQ1318" s="1"/>
      <c r="CR1318" s="1"/>
    </row>
    <row r="1319" spans="1:96" x14ac:dyDescent="0.2">
      <c r="A1319" s="159">
        <f t="shared" si="515"/>
        <v>43998</v>
      </c>
      <c r="B1319" s="9">
        <f t="shared" si="504"/>
        <v>1122.1516060200001</v>
      </c>
      <c r="C1319" s="9">
        <f t="shared" si="516"/>
        <v>1000</v>
      </c>
      <c r="D1319" s="66">
        <f t="shared" si="517"/>
        <v>5311.65</v>
      </c>
      <c r="E1319" s="15">
        <f>VLOOKUP(A1318,[1]Plan1!$BO$120:$BQ$240,3)</f>
        <v>5325.46</v>
      </c>
      <c r="F1319" s="12">
        <f t="shared" si="518"/>
        <v>43998</v>
      </c>
      <c r="G1319" s="13">
        <f t="shared" si="505"/>
        <v>2.5999454030292135E-3</v>
      </c>
      <c r="H1319" s="12">
        <f t="shared" si="519"/>
        <v>44027</v>
      </c>
      <c r="I1319" s="12">
        <f t="shared" si="506"/>
        <v>44027</v>
      </c>
      <c r="J1319" s="1">
        <f t="shared" si="520"/>
        <v>22</v>
      </c>
      <c r="K1319" s="1">
        <f t="shared" si="503"/>
        <v>1</v>
      </c>
      <c r="L1319" s="9">
        <f t="shared" si="507"/>
        <v>1.0001180300000001</v>
      </c>
      <c r="M1319" s="16">
        <f t="shared" si="521"/>
        <v>0.99620023000000002</v>
      </c>
      <c r="N1319" s="16">
        <f t="shared" si="524"/>
        <v>1.1163247920978123</v>
      </c>
      <c r="O1319" s="9">
        <f t="shared" si="525"/>
        <v>1.1164565500000001</v>
      </c>
      <c r="P1319" s="9">
        <f t="shared" si="508"/>
        <v>1116.4565500000001</v>
      </c>
      <c r="Q1319" s="14">
        <f t="shared" si="509"/>
        <v>0</v>
      </c>
      <c r="R1319" s="44">
        <f t="shared" si="510"/>
        <v>0</v>
      </c>
      <c r="S1319" s="9">
        <f t="shared" si="511"/>
        <v>0</v>
      </c>
      <c r="T1319" s="10">
        <f t="shared" si="522"/>
        <v>6.2959000000000001E-2</v>
      </c>
      <c r="U1319" s="14">
        <f t="shared" si="526"/>
        <v>21</v>
      </c>
      <c r="V1319" s="14">
        <v>252</v>
      </c>
      <c r="W1319" s="16">
        <f t="shared" si="512"/>
        <v>1.00510101</v>
      </c>
      <c r="X1319" s="9">
        <f t="shared" si="513"/>
        <v>5.69505602</v>
      </c>
      <c r="Y1319" s="9">
        <v>0</v>
      </c>
      <c r="Z1319" s="15">
        <f t="shared" si="514"/>
        <v>0</v>
      </c>
      <c r="AA1319" s="6" t="s">
        <v>73</v>
      </c>
      <c r="AB1319" s="12">
        <f t="shared" si="523"/>
        <v>44151</v>
      </c>
      <c r="AC1319" s="6"/>
      <c r="AD1319" s="1"/>
      <c r="AE1319" s="12"/>
      <c r="AF1319" s="7"/>
      <c r="AG1319" s="1"/>
      <c r="AH1319" s="1"/>
      <c r="AI1319" s="1"/>
      <c r="AJ1319" s="10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6"/>
      <c r="CM1319" s="1"/>
      <c r="CN1319" s="1"/>
      <c r="CO1319" s="1"/>
      <c r="CP1319" s="1"/>
      <c r="CQ1319" s="1"/>
      <c r="CR1319" s="1"/>
    </row>
    <row r="1320" spans="1:96" x14ac:dyDescent="0.2">
      <c r="A1320" s="159">
        <f t="shared" si="515"/>
        <v>43999</v>
      </c>
      <c r="B1320" s="9">
        <f t="shared" si="504"/>
        <v>1122.5559966200001</v>
      </c>
      <c r="C1320" s="9">
        <f t="shared" si="516"/>
        <v>1000</v>
      </c>
      <c r="D1320" s="66">
        <f t="shared" si="517"/>
        <v>5311.65</v>
      </c>
      <c r="E1320" s="15">
        <f>VLOOKUP(A1319,[1]Plan1!$BO$120:$BQ$240,3)</f>
        <v>5325.46</v>
      </c>
      <c r="F1320" s="12">
        <f t="shared" si="518"/>
        <v>43998</v>
      </c>
      <c r="G1320" s="13">
        <f t="shared" si="505"/>
        <v>2.5999454030292135E-3</v>
      </c>
      <c r="H1320" s="12">
        <f t="shared" si="519"/>
        <v>44027</v>
      </c>
      <c r="I1320" s="12">
        <f t="shared" si="506"/>
        <v>44027</v>
      </c>
      <c r="J1320" s="1">
        <f t="shared" si="520"/>
        <v>22</v>
      </c>
      <c r="K1320" s="1">
        <f t="shared" si="503"/>
        <v>2</v>
      </c>
      <c r="L1320" s="9">
        <f t="shared" si="507"/>
        <v>1.0002360699999999</v>
      </c>
      <c r="M1320" s="16">
        <f t="shared" si="521"/>
        <v>0.99620023000000002</v>
      </c>
      <c r="N1320" s="16">
        <f t="shared" si="524"/>
        <v>1.1163247920978123</v>
      </c>
      <c r="O1320" s="9">
        <f t="shared" si="525"/>
        <v>1.11658832</v>
      </c>
      <c r="P1320" s="9">
        <f t="shared" si="508"/>
        <v>1116.5883200000001</v>
      </c>
      <c r="Q1320" s="14">
        <f t="shared" si="509"/>
        <v>0</v>
      </c>
      <c r="R1320" s="44">
        <f t="shared" si="510"/>
        <v>0</v>
      </c>
      <c r="S1320" s="9">
        <f t="shared" si="511"/>
        <v>0</v>
      </c>
      <c r="T1320" s="10">
        <f t="shared" si="522"/>
        <v>6.2959000000000001E-2</v>
      </c>
      <c r="U1320" s="14">
        <f t="shared" si="526"/>
        <v>22</v>
      </c>
      <c r="V1320" s="14">
        <v>252</v>
      </c>
      <c r="W1320" s="16">
        <f t="shared" si="512"/>
        <v>1.005344563</v>
      </c>
      <c r="X1320" s="9">
        <f t="shared" si="513"/>
        <v>5.9676766199999998</v>
      </c>
      <c r="Y1320" s="9">
        <v>0</v>
      </c>
      <c r="Z1320" s="15">
        <f t="shared" si="514"/>
        <v>0</v>
      </c>
      <c r="AA1320" s="6" t="s">
        <v>73</v>
      </c>
      <c r="AB1320" s="12">
        <f t="shared" si="523"/>
        <v>44151</v>
      </c>
      <c r="AC1320" s="6"/>
      <c r="AD1320" s="1"/>
      <c r="AE1320" s="12"/>
      <c r="AF1320" s="7"/>
      <c r="AG1320" s="1"/>
      <c r="AH1320" s="1"/>
      <c r="AI1320" s="1"/>
      <c r="AJ1320" s="10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6"/>
      <c r="CM1320" s="1"/>
      <c r="CN1320" s="1"/>
      <c r="CO1320" s="1"/>
      <c r="CP1320" s="1"/>
      <c r="CQ1320" s="1"/>
      <c r="CR1320" s="1"/>
    </row>
    <row r="1321" spans="1:96" x14ac:dyDescent="0.2">
      <c r="A1321" s="159">
        <f t="shared" si="515"/>
        <v>44000</v>
      </c>
      <c r="B1321" s="9">
        <f t="shared" si="504"/>
        <v>1122.9605485699999</v>
      </c>
      <c r="C1321" s="9">
        <f t="shared" si="516"/>
        <v>1000</v>
      </c>
      <c r="D1321" s="66">
        <f t="shared" si="517"/>
        <v>5311.65</v>
      </c>
      <c r="E1321" s="15">
        <f>VLOOKUP(A1320,[1]Plan1!$BO$120:$BQ$240,3)</f>
        <v>5325.46</v>
      </c>
      <c r="F1321" s="12">
        <f t="shared" si="518"/>
        <v>43998</v>
      </c>
      <c r="G1321" s="13">
        <f t="shared" si="505"/>
        <v>2.5999454030292135E-3</v>
      </c>
      <c r="H1321" s="12">
        <f t="shared" si="519"/>
        <v>44027</v>
      </c>
      <c r="I1321" s="12">
        <f t="shared" si="506"/>
        <v>44027</v>
      </c>
      <c r="J1321" s="1">
        <f t="shared" si="520"/>
        <v>22</v>
      </c>
      <c r="K1321" s="1">
        <f t="shared" ref="K1321:K1384" si="527">(J1321-(NETWORKDAYS(A1321,I1321,AE$118:AE$502)-1))</f>
        <v>3</v>
      </c>
      <c r="L1321" s="9">
        <f t="shared" si="507"/>
        <v>1.00035414</v>
      </c>
      <c r="M1321" s="16">
        <f t="shared" si="521"/>
        <v>0.99620023000000002</v>
      </c>
      <c r="N1321" s="16">
        <f t="shared" si="524"/>
        <v>1.1163247920978123</v>
      </c>
      <c r="O1321" s="9">
        <f t="shared" si="525"/>
        <v>1.1167201200000001</v>
      </c>
      <c r="P1321" s="9">
        <f t="shared" si="508"/>
        <v>1116.72012</v>
      </c>
      <c r="Q1321" s="14">
        <f t="shared" si="509"/>
        <v>0</v>
      </c>
      <c r="R1321" s="44">
        <f t="shared" si="510"/>
        <v>0</v>
      </c>
      <c r="S1321" s="9">
        <f t="shared" si="511"/>
        <v>0</v>
      </c>
      <c r="T1321" s="10">
        <f t="shared" si="522"/>
        <v>6.2959000000000001E-2</v>
      </c>
      <c r="U1321" s="14">
        <f t="shared" si="526"/>
        <v>23</v>
      </c>
      <c r="V1321" s="14">
        <v>252</v>
      </c>
      <c r="W1321" s="16">
        <f t="shared" si="512"/>
        <v>1.0055881760000001</v>
      </c>
      <c r="X1321" s="9">
        <f t="shared" si="513"/>
        <v>6.2404285699999997</v>
      </c>
      <c r="Y1321" s="9">
        <v>0</v>
      </c>
      <c r="Z1321" s="15">
        <f t="shared" si="514"/>
        <v>0</v>
      </c>
      <c r="AA1321" s="6" t="s">
        <v>73</v>
      </c>
      <c r="AB1321" s="12">
        <f t="shared" si="523"/>
        <v>44151</v>
      </c>
      <c r="AC1321" s="6"/>
      <c r="AD1321" s="1"/>
      <c r="AE1321" s="12"/>
      <c r="AF1321" s="7"/>
      <c r="AG1321" s="1"/>
      <c r="AH1321" s="1"/>
      <c r="AI1321" s="1"/>
      <c r="AJ1321" s="10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6"/>
      <c r="CM1321" s="1"/>
      <c r="CN1321" s="1"/>
      <c r="CO1321" s="1"/>
      <c r="CP1321" s="1"/>
      <c r="CQ1321" s="1"/>
      <c r="CR1321" s="1"/>
    </row>
    <row r="1322" spans="1:96" x14ac:dyDescent="0.2">
      <c r="A1322" s="159">
        <f t="shared" si="515"/>
        <v>44001</v>
      </c>
      <c r="B1322" s="9">
        <f t="shared" si="504"/>
        <v>1123.3652395700001</v>
      </c>
      <c r="C1322" s="9">
        <f t="shared" si="516"/>
        <v>1000</v>
      </c>
      <c r="D1322" s="66">
        <f t="shared" si="517"/>
        <v>5311.65</v>
      </c>
      <c r="E1322" s="15">
        <f>VLOOKUP(A1321,[1]Plan1!$BO$120:$BQ$240,3)</f>
        <v>5325.46</v>
      </c>
      <c r="F1322" s="12">
        <f t="shared" si="518"/>
        <v>43998</v>
      </c>
      <c r="G1322" s="13">
        <f t="shared" si="505"/>
        <v>2.5999454030292135E-3</v>
      </c>
      <c r="H1322" s="12">
        <f t="shared" si="519"/>
        <v>44027</v>
      </c>
      <c r="I1322" s="12">
        <f t="shared" si="506"/>
        <v>44027</v>
      </c>
      <c r="J1322" s="1">
        <f t="shared" si="520"/>
        <v>22</v>
      </c>
      <c r="K1322" s="1">
        <f t="shared" si="527"/>
        <v>4</v>
      </c>
      <c r="L1322" s="9">
        <f t="shared" si="507"/>
        <v>1.0004722100000001</v>
      </c>
      <c r="M1322" s="16">
        <f t="shared" si="521"/>
        <v>0.99620023000000002</v>
      </c>
      <c r="N1322" s="16">
        <f t="shared" si="524"/>
        <v>1.1163247920978123</v>
      </c>
      <c r="O1322" s="9">
        <f t="shared" si="525"/>
        <v>1.1168519299999999</v>
      </c>
      <c r="P1322" s="9">
        <f t="shared" si="508"/>
        <v>1116.85193</v>
      </c>
      <c r="Q1322" s="14">
        <f t="shared" si="509"/>
        <v>0</v>
      </c>
      <c r="R1322" s="44">
        <f t="shared" si="510"/>
        <v>0</v>
      </c>
      <c r="S1322" s="9">
        <f t="shared" si="511"/>
        <v>0</v>
      </c>
      <c r="T1322" s="10">
        <f t="shared" si="522"/>
        <v>6.2959000000000001E-2</v>
      </c>
      <c r="U1322" s="14">
        <f t="shared" si="526"/>
        <v>24</v>
      </c>
      <c r="V1322" s="14">
        <v>252</v>
      </c>
      <c r="W1322" s="16">
        <f t="shared" si="512"/>
        <v>1.0058318470000001</v>
      </c>
      <c r="X1322" s="9">
        <f t="shared" si="513"/>
        <v>6.5133095699999997</v>
      </c>
      <c r="Y1322" s="9">
        <v>0</v>
      </c>
      <c r="Z1322" s="15">
        <f t="shared" si="514"/>
        <v>0</v>
      </c>
      <c r="AA1322" s="6" t="s">
        <v>73</v>
      </c>
      <c r="AB1322" s="12">
        <f t="shared" si="523"/>
        <v>44151</v>
      </c>
      <c r="AC1322" s="6"/>
      <c r="AD1322" s="1"/>
      <c r="AE1322" s="12"/>
      <c r="AF1322" s="7"/>
      <c r="AG1322" s="1"/>
      <c r="AH1322" s="1"/>
      <c r="AI1322" s="1"/>
      <c r="AJ1322" s="10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6"/>
      <c r="CM1322" s="1"/>
      <c r="CN1322" s="1"/>
      <c r="CO1322" s="1"/>
      <c r="CP1322" s="1"/>
      <c r="CQ1322" s="1"/>
      <c r="CR1322" s="1"/>
    </row>
    <row r="1323" spans="1:96" x14ac:dyDescent="0.2">
      <c r="A1323" s="159">
        <f t="shared" si="515"/>
        <v>44002</v>
      </c>
      <c r="B1323" s="9">
        <f t="shared" si="504"/>
        <v>1123.7700707800002</v>
      </c>
      <c r="C1323" s="9">
        <f t="shared" si="516"/>
        <v>1000</v>
      </c>
      <c r="D1323" s="66">
        <f t="shared" si="517"/>
        <v>5311.65</v>
      </c>
      <c r="E1323" s="15">
        <f>VLOOKUP(A1322,[1]Plan1!$BO$120:$BQ$240,3)</f>
        <v>5325.46</v>
      </c>
      <c r="F1323" s="12">
        <f t="shared" si="518"/>
        <v>43998</v>
      </c>
      <c r="G1323" s="13">
        <f t="shared" si="505"/>
        <v>2.5999454030292135E-3</v>
      </c>
      <c r="H1323" s="12">
        <f t="shared" si="519"/>
        <v>44027</v>
      </c>
      <c r="I1323" s="12">
        <f t="shared" si="506"/>
        <v>44027</v>
      </c>
      <c r="J1323" s="1">
        <f t="shared" si="520"/>
        <v>22</v>
      </c>
      <c r="K1323" s="1">
        <f t="shared" si="527"/>
        <v>5</v>
      </c>
      <c r="L1323" s="9">
        <f t="shared" si="507"/>
        <v>1.0005903</v>
      </c>
      <c r="M1323" s="16">
        <f t="shared" si="521"/>
        <v>0.99620023000000002</v>
      </c>
      <c r="N1323" s="16">
        <f t="shared" si="524"/>
        <v>1.1163247920978123</v>
      </c>
      <c r="O1323" s="9">
        <f t="shared" si="525"/>
        <v>1.1169837499999999</v>
      </c>
      <c r="P1323" s="9">
        <f t="shared" si="508"/>
        <v>1116.9837500000001</v>
      </c>
      <c r="Q1323" s="14">
        <f t="shared" si="509"/>
        <v>0</v>
      </c>
      <c r="R1323" s="44">
        <f t="shared" si="510"/>
        <v>0</v>
      </c>
      <c r="S1323" s="9">
        <f t="shared" si="511"/>
        <v>0</v>
      </c>
      <c r="T1323" s="10">
        <f t="shared" si="522"/>
        <v>6.2959000000000001E-2</v>
      </c>
      <c r="U1323" s="14">
        <f t="shared" si="526"/>
        <v>25</v>
      </c>
      <c r="V1323" s="14">
        <v>252</v>
      </c>
      <c r="W1323" s="16">
        <f t="shared" si="512"/>
        <v>1.0060755770000001</v>
      </c>
      <c r="X1323" s="9">
        <f t="shared" si="513"/>
        <v>6.7863207799999996</v>
      </c>
      <c r="Y1323" s="9">
        <v>0</v>
      </c>
      <c r="Z1323" s="15">
        <f t="shared" si="514"/>
        <v>0</v>
      </c>
      <c r="AA1323" s="6" t="s">
        <v>73</v>
      </c>
      <c r="AB1323" s="12">
        <f t="shared" si="523"/>
        <v>44151</v>
      </c>
      <c r="AC1323" s="6"/>
      <c r="AD1323" s="1"/>
      <c r="AE1323" s="12"/>
      <c r="AF1323" s="7"/>
      <c r="AG1323" s="1"/>
      <c r="AH1323" s="1"/>
      <c r="AI1323" s="1"/>
      <c r="AJ1323" s="10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6"/>
      <c r="CM1323" s="1"/>
      <c r="CN1323" s="1"/>
      <c r="CO1323" s="1"/>
      <c r="CP1323" s="1"/>
      <c r="CQ1323" s="1"/>
      <c r="CR1323" s="1"/>
    </row>
    <row r="1324" spans="1:96" x14ac:dyDescent="0.2">
      <c r="A1324" s="159">
        <f t="shared" si="515"/>
        <v>44003</v>
      </c>
      <c r="B1324" s="9">
        <f t="shared" si="504"/>
        <v>1123.7700707800002</v>
      </c>
      <c r="C1324" s="9">
        <f t="shared" si="516"/>
        <v>1000</v>
      </c>
      <c r="D1324" s="66">
        <f t="shared" si="517"/>
        <v>5311.65</v>
      </c>
      <c r="E1324" s="15">
        <f>VLOOKUP(A1323,[1]Plan1!$BO$120:$BQ$240,3)</f>
        <v>5325.46</v>
      </c>
      <c r="F1324" s="12">
        <f t="shared" si="518"/>
        <v>43998</v>
      </c>
      <c r="G1324" s="13">
        <f t="shared" si="505"/>
        <v>2.5999454030292135E-3</v>
      </c>
      <c r="H1324" s="12">
        <f t="shared" si="519"/>
        <v>44027</v>
      </c>
      <c r="I1324" s="12">
        <f t="shared" si="506"/>
        <v>44027</v>
      </c>
      <c r="J1324" s="1">
        <f t="shared" si="520"/>
        <v>22</v>
      </c>
      <c r="K1324" s="1">
        <f t="shared" si="527"/>
        <v>5</v>
      </c>
      <c r="L1324" s="9">
        <f t="shared" si="507"/>
        <v>1.0005903</v>
      </c>
      <c r="M1324" s="16">
        <f t="shared" si="521"/>
        <v>0.99620023000000002</v>
      </c>
      <c r="N1324" s="16">
        <f t="shared" si="524"/>
        <v>1.1163247920978123</v>
      </c>
      <c r="O1324" s="9">
        <f t="shared" si="525"/>
        <v>1.1169837499999999</v>
      </c>
      <c r="P1324" s="9">
        <f t="shared" si="508"/>
        <v>1116.9837500000001</v>
      </c>
      <c r="Q1324" s="14">
        <f t="shared" si="509"/>
        <v>0</v>
      </c>
      <c r="R1324" s="44">
        <f t="shared" si="510"/>
        <v>0</v>
      </c>
      <c r="S1324" s="9">
        <f t="shared" si="511"/>
        <v>0</v>
      </c>
      <c r="T1324" s="10">
        <f t="shared" si="522"/>
        <v>6.2959000000000001E-2</v>
      </c>
      <c r="U1324" s="14">
        <f t="shared" si="526"/>
        <v>25</v>
      </c>
      <c r="V1324" s="14">
        <v>252</v>
      </c>
      <c r="W1324" s="16">
        <f t="shared" si="512"/>
        <v>1.0060755770000001</v>
      </c>
      <c r="X1324" s="9">
        <f t="shared" si="513"/>
        <v>6.7863207799999996</v>
      </c>
      <c r="Y1324" s="9">
        <v>0</v>
      </c>
      <c r="Z1324" s="15">
        <f t="shared" si="514"/>
        <v>0</v>
      </c>
      <c r="AA1324" s="6" t="s">
        <v>73</v>
      </c>
      <c r="AB1324" s="12">
        <f t="shared" si="523"/>
        <v>44151</v>
      </c>
      <c r="AC1324" s="6"/>
      <c r="AD1324" s="1"/>
      <c r="AE1324" s="12"/>
      <c r="AF1324" s="7"/>
      <c r="AG1324" s="1"/>
      <c r="AH1324" s="1"/>
      <c r="AI1324" s="1"/>
      <c r="AJ1324" s="10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6"/>
      <c r="CM1324" s="1"/>
      <c r="CN1324" s="1"/>
      <c r="CO1324" s="1"/>
      <c r="CP1324" s="1"/>
      <c r="CQ1324" s="1"/>
      <c r="CR1324" s="1"/>
    </row>
    <row r="1325" spans="1:96" x14ac:dyDescent="0.2">
      <c r="A1325" s="159">
        <f t="shared" si="515"/>
        <v>44004</v>
      </c>
      <c r="B1325" s="9">
        <f t="shared" si="504"/>
        <v>1123.7700707800002</v>
      </c>
      <c r="C1325" s="9">
        <f t="shared" si="516"/>
        <v>1000</v>
      </c>
      <c r="D1325" s="66">
        <f t="shared" si="517"/>
        <v>5311.65</v>
      </c>
      <c r="E1325" s="15">
        <f>VLOOKUP(A1324,[1]Plan1!$BO$120:$BQ$240,3)</f>
        <v>5325.46</v>
      </c>
      <c r="F1325" s="12">
        <f t="shared" si="518"/>
        <v>43998</v>
      </c>
      <c r="G1325" s="13">
        <f t="shared" si="505"/>
        <v>2.5999454030292135E-3</v>
      </c>
      <c r="H1325" s="12">
        <f t="shared" si="519"/>
        <v>44027</v>
      </c>
      <c r="I1325" s="12">
        <f t="shared" si="506"/>
        <v>44027</v>
      </c>
      <c r="J1325" s="1">
        <f t="shared" si="520"/>
        <v>22</v>
      </c>
      <c r="K1325" s="1">
        <f t="shared" si="527"/>
        <v>5</v>
      </c>
      <c r="L1325" s="9">
        <f t="shared" si="507"/>
        <v>1.0005903</v>
      </c>
      <c r="M1325" s="16">
        <f t="shared" si="521"/>
        <v>0.99620023000000002</v>
      </c>
      <c r="N1325" s="16">
        <f t="shared" si="524"/>
        <v>1.1163247920978123</v>
      </c>
      <c r="O1325" s="9">
        <f t="shared" si="525"/>
        <v>1.1169837499999999</v>
      </c>
      <c r="P1325" s="9">
        <f t="shared" si="508"/>
        <v>1116.9837500000001</v>
      </c>
      <c r="Q1325" s="14">
        <f t="shared" si="509"/>
        <v>0</v>
      </c>
      <c r="R1325" s="44">
        <f t="shared" si="510"/>
        <v>0</v>
      </c>
      <c r="S1325" s="9">
        <f t="shared" si="511"/>
        <v>0</v>
      </c>
      <c r="T1325" s="10">
        <f t="shared" si="522"/>
        <v>6.2959000000000001E-2</v>
      </c>
      <c r="U1325" s="14">
        <f t="shared" si="526"/>
        <v>25</v>
      </c>
      <c r="V1325" s="14">
        <v>252</v>
      </c>
      <c r="W1325" s="16">
        <f t="shared" si="512"/>
        <v>1.0060755770000001</v>
      </c>
      <c r="X1325" s="9">
        <f t="shared" si="513"/>
        <v>6.7863207799999996</v>
      </c>
      <c r="Y1325" s="9">
        <v>0</v>
      </c>
      <c r="Z1325" s="15">
        <f t="shared" si="514"/>
        <v>0</v>
      </c>
      <c r="AA1325" s="6" t="s">
        <v>73</v>
      </c>
      <c r="AB1325" s="12">
        <f t="shared" si="523"/>
        <v>44151</v>
      </c>
      <c r="AC1325" s="6"/>
      <c r="AD1325" s="1"/>
      <c r="AE1325" s="12"/>
      <c r="AF1325" s="7"/>
      <c r="AG1325" s="1"/>
      <c r="AH1325" s="1"/>
      <c r="AI1325" s="1"/>
      <c r="AJ1325" s="10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6"/>
      <c r="CM1325" s="1"/>
      <c r="CN1325" s="1"/>
      <c r="CO1325" s="1"/>
      <c r="CP1325" s="1"/>
      <c r="CQ1325" s="1"/>
      <c r="CR1325" s="1"/>
    </row>
    <row r="1326" spans="1:96" x14ac:dyDescent="0.2">
      <c r="A1326" s="159">
        <f t="shared" si="515"/>
        <v>44005</v>
      </c>
      <c r="B1326" s="9">
        <f t="shared" si="504"/>
        <v>1124.1750533900001</v>
      </c>
      <c r="C1326" s="9">
        <f t="shared" si="516"/>
        <v>1000</v>
      </c>
      <c r="D1326" s="66">
        <f t="shared" si="517"/>
        <v>5311.65</v>
      </c>
      <c r="E1326" s="15">
        <f>VLOOKUP(A1325,[1]Plan1!$BO$120:$BQ$240,3)</f>
        <v>5325.46</v>
      </c>
      <c r="F1326" s="12">
        <f t="shared" si="518"/>
        <v>43998</v>
      </c>
      <c r="G1326" s="13">
        <f t="shared" si="505"/>
        <v>2.5999454030292135E-3</v>
      </c>
      <c r="H1326" s="12">
        <f t="shared" si="519"/>
        <v>44027</v>
      </c>
      <c r="I1326" s="12">
        <f t="shared" si="506"/>
        <v>44027</v>
      </c>
      <c r="J1326" s="1">
        <f t="shared" si="520"/>
        <v>22</v>
      </c>
      <c r="K1326" s="1">
        <f t="shared" si="527"/>
        <v>6</v>
      </c>
      <c r="L1326" s="9">
        <f t="shared" si="507"/>
        <v>1.0007083999999999</v>
      </c>
      <c r="M1326" s="16">
        <f t="shared" si="521"/>
        <v>0.99620023000000002</v>
      </c>
      <c r="N1326" s="16">
        <f t="shared" si="524"/>
        <v>1.1163247920978123</v>
      </c>
      <c r="O1326" s="9">
        <f t="shared" si="525"/>
        <v>1.11711559</v>
      </c>
      <c r="P1326" s="9">
        <f t="shared" si="508"/>
        <v>1117.1155900000001</v>
      </c>
      <c r="Q1326" s="14">
        <f t="shared" si="509"/>
        <v>0</v>
      </c>
      <c r="R1326" s="44">
        <f t="shared" si="510"/>
        <v>0</v>
      </c>
      <c r="S1326" s="9">
        <f t="shared" si="511"/>
        <v>0</v>
      </c>
      <c r="T1326" s="10">
        <f t="shared" si="522"/>
        <v>6.2959000000000001E-2</v>
      </c>
      <c r="U1326" s="14">
        <f t="shared" si="526"/>
        <v>26</v>
      </c>
      <c r="V1326" s="14">
        <v>252</v>
      </c>
      <c r="W1326" s="16">
        <f t="shared" si="512"/>
        <v>1.0063193669999999</v>
      </c>
      <c r="X1326" s="9">
        <f t="shared" si="513"/>
        <v>7.0594633900000003</v>
      </c>
      <c r="Y1326" s="9">
        <v>0</v>
      </c>
      <c r="Z1326" s="15">
        <f t="shared" si="514"/>
        <v>0</v>
      </c>
      <c r="AA1326" s="6" t="s">
        <v>73</v>
      </c>
      <c r="AB1326" s="12">
        <f t="shared" si="523"/>
        <v>44151</v>
      </c>
      <c r="AC1326" s="6"/>
      <c r="AD1326" s="1"/>
      <c r="AE1326" s="12"/>
      <c r="AF1326" s="7"/>
      <c r="AG1326" s="1"/>
      <c r="AH1326" s="1"/>
      <c r="AI1326" s="1"/>
      <c r="AJ1326" s="10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6"/>
      <c r="CM1326" s="1"/>
      <c r="CN1326" s="1"/>
      <c r="CO1326" s="1"/>
      <c r="CP1326" s="1"/>
      <c r="CQ1326" s="1"/>
      <c r="CR1326" s="1"/>
    </row>
    <row r="1327" spans="1:96" x14ac:dyDescent="0.2">
      <c r="A1327" s="159">
        <f t="shared" si="515"/>
        <v>44006</v>
      </c>
      <c r="B1327" s="9">
        <f t="shared" si="504"/>
        <v>1124.58018522</v>
      </c>
      <c r="C1327" s="9">
        <f t="shared" si="516"/>
        <v>1000</v>
      </c>
      <c r="D1327" s="66">
        <f t="shared" si="517"/>
        <v>5311.65</v>
      </c>
      <c r="E1327" s="15">
        <f>VLOOKUP(A1326,[1]Plan1!$BO$120:$BQ$240,3)</f>
        <v>5325.46</v>
      </c>
      <c r="F1327" s="12">
        <f t="shared" si="518"/>
        <v>43998</v>
      </c>
      <c r="G1327" s="13">
        <f t="shared" si="505"/>
        <v>2.5999454030292135E-3</v>
      </c>
      <c r="H1327" s="12">
        <f t="shared" si="519"/>
        <v>44027</v>
      </c>
      <c r="I1327" s="12">
        <f t="shared" si="506"/>
        <v>44027</v>
      </c>
      <c r="J1327" s="1">
        <f t="shared" si="520"/>
        <v>22</v>
      </c>
      <c r="K1327" s="1">
        <f t="shared" si="527"/>
        <v>7</v>
      </c>
      <c r="L1327" s="9">
        <f t="shared" si="507"/>
        <v>1.0008265199999999</v>
      </c>
      <c r="M1327" s="16">
        <f t="shared" si="521"/>
        <v>0.99620023000000002</v>
      </c>
      <c r="N1327" s="16">
        <f t="shared" si="524"/>
        <v>1.1163247920978123</v>
      </c>
      <c r="O1327" s="9">
        <f t="shared" si="525"/>
        <v>1.11724745</v>
      </c>
      <c r="P1327" s="9">
        <f t="shared" si="508"/>
        <v>1117.2474500000001</v>
      </c>
      <c r="Q1327" s="14">
        <f t="shared" si="509"/>
        <v>0</v>
      </c>
      <c r="R1327" s="44">
        <f t="shared" si="510"/>
        <v>0</v>
      </c>
      <c r="S1327" s="9">
        <f t="shared" si="511"/>
        <v>0</v>
      </c>
      <c r="T1327" s="10">
        <f t="shared" si="522"/>
        <v>6.2959000000000001E-2</v>
      </c>
      <c r="U1327" s="14">
        <f t="shared" si="526"/>
        <v>27</v>
      </c>
      <c r="V1327" s="14">
        <v>252</v>
      </c>
      <c r="W1327" s="16">
        <f t="shared" si="512"/>
        <v>1.0065632149999999</v>
      </c>
      <c r="X1327" s="9">
        <f t="shared" si="513"/>
        <v>7.33273522</v>
      </c>
      <c r="Y1327" s="9">
        <v>0</v>
      </c>
      <c r="Z1327" s="15">
        <f t="shared" si="514"/>
        <v>0</v>
      </c>
      <c r="AA1327" s="6" t="s">
        <v>73</v>
      </c>
      <c r="AB1327" s="12">
        <f t="shared" si="523"/>
        <v>44151</v>
      </c>
      <c r="AC1327" s="6"/>
      <c r="AD1327" s="1"/>
      <c r="AE1327" s="12"/>
      <c r="AF1327" s="7"/>
      <c r="AG1327" s="1"/>
      <c r="AH1327" s="1"/>
      <c r="AI1327" s="1"/>
      <c r="AJ1327" s="10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6"/>
      <c r="CM1327" s="1"/>
      <c r="CN1327" s="1"/>
      <c r="CO1327" s="1"/>
      <c r="CP1327" s="1"/>
      <c r="CQ1327" s="1"/>
      <c r="CR1327" s="1"/>
    </row>
    <row r="1328" spans="1:96" x14ac:dyDescent="0.2">
      <c r="A1328" s="159">
        <f t="shared" si="515"/>
        <v>44007</v>
      </c>
      <c r="B1328" s="9">
        <f t="shared" si="504"/>
        <v>1124.98545846</v>
      </c>
      <c r="C1328" s="9">
        <f t="shared" si="516"/>
        <v>1000</v>
      </c>
      <c r="D1328" s="66">
        <f t="shared" si="517"/>
        <v>5311.65</v>
      </c>
      <c r="E1328" s="15">
        <f>VLOOKUP(A1327,[1]Plan1!$BO$120:$BQ$240,3)</f>
        <v>5325.46</v>
      </c>
      <c r="F1328" s="12">
        <f t="shared" si="518"/>
        <v>43998</v>
      </c>
      <c r="G1328" s="13">
        <f t="shared" si="505"/>
        <v>2.5999454030292135E-3</v>
      </c>
      <c r="H1328" s="12">
        <f t="shared" si="519"/>
        <v>44027</v>
      </c>
      <c r="I1328" s="12">
        <f t="shared" si="506"/>
        <v>44027</v>
      </c>
      <c r="J1328" s="1">
        <f t="shared" si="520"/>
        <v>22</v>
      </c>
      <c r="K1328" s="1">
        <f t="shared" si="527"/>
        <v>8</v>
      </c>
      <c r="L1328" s="9">
        <f t="shared" si="507"/>
        <v>1.0009446500000001</v>
      </c>
      <c r="M1328" s="16">
        <f t="shared" si="521"/>
        <v>0.99620023000000002</v>
      </c>
      <c r="N1328" s="16">
        <f t="shared" si="524"/>
        <v>1.1163247920978123</v>
      </c>
      <c r="O1328" s="9">
        <f t="shared" si="525"/>
        <v>1.11737932</v>
      </c>
      <c r="P1328" s="9">
        <f t="shared" si="508"/>
        <v>1117.37932</v>
      </c>
      <c r="Q1328" s="14">
        <f t="shared" si="509"/>
        <v>0</v>
      </c>
      <c r="R1328" s="44">
        <f t="shared" si="510"/>
        <v>0</v>
      </c>
      <c r="S1328" s="9">
        <f t="shared" si="511"/>
        <v>0</v>
      </c>
      <c r="T1328" s="10">
        <f t="shared" si="522"/>
        <v>6.2959000000000001E-2</v>
      </c>
      <c r="U1328" s="14">
        <f t="shared" si="526"/>
        <v>28</v>
      </c>
      <c r="V1328" s="14">
        <v>252</v>
      </c>
      <c r="W1328" s="16">
        <f t="shared" si="512"/>
        <v>1.006807123</v>
      </c>
      <c r="X1328" s="9">
        <f t="shared" si="513"/>
        <v>7.6061384600000004</v>
      </c>
      <c r="Y1328" s="9">
        <v>0</v>
      </c>
      <c r="Z1328" s="15">
        <f t="shared" si="514"/>
        <v>0</v>
      </c>
      <c r="AA1328" s="6" t="s">
        <v>73</v>
      </c>
      <c r="AB1328" s="12">
        <f t="shared" si="523"/>
        <v>44151</v>
      </c>
      <c r="AC1328" s="6"/>
      <c r="AD1328" s="1"/>
      <c r="AE1328" s="12"/>
      <c r="AF1328" s="7"/>
      <c r="AG1328" s="1"/>
      <c r="AH1328" s="1"/>
      <c r="AI1328" s="1"/>
      <c r="AJ1328" s="10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6"/>
      <c r="CM1328" s="1"/>
      <c r="CN1328" s="1"/>
      <c r="CO1328" s="1"/>
      <c r="CP1328" s="1"/>
      <c r="CQ1328" s="1"/>
      <c r="CR1328" s="1"/>
    </row>
    <row r="1329" spans="1:96" x14ac:dyDescent="0.2">
      <c r="A1329" s="159">
        <f t="shared" si="515"/>
        <v>44008</v>
      </c>
      <c r="B1329" s="9">
        <f t="shared" si="504"/>
        <v>1125.3908809999998</v>
      </c>
      <c r="C1329" s="9">
        <f t="shared" si="516"/>
        <v>1000</v>
      </c>
      <c r="D1329" s="66">
        <f t="shared" si="517"/>
        <v>5311.65</v>
      </c>
      <c r="E1329" s="15">
        <f>VLOOKUP(A1328,[1]Plan1!$BO$120:$BQ$240,3)</f>
        <v>5325.46</v>
      </c>
      <c r="F1329" s="12">
        <f t="shared" si="518"/>
        <v>43998</v>
      </c>
      <c r="G1329" s="13">
        <f t="shared" si="505"/>
        <v>2.5999454030292135E-3</v>
      </c>
      <c r="H1329" s="12">
        <f t="shared" si="519"/>
        <v>44027</v>
      </c>
      <c r="I1329" s="12">
        <f t="shared" si="506"/>
        <v>44027</v>
      </c>
      <c r="J1329" s="1">
        <f t="shared" si="520"/>
        <v>22</v>
      </c>
      <c r="K1329" s="1">
        <f t="shared" si="527"/>
        <v>9</v>
      </c>
      <c r="L1329" s="9">
        <f t="shared" si="507"/>
        <v>1.00106279</v>
      </c>
      <c r="M1329" s="16">
        <f t="shared" si="521"/>
        <v>0.99620023000000002</v>
      </c>
      <c r="N1329" s="16">
        <f t="shared" si="524"/>
        <v>1.1163247920978123</v>
      </c>
      <c r="O1329" s="9">
        <f t="shared" si="525"/>
        <v>1.11751121</v>
      </c>
      <c r="P1329" s="9">
        <f t="shared" si="508"/>
        <v>1117.5112099999999</v>
      </c>
      <c r="Q1329" s="14">
        <f t="shared" si="509"/>
        <v>0</v>
      </c>
      <c r="R1329" s="44">
        <f t="shared" si="510"/>
        <v>0</v>
      </c>
      <c r="S1329" s="9">
        <f t="shared" si="511"/>
        <v>0</v>
      </c>
      <c r="T1329" s="10">
        <f t="shared" si="522"/>
        <v>6.2959000000000001E-2</v>
      </c>
      <c r="U1329" s="14">
        <f t="shared" si="526"/>
        <v>29</v>
      </c>
      <c r="V1329" s="14">
        <v>252</v>
      </c>
      <c r="W1329" s="16">
        <f t="shared" si="512"/>
        <v>1.007051089</v>
      </c>
      <c r="X1329" s="9">
        <f t="shared" si="513"/>
        <v>7.8796710000000001</v>
      </c>
      <c r="Y1329" s="9">
        <v>0</v>
      </c>
      <c r="Z1329" s="15">
        <f t="shared" si="514"/>
        <v>0</v>
      </c>
      <c r="AA1329" s="6" t="s">
        <v>73</v>
      </c>
      <c r="AB1329" s="12">
        <f t="shared" si="523"/>
        <v>44151</v>
      </c>
      <c r="AC1329" s="6"/>
      <c r="AD1329" s="1"/>
      <c r="AE1329" s="12"/>
      <c r="AF1329" s="7"/>
      <c r="AG1329" s="1"/>
      <c r="AH1329" s="1"/>
      <c r="AI1329" s="1"/>
      <c r="AJ1329" s="10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6"/>
      <c r="CM1329" s="1"/>
      <c r="CN1329" s="1"/>
      <c r="CO1329" s="1"/>
      <c r="CP1329" s="1"/>
      <c r="CQ1329" s="1"/>
      <c r="CR1329" s="1"/>
    </row>
    <row r="1330" spans="1:96" x14ac:dyDescent="0.2">
      <c r="A1330" s="159">
        <f t="shared" si="515"/>
        <v>44009</v>
      </c>
      <c r="B1330" s="9">
        <f t="shared" si="504"/>
        <v>1125.7964450100001</v>
      </c>
      <c r="C1330" s="9">
        <f t="shared" si="516"/>
        <v>1000</v>
      </c>
      <c r="D1330" s="66">
        <f t="shared" si="517"/>
        <v>5311.65</v>
      </c>
      <c r="E1330" s="15">
        <f>VLOOKUP(A1329,[1]Plan1!$BO$120:$BQ$240,3)</f>
        <v>5325.46</v>
      </c>
      <c r="F1330" s="12">
        <f t="shared" si="518"/>
        <v>43998</v>
      </c>
      <c r="G1330" s="13">
        <f t="shared" si="505"/>
        <v>2.5999454030292135E-3</v>
      </c>
      <c r="H1330" s="12">
        <f t="shared" si="519"/>
        <v>44027</v>
      </c>
      <c r="I1330" s="12">
        <f t="shared" si="506"/>
        <v>44027</v>
      </c>
      <c r="J1330" s="1">
        <f t="shared" si="520"/>
        <v>22</v>
      </c>
      <c r="K1330" s="1">
        <f t="shared" si="527"/>
        <v>10</v>
      </c>
      <c r="L1330" s="9">
        <f t="shared" si="507"/>
        <v>1.00118095</v>
      </c>
      <c r="M1330" s="16">
        <f t="shared" si="521"/>
        <v>0.99620023000000002</v>
      </c>
      <c r="N1330" s="16">
        <f t="shared" si="524"/>
        <v>1.1163247920978123</v>
      </c>
      <c r="O1330" s="9">
        <f t="shared" si="525"/>
        <v>1.1176431099999999</v>
      </c>
      <c r="P1330" s="9">
        <f t="shared" si="508"/>
        <v>1117.64311</v>
      </c>
      <c r="Q1330" s="14">
        <f t="shared" si="509"/>
        <v>0</v>
      </c>
      <c r="R1330" s="44">
        <f t="shared" si="510"/>
        <v>0</v>
      </c>
      <c r="S1330" s="9">
        <f t="shared" si="511"/>
        <v>0</v>
      </c>
      <c r="T1330" s="10">
        <f t="shared" si="522"/>
        <v>6.2959000000000001E-2</v>
      </c>
      <c r="U1330" s="14">
        <f t="shared" si="526"/>
        <v>30</v>
      </c>
      <c r="V1330" s="14">
        <v>252</v>
      </c>
      <c r="W1330" s="16">
        <f t="shared" si="512"/>
        <v>1.007295115</v>
      </c>
      <c r="X1330" s="9">
        <f t="shared" si="513"/>
        <v>8.1533350099999993</v>
      </c>
      <c r="Y1330" s="9">
        <v>0</v>
      </c>
      <c r="Z1330" s="15">
        <f t="shared" si="514"/>
        <v>0</v>
      </c>
      <c r="AA1330" s="6" t="s">
        <v>73</v>
      </c>
      <c r="AB1330" s="12">
        <f t="shared" si="523"/>
        <v>44151</v>
      </c>
      <c r="AC1330" s="6"/>
      <c r="AD1330" s="1"/>
      <c r="AE1330" s="12"/>
      <c r="AF1330" s="7"/>
      <c r="AG1330" s="1"/>
      <c r="AH1330" s="1"/>
      <c r="AI1330" s="1"/>
      <c r="AJ1330" s="10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6"/>
      <c r="CM1330" s="1"/>
      <c r="CN1330" s="1"/>
      <c r="CO1330" s="1"/>
      <c r="CP1330" s="1"/>
      <c r="CQ1330" s="1"/>
      <c r="CR1330" s="1"/>
    </row>
    <row r="1331" spans="1:96" x14ac:dyDescent="0.2">
      <c r="A1331" s="159">
        <f t="shared" si="515"/>
        <v>44010</v>
      </c>
      <c r="B1331" s="9">
        <f t="shared" si="504"/>
        <v>1125.7964450100001</v>
      </c>
      <c r="C1331" s="9">
        <f t="shared" si="516"/>
        <v>1000</v>
      </c>
      <c r="D1331" s="66">
        <f t="shared" si="517"/>
        <v>5311.65</v>
      </c>
      <c r="E1331" s="15">
        <f>VLOOKUP(A1330,[1]Plan1!$BO$120:$BQ$240,3)</f>
        <v>5325.46</v>
      </c>
      <c r="F1331" s="12">
        <f t="shared" si="518"/>
        <v>43998</v>
      </c>
      <c r="G1331" s="13">
        <f t="shared" si="505"/>
        <v>2.5999454030292135E-3</v>
      </c>
      <c r="H1331" s="12">
        <f t="shared" si="519"/>
        <v>44027</v>
      </c>
      <c r="I1331" s="12">
        <f t="shared" si="506"/>
        <v>44027</v>
      </c>
      <c r="J1331" s="1">
        <f t="shared" si="520"/>
        <v>22</v>
      </c>
      <c r="K1331" s="1">
        <f t="shared" si="527"/>
        <v>10</v>
      </c>
      <c r="L1331" s="9">
        <f t="shared" si="507"/>
        <v>1.00118095</v>
      </c>
      <c r="M1331" s="16">
        <f t="shared" si="521"/>
        <v>0.99620023000000002</v>
      </c>
      <c r="N1331" s="16">
        <f t="shared" si="524"/>
        <v>1.1163247920978123</v>
      </c>
      <c r="O1331" s="9">
        <f t="shared" si="525"/>
        <v>1.1176431099999999</v>
      </c>
      <c r="P1331" s="9">
        <f t="shared" si="508"/>
        <v>1117.64311</v>
      </c>
      <c r="Q1331" s="14">
        <f t="shared" si="509"/>
        <v>0</v>
      </c>
      <c r="R1331" s="44">
        <f t="shared" si="510"/>
        <v>0</v>
      </c>
      <c r="S1331" s="9">
        <f t="shared" si="511"/>
        <v>0</v>
      </c>
      <c r="T1331" s="10">
        <f t="shared" si="522"/>
        <v>6.2959000000000001E-2</v>
      </c>
      <c r="U1331" s="14">
        <f t="shared" si="526"/>
        <v>30</v>
      </c>
      <c r="V1331" s="14">
        <v>252</v>
      </c>
      <c r="W1331" s="16">
        <f t="shared" si="512"/>
        <v>1.007295115</v>
      </c>
      <c r="X1331" s="9">
        <f t="shared" si="513"/>
        <v>8.1533350099999993</v>
      </c>
      <c r="Y1331" s="9">
        <v>0</v>
      </c>
      <c r="Z1331" s="15">
        <f t="shared" si="514"/>
        <v>0</v>
      </c>
      <c r="AA1331" s="6" t="s">
        <v>73</v>
      </c>
      <c r="AB1331" s="12">
        <f t="shared" si="523"/>
        <v>44151</v>
      </c>
      <c r="AC1331" s="6"/>
      <c r="AD1331" s="1"/>
      <c r="AE1331" s="12"/>
      <c r="AF1331" s="7"/>
      <c r="AG1331" s="1"/>
      <c r="AH1331" s="1"/>
      <c r="AI1331" s="1"/>
      <c r="AJ1331" s="10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6"/>
      <c r="CM1331" s="1"/>
      <c r="CN1331" s="1"/>
      <c r="CO1331" s="1"/>
      <c r="CP1331" s="1"/>
      <c r="CQ1331" s="1"/>
      <c r="CR1331" s="1"/>
    </row>
    <row r="1332" spans="1:96" x14ac:dyDescent="0.2">
      <c r="A1332" s="159">
        <f t="shared" si="515"/>
        <v>44011</v>
      </c>
      <c r="B1332" s="9">
        <f t="shared" si="504"/>
        <v>1125.7964450100001</v>
      </c>
      <c r="C1332" s="9">
        <f t="shared" si="516"/>
        <v>1000</v>
      </c>
      <c r="D1332" s="66">
        <f t="shared" si="517"/>
        <v>5311.65</v>
      </c>
      <c r="E1332" s="15">
        <f>VLOOKUP(A1331,[1]Plan1!$BO$120:$BQ$240,3)</f>
        <v>5325.46</v>
      </c>
      <c r="F1332" s="12">
        <f t="shared" si="518"/>
        <v>43998</v>
      </c>
      <c r="G1332" s="13">
        <f t="shared" si="505"/>
        <v>2.5999454030292135E-3</v>
      </c>
      <c r="H1332" s="12">
        <f t="shared" si="519"/>
        <v>44027</v>
      </c>
      <c r="I1332" s="12">
        <f t="shared" si="506"/>
        <v>44027</v>
      </c>
      <c r="J1332" s="1">
        <f t="shared" si="520"/>
        <v>22</v>
      </c>
      <c r="K1332" s="1">
        <f t="shared" si="527"/>
        <v>10</v>
      </c>
      <c r="L1332" s="9">
        <f t="shared" si="507"/>
        <v>1.00118095</v>
      </c>
      <c r="M1332" s="16">
        <f t="shared" si="521"/>
        <v>0.99620023000000002</v>
      </c>
      <c r="N1332" s="16">
        <f t="shared" si="524"/>
        <v>1.1163247920978123</v>
      </c>
      <c r="O1332" s="9">
        <f t="shared" si="525"/>
        <v>1.1176431099999999</v>
      </c>
      <c r="P1332" s="9">
        <f t="shared" si="508"/>
        <v>1117.64311</v>
      </c>
      <c r="Q1332" s="14">
        <f t="shared" si="509"/>
        <v>0</v>
      </c>
      <c r="R1332" s="44">
        <f t="shared" si="510"/>
        <v>0</v>
      </c>
      <c r="S1332" s="9">
        <f t="shared" si="511"/>
        <v>0</v>
      </c>
      <c r="T1332" s="10">
        <f t="shared" si="522"/>
        <v>6.2959000000000001E-2</v>
      </c>
      <c r="U1332" s="14">
        <f t="shared" si="526"/>
        <v>30</v>
      </c>
      <c r="V1332" s="14">
        <v>252</v>
      </c>
      <c r="W1332" s="16">
        <f t="shared" si="512"/>
        <v>1.007295115</v>
      </c>
      <c r="X1332" s="9">
        <f t="shared" si="513"/>
        <v>8.1533350099999993</v>
      </c>
      <c r="Y1332" s="9">
        <v>0</v>
      </c>
      <c r="Z1332" s="15">
        <f t="shared" si="514"/>
        <v>0</v>
      </c>
      <c r="AA1332" s="6" t="s">
        <v>73</v>
      </c>
      <c r="AB1332" s="12">
        <f t="shared" si="523"/>
        <v>44151</v>
      </c>
      <c r="AC1332" s="6"/>
      <c r="AD1332" s="1"/>
      <c r="AE1332" s="12"/>
      <c r="AF1332" s="7"/>
      <c r="AG1332" s="1"/>
      <c r="AH1332" s="1"/>
      <c r="AI1332" s="1"/>
      <c r="AJ1332" s="10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6"/>
      <c r="CM1332" s="1"/>
      <c r="CN1332" s="1"/>
      <c r="CO1332" s="1"/>
      <c r="CP1332" s="1"/>
      <c r="CQ1332" s="1"/>
      <c r="CR1332" s="1"/>
    </row>
    <row r="1333" spans="1:96" x14ac:dyDescent="0.2">
      <c r="A1333" s="159">
        <f t="shared" si="515"/>
        <v>44012</v>
      </c>
      <c r="B1333" s="9">
        <f t="shared" si="504"/>
        <v>1126.2021595000001</v>
      </c>
      <c r="C1333" s="9">
        <f t="shared" si="516"/>
        <v>1000</v>
      </c>
      <c r="D1333" s="66">
        <f t="shared" si="517"/>
        <v>5311.65</v>
      </c>
      <c r="E1333" s="15">
        <f>VLOOKUP(A1332,[1]Plan1!$BO$120:$BQ$240,3)</f>
        <v>5325.46</v>
      </c>
      <c r="F1333" s="12">
        <f t="shared" si="518"/>
        <v>43998</v>
      </c>
      <c r="G1333" s="13">
        <f t="shared" si="505"/>
        <v>2.5999454030292135E-3</v>
      </c>
      <c r="H1333" s="12">
        <f t="shared" si="519"/>
        <v>44027</v>
      </c>
      <c r="I1333" s="12">
        <f t="shared" si="506"/>
        <v>44027</v>
      </c>
      <c r="J1333" s="1">
        <f t="shared" si="520"/>
        <v>22</v>
      </c>
      <c r="K1333" s="1">
        <f t="shared" si="527"/>
        <v>11</v>
      </c>
      <c r="L1333" s="9">
        <f t="shared" si="507"/>
        <v>1.0012991200000001</v>
      </c>
      <c r="M1333" s="16">
        <f t="shared" si="521"/>
        <v>0.99620023000000002</v>
      </c>
      <c r="N1333" s="16">
        <f t="shared" si="524"/>
        <v>1.1163247920978123</v>
      </c>
      <c r="O1333" s="9">
        <f t="shared" si="525"/>
        <v>1.11777503</v>
      </c>
      <c r="P1333" s="9">
        <f t="shared" si="508"/>
        <v>1117.77503</v>
      </c>
      <c r="Q1333" s="14">
        <f t="shared" si="509"/>
        <v>0</v>
      </c>
      <c r="R1333" s="44">
        <f t="shared" si="510"/>
        <v>0</v>
      </c>
      <c r="S1333" s="9">
        <f t="shared" si="511"/>
        <v>0</v>
      </c>
      <c r="T1333" s="10">
        <f t="shared" si="522"/>
        <v>6.2959000000000001E-2</v>
      </c>
      <c r="U1333" s="14">
        <f t="shared" si="526"/>
        <v>31</v>
      </c>
      <c r="V1333" s="14">
        <v>252</v>
      </c>
      <c r="W1333" s="16">
        <f t="shared" si="512"/>
        <v>1.0075392000000001</v>
      </c>
      <c r="X1333" s="9">
        <f t="shared" si="513"/>
        <v>8.4271294999999995</v>
      </c>
      <c r="Y1333" s="9">
        <v>0</v>
      </c>
      <c r="Z1333" s="15">
        <f t="shared" si="514"/>
        <v>0</v>
      </c>
      <c r="AA1333" s="6" t="s">
        <v>73</v>
      </c>
      <c r="AB1333" s="12">
        <f t="shared" si="523"/>
        <v>44151</v>
      </c>
      <c r="AC1333" s="6"/>
      <c r="AD1333" s="1"/>
      <c r="AE1333" s="12"/>
      <c r="AF1333" s="7"/>
      <c r="AG1333" s="1"/>
      <c r="AH1333" s="1"/>
      <c r="AI1333" s="1"/>
      <c r="AJ1333" s="10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6"/>
      <c r="CM1333" s="1"/>
      <c r="CN1333" s="1"/>
      <c r="CO1333" s="1"/>
      <c r="CP1333" s="1"/>
      <c r="CQ1333" s="1"/>
      <c r="CR1333" s="1"/>
    </row>
    <row r="1334" spans="1:96" x14ac:dyDescent="0.2">
      <c r="A1334" s="159">
        <f t="shared" si="515"/>
        <v>44013</v>
      </c>
      <c r="B1334" s="9">
        <f t="shared" si="504"/>
        <v>1126.6080245000001</v>
      </c>
      <c r="C1334" s="9">
        <f t="shared" si="516"/>
        <v>1000</v>
      </c>
      <c r="D1334" s="66">
        <f t="shared" si="517"/>
        <v>5311.65</v>
      </c>
      <c r="E1334" s="15">
        <f>VLOOKUP(A1333,[1]Plan1!$BO$120:$BQ$240,3)</f>
        <v>5325.46</v>
      </c>
      <c r="F1334" s="12">
        <f t="shared" si="518"/>
        <v>43998</v>
      </c>
      <c r="G1334" s="13">
        <f t="shared" si="505"/>
        <v>2.5999454030292135E-3</v>
      </c>
      <c r="H1334" s="12">
        <f t="shared" si="519"/>
        <v>44027</v>
      </c>
      <c r="I1334" s="12">
        <f t="shared" si="506"/>
        <v>44027</v>
      </c>
      <c r="J1334" s="1">
        <f t="shared" si="520"/>
        <v>22</v>
      </c>
      <c r="K1334" s="1">
        <f t="shared" si="527"/>
        <v>12</v>
      </c>
      <c r="L1334" s="9">
        <f t="shared" si="507"/>
        <v>1.0014173099999999</v>
      </c>
      <c r="M1334" s="16">
        <f t="shared" si="521"/>
        <v>0.99620023000000002</v>
      </c>
      <c r="N1334" s="16">
        <f t="shared" si="524"/>
        <v>1.1163247920978123</v>
      </c>
      <c r="O1334" s="9">
        <f t="shared" si="525"/>
        <v>1.1179069699999999</v>
      </c>
      <c r="P1334" s="9">
        <f t="shared" si="508"/>
        <v>1117.90697</v>
      </c>
      <c r="Q1334" s="14">
        <f t="shared" si="509"/>
        <v>0</v>
      </c>
      <c r="R1334" s="44">
        <f t="shared" si="510"/>
        <v>0</v>
      </c>
      <c r="S1334" s="9">
        <f t="shared" si="511"/>
        <v>0</v>
      </c>
      <c r="T1334" s="10">
        <f t="shared" si="522"/>
        <v>6.2959000000000001E-2</v>
      </c>
      <c r="U1334" s="14">
        <f t="shared" si="526"/>
        <v>32</v>
      </c>
      <c r="V1334" s="14">
        <v>252</v>
      </c>
      <c r="W1334" s="16">
        <f t="shared" si="512"/>
        <v>1.0077833439999999</v>
      </c>
      <c r="X1334" s="9">
        <f t="shared" si="513"/>
        <v>8.7010544999999997</v>
      </c>
      <c r="Y1334" s="9">
        <v>0</v>
      </c>
      <c r="Z1334" s="15">
        <f t="shared" si="514"/>
        <v>0</v>
      </c>
      <c r="AA1334" s="6" t="s">
        <v>73</v>
      </c>
      <c r="AB1334" s="12">
        <f t="shared" si="523"/>
        <v>44151</v>
      </c>
      <c r="AC1334" s="6"/>
      <c r="AD1334" s="1"/>
      <c r="AE1334" s="12"/>
      <c r="AF1334" s="7"/>
      <c r="AG1334" s="1"/>
      <c r="AH1334" s="1"/>
      <c r="AI1334" s="1"/>
      <c r="AJ1334" s="10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6"/>
      <c r="CM1334" s="1"/>
      <c r="CN1334" s="1"/>
      <c r="CO1334" s="1"/>
      <c r="CP1334" s="1"/>
      <c r="CQ1334" s="1"/>
      <c r="CR1334" s="1"/>
    </row>
    <row r="1335" spans="1:96" x14ac:dyDescent="0.2">
      <c r="A1335" s="159">
        <f t="shared" si="515"/>
        <v>44014</v>
      </c>
      <c r="B1335" s="9">
        <f t="shared" si="504"/>
        <v>1127.0140198900001</v>
      </c>
      <c r="C1335" s="9">
        <f t="shared" si="516"/>
        <v>1000</v>
      </c>
      <c r="D1335" s="66">
        <f t="shared" si="517"/>
        <v>5311.65</v>
      </c>
      <c r="E1335" s="15">
        <f>VLOOKUP(A1334,[1]Plan1!$BO$120:$BQ$240,3)</f>
        <v>5325.46</v>
      </c>
      <c r="F1335" s="12">
        <f t="shared" si="518"/>
        <v>43998</v>
      </c>
      <c r="G1335" s="13">
        <f t="shared" si="505"/>
        <v>2.5999454030292135E-3</v>
      </c>
      <c r="H1335" s="12">
        <f t="shared" si="519"/>
        <v>44027</v>
      </c>
      <c r="I1335" s="12">
        <f t="shared" si="506"/>
        <v>44027</v>
      </c>
      <c r="J1335" s="1">
        <f t="shared" si="520"/>
        <v>22</v>
      </c>
      <c r="K1335" s="1">
        <f t="shared" si="527"/>
        <v>13</v>
      </c>
      <c r="L1335" s="9">
        <f t="shared" si="507"/>
        <v>1.0015355100000001</v>
      </c>
      <c r="M1335" s="16">
        <f t="shared" si="521"/>
        <v>0.99620023000000002</v>
      </c>
      <c r="N1335" s="16">
        <f t="shared" si="524"/>
        <v>1.1163247920978123</v>
      </c>
      <c r="O1335" s="9">
        <f t="shared" si="525"/>
        <v>1.1180389100000001</v>
      </c>
      <c r="P1335" s="9">
        <f t="shared" si="508"/>
        <v>1118.03891</v>
      </c>
      <c r="Q1335" s="14">
        <f t="shared" si="509"/>
        <v>0</v>
      </c>
      <c r="R1335" s="44">
        <f t="shared" si="510"/>
        <v>0</v>
      </c>
      <c r="S1335" s="9">
        <f t="shared" si="511"/>
        <v>0</v>
      </c>
      <c r="T1335" s="10">
        <f t="shared" si="522"/>
        <v>6.2959000000000001E-2</v>
      </c>
      <c r="U1335" s="14">
        <f t="shared" si="526"/>
        <v>33</v>
      </c>
      <c r="V1335" s="14">
        <v>252</v>
      </c>
      <c r="W1335" s="16">
        <f t="shared" si="512"/>
        <v>1.008027547</v>
      </c>
      <c r="X1335" s="9">
        <f t="shared" si="513"/>
        <v>8.9751098900000006</v>
      </c>
      <c r="Y1335" s="9">
        <v>0</v>
      </c>
      <c r="Z1335" s="15">
        <f t="shared" si="514"/>
        <v>0</v>
      </c>
      <c r="AA1335" s="6" t="s">
        <v>73</v>
      </c>
      <c r="AB1335" s="12">
        <f t="shared" si="523"/>
        <v>44151</v>
      </c>
      <c r="AC1335" s="6"/>
      <c r="AD1335" s="1"/>
      <c r="AE1335" s="12"/>
      <c r="AF1335" s="7"/>
      <c r="AG1335" s="1"/>
      <c r="AH1335" s="1"/>
      <c r="AI1335" s="1"/>
      <c r="AJ1335" s="10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6"/>
      <c r="CM1335" s="1"/>
      <c r="CN1335" s="1"/>
      <c r="CO1335" s="1"/>
      <c r="CP1335" s="1"/>
      <c r="CQ1335" s="1"/>
      <c r="CR1335" s="1"/>
    </row>
    <row r="1336" spans="1:96" x14ac:dyDescent="0.2">
      <c r="A1336" s="159">
        <f t="shared" si="515"/>
        <v>44015</v>
      </c>
      <c r="B1336" s="9">
        <f t="shared" si="504"/>
        <v>1127.4201759399998</v>
      </c>
      <c r="C1336" s="9">
        <f t="shared" si="516"/>
        <v>1000</v>
      </c>
      <c r="D1336" s="66">
        <f t="shared" si="517"/>
        <v>5311.65</v>
      </c>
      <c r="E1336" s="15">
        <f>VLOOKUP(A1335,[1]Plan1!$BO$120:$BQ$240,3)</f>
        <v>5325.46</v>
      </c>
      <c r="F1336" s="12">
        <f t="shared" si="518"/>
        <v>43998</v>
      </c>
      <c r="G1336" s="13">
        <f t="shared" si="505"/>
        <v>2.5999454030292135E-3</v>
      </c>
      <c r="H1336" s="12">
        <f t="shared" si="519"/>
        <v>44027</v>
      </c>
      <c r="I1336" s="12">
        <f t="shared" si="506"/>
        <v>44027</v>
      </c>
      <c r="J1336" s="1">
        <f t="shared" si="520"/>
        <v>22</v>
      </c>
      <c r="K1336" s="1">
        <f t="shared" si="527"/>
        <v>14</v>
      </c>
      <c r="L1336" s="9">
        <f t="shared" si="507"/>
        <v>1.00165372</v>
      </c>
      <c r="M1336" s="16">
        <f t="shared" si="521"/>
        <v>0.99620023000000002</v>
      </c>
      <c r="N1336" s="16">
        <f t="shared" si="524"/>
        <v>1.1163247920978123</v>
      </c>
      <c r="O1336" s="9">
        <f t="shared" si="525"/>
        <v>1.1181708800000001</v>
      </c>
      <c r="P1336" s="9">
        <f t="shared" si="508"/>
        <v>1118.1708799999999</v>
      </c>
      <c r="Q1336" s="14">
        <f t="shared" si="509"/>
        <v>0</v>
      </c>
      <c r="R1336" s="44">
        <f t="shared" si="510"/>
        <v>0</v>
      </c>
      <c r="S1336" s="9">
        <f t="shared" si="511"/>
        <v>0</v>
      </c>
      <c r="T1336" s="10">
        <f t="shared" si="522"/>
        <v>6.2959000000000001E-2</v>
      </c>
      <c r="U1336" s="14">
        <f t="shared" si="526"/>
        <v>34</v>
      </c>
      <c r="V1336" s="14">
        <v>252</v>
      </c>
      <c r="W1336" s="16">
        <f t="shared" si="512"/>
        <v>1.008271809</v>
      </c>
      <c r="X1336" s="9">
        <f t="shared" si="513"/>
        <v>9.2492959399999997</v>
      </c>
      <c r="Y1336" s="9">
        <v>0</v>
      </c>
      <c r="Z1336" s="15">
        <f t="shared" si="514"/>
        <v>0</v>
      </c>
      <c r="AA1336" s="6" t="s">
        <v>73</v>
      </c>
      <c r="AB1336" s="12">
        <f t="shared" si="523"/>
        <v>44151</v>
      </c>
      <c r="AC1336" s="6"/>
      <c r="AD1336" s="1"/>
      <c r="AE1336" s="12"/>
      <c r="AF1336" s="7"/>
      <c r="AG1336" s="1"/>
      <c r="AH1336" s="1"/>
      <c r="AI1336" s="1"/>
      <c r="AJ1336" s="10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6"/>
      <c r="CM1336" s="1"/>
      <c r="CN1336" s="1"/>
      <c r="CO1336" s="1"/>
      <c r="CP1336" s="1"/>
      <c r="CQ1336" s="1"/>
      <c r="CR1336" s="1"/>
    </row>
    <row r="1337" spans="1:96" x14ac:dyDescent="0.2">
      <c r="A1337" s="159">
        <f t="shared" si="515"/>
        <v>44016</v>
      </c>
      <c r="B1337" s="9">
        <f t="shared" si="504"/>
        <v>1127.82647365</v>
      </c>
      <c r="C1337" s="9">
        <f t="shared" si="516"/>
        <v>1000</v>
      </c>
      <c r="D1337" s="66">
        <f t="shared" si="517"/>
        <v>5311.65</v>
      </c>
      <c r="E1337" s="15">
        <f>VLOOKUP(A1336,[1]Plan1!$BO$120:$BQ$240,3)</f>
        <v>5325.46</v>
      </c>
      <c r="F1337" s="12">
        <f t="shared" si="518"/>
        <v>43998</v>
      </c>
      <c r="G1337" s="13">
        <f t="shared" si="505"/>
        <v>2.5999454030292135E-3</v>
      </c>
      <c r="H1337" s="12">
        <f t="shared" si="519"/>
        <v>44027</v>
      </c>
      <c r="I1337" s="12">
        <f t="shared" si="506"/>
        <v>44027</v>
      </c>
      <c r="J1337" s="1">
        <f t="shared" si="520"/>
        <v>22</v>
      </c>
      <c r="K1337" s="1">
        <f t="shared" si="527"/>
        <v>15</v>
      </c>
      <c r="L1337" s="9">
        <f t="shared" si="507"/>
        <v>1.00177195</v>
      </c>
      <c r="M1337" s="16">
        <f t="shared" si="521"/>
        <v>0.99620023000000002</v>
      </c>
      <c r="N1337" s="16">
        <f t="shared" si="524"/>
        <v>1.1163247920978123</v>
      </c>
      <c r="O1337" s="9">
        <f t="shared" si="525"/>
        <v>1.11830286</v>
      </c>
      <c r="P1337" s="9">
        <f t="shared" si="508"/>
        <v>1118.30286</v>
      </c>
      <c r="Q1337" s="14">
        <f t="shared" si="509"/>
        <v>0</v>
      </c>
      <c r="R1337" s="44">
        <f t="shared" si="510"/>
        <v>0</v>
      </c>
      <c r="S1337" s="9">
        <f t="shared" si="511"/>
        <v>0</v>
      </c>
      <c r="T1337" s="10">
        <f t="shared" si="522"/>
        <v>6.2959000000000001E-2</v>
      </c>
      <c r="U1337" s="14">
        <f t="shared" si="526"/>
        <v>35</v>
      </c>
      <c r="V1337" s="14">
        <v>252</v>
      </c>
      <c r="W1337" s="16">
        <f t="shared" si="512"/>
        <v>1.0085161309999999</v>
      </c>
      <c r="X1337" s="9">
        <f t="shared" si="513"/>
        <v>9.5236136499999997</v>
      </c>
      <c r="Y1337" s="9">
        <v>0</v>
      </c>
      <c r="Z1337" s="15">
        <f t="shared" si="514"/>
        <v>0</v>
      </c>
      <c r="AA1337" s="6" t="s">
        <v>73</v>
      </c>
      <c r="AB1337" s="12">
        <f t="shared" si="523"/>
        <v>44151</v>
      </c>
      <c r="AC1337" s="6"/>
      <c r="AD1337" s="1"/>
      <c r="AE1337" s="12"/>
      <c r="AF1337" s="7"/>
      <c r="AG1337" s="1"/>
      <c r="AH1337" s="1"/>
      <c r="AI1337" s="1"/>
      <c r="AJ1337" s="10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6"/>
      <c r="CM1337" s="1"/>
      <c r="CN1337" s="1"/>
      <c r="CO1337" s="1"/>
      <c r="CP1337" s="1"/>
      <c r="CQ1337" s="1"/>
      <c r="CR1337" s="1"/>
    </row>
    <row r="1338" spans="1:96" x14ac:dyDescent="0.2">
      <c r="A1338" s="159">
        <f t="shared" si="515"/>
        <v>44017</v>
      </c>
      <c r="B1338" s="9">
        <f t="shared" si="504"/>
        <v>1127.82647365</v>
      </c>
      <c r="C1338" s="9">
        <f t="shared" si="516"/>
        <v>1000</v>
      </c>
      <c r="D1338" s="66">
        <f t="shared" si="517"/>
        <v>5311.65</v>
      </c>
      <c r="E1338" s="15">
        <f>VLOOKUP(A1337,[1]Plan1!$BO$120:$BQ$240,3)</f>
        <v>5325.46</v>
      </c>
      <c r="F1338" s="12">
        <f t="shared" si="518"/>
        <v>43998</v>
      </c>
      <c r="G1338" s="13">
        <f t="shared" si="505"/>
        <v>2.5999454030292135E-3</v>
      </c>
      <c r="H1338" s="12">
        <f t="shared" si="519"/>
        <v>44027</v>
      </c>
      <c r="I1338" s="12">
        <f t="shared" si="506"/>
        <v>44027</v>
      </c>
      <c r="J1338" s="1">
        <f t="shared" si="520"/>
        <v>22</v>
      </c>
      <c r="K1338" s="1">
        <f t="shared" si="527"/>
        <v>15</v>
      </c>
      <c r="L1338" s="9">
        <f t="shared" si="507"/>
        <v>1.00177195</v>
      </c>
      <c r="M1338" s="16">
        <f t="shared" si="521"/>
        <v>0.99620023000000002</v>
      </c>
      <c r="N1338" s="16">
        <f t="shared" si="524"/>
        <v>1.1163247920978123</v>
      </c>
      <c r="O1338" s="9">
        <f t="shared" si="525"/>
        <v>1.11830286</v>
      </c>
      <c r="P1338" s="9">
        <f t="shared" si="508"/>
        <v>1118.30286</v>
      </c>
      <c r="Q1338" s="14">
        <f t="shared" si="509"/>
        <v>0</v>
      </c>
      <c r="R1338" s="44">
        <f t="shared" si="510"/>
        <v>0</v>
      </c>
      <c r="S1338" s="9">
        <f t="shared" si="511"/>
        <v>0</v>
      </c>
      <c r="T1338" s="10">
        <f t="shared" si="522"/>
        <v>6.2959000000000001E-2</v>
      </c>
      <c r="U1338" s="14">
        <f t="shared" si="526"/>
        <v>35</v>
      </c>
      <c r="V1338" s="14">
        <v>252</v>
      </c>
      <c r="W1338" s="16">
        <f t="shared" si="512"/>
        <v>1.0085161309999999</v>
      </c>
      <c r="X1338" s="9">
        <f t="shared" si="513"/>
        <v>9.5236136499999997</v>
      </c>
      <c r="Y1338" s="9">
        <v>0</v>
      </c>
      <c r="Z1338" s="15">
        <f t="shared" si="514"/>
        <v>0</v>
      </c>
      <c r="AA1338" s="6" t="s">
        <v>73</v>
      </c>
      <c r="AB1338" s="12">
        <f t="shared" si="523"/>
        <v>44151</v>
      </c>
      <c r="AC1338" s="6"/>
      <c r="AD1338" s="1"/>
      <c r="AE1338" s="12"/>
      <c r="AF1338" s="7"/>
      <c r="AG1338" s="1"/>
      <c r="AH1338" s="1"/>
      <c r="AI1338" s="1"/>
      <c r="AJ1338" s="10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6"/>
      <c r="CM1338" s="1"/>
      <c r="CN1338" s="1"/>
      <c r="CO1338" s="1"/>
      <c r="CP1338" s="1"/>
      <c r="CQ1338" s="1"/>
      <c r="CR1338" s="1"/>
    </row>
    <row r="1339" spans="1:96" x14ac:dyDescent="0.2">
      <c r="A1339" s="159">
        <f t="shared" si="515"/>
        <v>44018</v>
      </c>
      <c r="B1339" s="9">
        <f t="shared" si="504"/>
        <v>1127.82647365</v>
      </c>
      <c r="C1339" s="9">
        <f t="shared" si="516"/>
        <v>1000</v>
      </c>
      <c r="D1339" s="66">
        <f t="shared" si="517"/>
        <v>5311.65</v>
      </c>
      <c r="E1339" s="15">
        <f>VLOOKUP(A1338,[1]Plan1!$BO$120:$BQ$240,3)</f>
        <v>5325.46</v>
      </c>
      <c r="F1339" s="12">
        <f t="shared" si="518"/>
        <v>43998</v>
      </c>
      <c r="G1339" s="13">
        <f t="shared" si="505"/>
        <v>2.5999454030292135E-3</v>
      </c>
      <c r="H1339" s="12">
        <f t="shared" si="519"/>
        <v>44027</v>
      </c>
      <c r="I1339" s="12">
        <f t="shared" si="506"/>
        <v>44027</v>
      </c>
      <c r="J1339" s="1">
        <f t="shared" si="520"/>
        <v>22</v>
      </c>
      <c r="K1339" s="1">
        <f t="shared" si="527"/>
        <v>15</v>
      </c>
      <c r="L1339" s="9">
        <f t="shared" si="507"/>
        <v>1.00177195</v>
      </c>
      <c r="M1339" s="16">
        <f t="shared" si="521"/>
        <v>0.99620023000000002</v>
      </c>
      <c r="N1339" s="16">
        <f t="shared" si="524"/>
        <v>1.1163247920978123</v>
      </c>
      <c r="O1339" s="9">
        <f t="shared" si="525"/>
        <v>1.11830286</v>
      </c>
      <c r="P1339" s="9">
        <f t="shared" si="508"/>
        <v>1118.30286</v>
      </c>
      <c r="Q1339" s="14">
        <f t="shared" si="509"/>
        <v>0</v>
      </c>
      <c r="R1339" s="44">
        <f t="shared" si="510"/>
        <v>0</v>
      </c>
      <c r="S1339" s="9">
        <f t="shared" si="511"/>
        <v>0</v>
      </c>
      <c r="T1339" s="10">
        <f t="shared" si="522"/>
        <v>6.2959000000000001E-2</v>
      </c>
      <c r="U1339" s="14">
        <f t="shared" si="526"/>
        <v>35</v>
      </c>
      <c r="V1339" s="14">
        <v>252</v>
      </c>
      <c r="W1339" s="16">
        <f t="shared" si="512"/>
        <v>1.0085161309999999</v>
      </c>
      <c r="X1339" s="9">
        <f t="shared" si="513"/>
        <v>9.5236136499999997</v>
      </c>
      <c r="Y1339" s="9">
        <v>0</v>
      </c>
      <c r="Z1339" s="15">
        <f t="shared" si="514"/>
        <v>0</v>
      </c>
      <c r="AA1339" s="6" t="s">
        <v>73</v>
      </c>
      <c r="AB1339" s="12">
        <f t="shared" si="523"/>
        <v>44151</v>
      </c>
      <c r="AC1339" s="6"/>
      <c r="AD1339" s="1"/>
      <c r="AE1339" s="12"/>
      <c r="AF1339" s="7"/>
      <c r="AG1339" s="1"/>
      <c r="AH1339" s="1"/>
      <c r="AI1339" s="1"/>
      <c r="AJ1339" s="10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6"/>
      <c r="CM1339" s="1"/>
      <c r="CN1339" s="1"/>
      <c r="CO1339" s="1"/>
      <c r="CP1339" s="1"/>
      <c r="CQ1339" s="1"/>
      <c r="CR1339" s="1"/>
    </row>
    <row r="1340" spans="1:96" x14ac:dyDescent="0.2">
      <c r="A1340" s="159">
        <f t="shared" si="515"/>
        <v>44019</v>
      </c>
      <c r="B1340" s="9">
        <f t="shared" si="504"/>
        <v>1128.2329119200001</v>
      </c>
      <c r="C1340" s="9">
        <f t="shared" si="516"/>
        <v>1000</v>
      </c>
      <c r="D1340" s="66">
        <f t="shared" si="517"/>
        <v>5311.65</v>
      </c>
      <c r="E1340" s="15">
        <f>VLOOKUP(A1339,[1]Plan1!$BO$120:$BQ$240,3)</f>
        <v>5325.46</v>
      </c>
      <c r="F1340" s="12">
        <f t="shared" si="518"/>
        <v>43998</v>
      </c>
      <c r="G1340" s="13">
        <f t="shared" si="505"/>
        <v>2.5999454030292135E-3</v>
      </c>
      <c r="H1340" s="12">
        <f t="shared" si="519"/>
        <v>44027</v>
      </c>
      <c r="I1340" s="12">
        <f t="shared" si="506"/>
        <v>44027</v>
      </c>
      <c r="J1340" s="1">
        <f t="shared" si="520"/>
        <v>22</v>
      </c>
      <c r="K1340" s="1">
        <f t="shared" si="527"/>
        <v>16</v>
      </c>
      <c r="L1340" s="9">
        <f t="shared" si="507"/>
        <v>1.0018901899999999</v>
      </c>
      <c r="M1340" s="16">
        <f t="shared" si="521"/>
        <v>0.99620023000000002</v>
      </c>
      <c r="N1340" s="16">
        <f t="shared" si="524"/>
        <v>1.1163247920978123</v>
      </c>
      <c r="O1340" s="9">
        <f t="shared" si="525"/>
        <v>1.1184348500000001</v>
      </c>
      <c r="P1340" s="9">
        <f t="shared" si="508"/>
        <v>1118.4348500000001</v>
      </c>
      <c r="Q1340" s="14">
        <f t="shared" si="509"/>
        <v>0</v>
      </c>
      <c r="R1340" s="44">
        <f t="shared" si="510"/>
        <v>0</v>
      </c>
      <c r="S1340" s="9">
        <f t="shared" si="511"/>
        <v>0</v>
      </c>
      <c r="T1340" s="10">
        <f t="shared" si="522"/>
        <v>6.2959000000000001E-2</v>
      </c>
      <c r="U1340" s="14">
        <f t="shared" si="526"/>
        <v>36</v>
      </c>
      <c r="V1340" s="14">
        <v>252</v>
      </c>
      <c r="W1340" s="16">
        <f t="shared" si="512"/>
        <v>1.0087605120000001</v>
      </c>
      <c r="X1340" s="9">
        <f t="shared" si="513"/>
        <v>9.7980619200000003</v>
      </c>
      <c r="Y1340" s="9">
        <v>0</v>
      </c>
      <c r="Z1340" s="15">
        <f t="shared" si="514"/>
        <v>0</v>
      </c>
      <c r="AA1340" s="6" t="s">
        <v>73</v>
      </c>
      <c r="AB1340" s="12">
        <f t="shared" si="523"/>
        <v>44151</v>
      </c>
      <c r="AC1340" s="6"/>
      <c r="AD1340" s="1"/>
      <c r="AE1340" s="12"/>
      <c r="AF1340" s="7"/>
      <c r="AG1340" s="1"/>
      <c r="AH1340" s="1"/>
      <c r="AI1340" s="1"/>
      <c r="AJ1340" s="10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6"/>
      <c r="CM1340" s="1"/>
      <c r="CN1340" s="1"/>
      <c r="CO1340" s="1"/>
      <c r="CP1340" s="1"/>
      <c r="CQ1340" s="1"/>
      <c r="CR1340" s="1"/>
    </row>
    <row r="1341" spans="1:96" x14ac:dyDescent="0.2">
      <c r="A1341" s="159">
        <f t="shared" si="515"/>
        <v>44020</v>
      </c>
      <c r="B1341" s="9">
        <f t="shared" si="504"/>
        <v>1128.6395109700002</v>
      </c>
      <c r="C1341" s="9">
        <f t="shared" si="516"/>
        <v>1000</v>
      </c>
      <c r="D1341" s="66">
        <f t="shared" si="517"/>
        <v>5311.65</v>
      </c>
      <c r="E1341" s="15">
        <f>VLOOKUP(A1340,[1]Plan1!$BO$120:$BQ$240,3)</f>
        <v>5325.46</v>
      </c>
      <c r="F1341" s="12">
        <f t="shared" si="518"/>
        <v>43998</v>
      </c>
      <c r="G1341" s="13">
        <f t="shared" si="505"/>
        <v>2.5999454030292135E-3</v>
      </c>
      <c r="H1341" s="12">
        <f t="shared" si="519"/>
        <v>44027</v>
      </c>
      <c r="I1341" s="12">
        <f t="shared" si="506"/>
        <v>44027</v>
      </c>
      <c r="J1341" s="1">
        <f t="shared" si="520"/>
        <v>22</v>
      </c>
      <c r="K1341" s="1">
        <f t="shared" si="527"/>
        <v>17</v>
      </c>
      <c r="L1341" s="9">
        <f t="shared" si="507"/>
        <v>1.0020084499999999</v>
      </c>
      <c r="M1341" s="16">
        <f t="shared" si="521"/>
        <v>0.99620023000000002</v>
      </c>
      <c r="N1341" s="16">
        <f t="shared" si="524"/>
        <v>1.1163247920978123</v>
      </c>
      <c r="O1341" s="9">
        <f t="shared" si="525"/>
        <v>1.11856687</v>
      </c>
      <c r="P1341" s="9">
        <f t="shared" si="508"/>
        <v>1118.5668700000001</v>
      </c>
      <c r="Q1341" s="14">
        <f t="shared" si="509"/>
        <v>0</v>
      </c>
      <c r="R1341" s="44">
        <f t="shared" si="510"/>
        <v>0</v>
      </c>
      <c r="S1341" s="9">
        <f t="shared" si="511"/>
        <v>0</v>
      </c>
      <c r="T1341" s="10">
        <f t="shared" si="522"/>
        <v>6.2959000000000001E-2</v>
      </c>
      <c r="U1341" s="14">
        <f t="shared" si="526"/>
        <v>37</v>
      </c>
      <c r="V1341" s="14">
        <v>252</v>
      </c>
      <c r="W1341" s="16">
        <f t="shared" si="512"/>
        <v>1.009004952</v>
      </c>
      <c r="X1341" s="9">
        <f t="shared" si="513"/>
        <v>10.07264097</v>
      </c>
      <c r="Y1341" s="9">
        <v>0</v>
      </c>
      <c r="Z1341" s="15">
        <f t="shared" si="514"/>
        <v>0</v>
      </c>
      <c r="AA1341" s="6" t="s">
        <v>73</v>
      </c>
      <c r="AB1341" s="12">
        <f t="shared" si="523"/>
        <v>44151</v>
      </c>
      <c r="AC1341" s="6"/>
      <c r="AD1341" s="1"/>
      <c r="AE1341" s="12"/>
      <c r="AF1341" s="7"/>
      <c r="AG1341" s="1"/>
      <c r="AH1341" s="1"/>
      <c r="AI1341" s="1"/>
      <c r="AJ1341" s="10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6"/>
      <c r="CM1341" s="1"/>
      <c r="CN1341" s="1"/>
      <c r="CO1341" s="1"/>
      <c r="CP1341" s="1"/>
      <c r="CQ1341" s="1"/>
      <c r="CR1341" s="1"/>
    </row>
    <row r="1342" spans="1:96" x14ac:dyDescent="0.2">
      <c r="A1342" s="159">
        <f t="shared" si="515"/>
        <v>44021</v>
      </c>
      <c r="B1342" s="9">
        <f t="shared" si="504"/>
        <v>1129.04625065</v>
      </c>
      <c r="C1342" s="9">
        <f t="shared" si="516"/>
        <v>1000</v>
      </c>
      <c r="D1342" s="66">
        <f t="shared" si="517"/>
        <v>5311.65</v>
      </c>
      <c r="E1342" s="15">
        <f>VLOOKUP(A1341,[1]Plan1!$BO$120:$BQ$240,3)</f>
        <v>5325.46</v>
      </c>
      <c r="F1342" s="12">
        <f t="shared" si="518"/>
        <v>43998</v>
      </c>
      <c r="G1342" s="13">
        <f t="shared" si="505"/>
        <v>2.5999454030292135E-3</v>
      </c>
      <c r="H1342" s="12">
        <f t="shared" si="519"/>
        <v>44027</v>
      </c>
      <c r="I1342" s="12">
        <f t="shared" si="506"/>
        <v>44027</v>
      </c>
      <c r="J1342" s="1">
        <f t="shared" si="520"/>
        <v>22</v>
      </c>
      <c r="K1342" s="1">
        <f t="shared" si="527"/>
        <v>18</v>
      </c>
      <c r="L1342" s="9">
        <f t="shared" si="507"/>
        <v>1.0021267199999999</v>
      </c>
      <c r="M1342" s="16">
        <f t="shared" si="521"/>
        <v>0.99620023000000002</v>
      </c>
      <c r="N1342" s="16">
        <f t="shared" si="524"/>
        <v>1.1163247920978123</v>
      </c>
      <c r="O1342" s="9">
        <f t="shared" si="525"/>
        <v>1.1186989000000001</v>
      </c>
      <c r="P1342" s="9">
        <f t="shared" si="508"/>
        <v>1118.6989000000001</v>
      </c>
      <c r="Q1342" s="14">
        <f t="shared" si="509"/>
        <v>0</v>
      </c>
      <c r="R1342" s="44">
        <f t="shared" si="510"/>
        <v>0</v>
      </c>
      <c r="S1342" s="9">
        <f t="shared" si="511"/>
        <v>0</v>
      </c>
      <c r="T1342" s="10">
        <f t="shared" si="522"/>
        <v>6.2959000000000001E-2</v>
      </c>
      <c r="U1342" s="14">
        <f t="shared" si="526"/>
        <v>38</v>
      </c>
      <c r="V1342" s="14">
        <v>252</v>
      </c>
      <c r="W1342" s="16">
        <f t="shared" si="512"/>
        <v>1.0092494510000001</v>
      </c>
      <c r="X1342" s="9">
        <f t="shared" si="513"/>
        <v>10.347350649999999</v>
      </c>
      <c r="Y1342" s="9">
        <v>0</v>
      </c>
      <c r="Z1342" s="15">
        <f t="shared" si="514"/>
        <v>0</v>
      </c>
      <c r="AA1342" s="6" t="s">
        <v>73</v>
      </c>
      <c r="AB1342" s="12">
        <f t="shared" si="523"/>
        <v>44151</v>
      </c>
      <c r="AC1342" s="6"/>
      <c r="AD1342" s="1"/>
      <c r="AE1342" s="12"/>
      <c r="AF1342" s="7"/>
      <c r="AG1342" s="1"/>
      <c r="AH1342" s="1"/>
      <c r="AI1342" s="1"/>
      <c r="AJ1342" s="10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6"/>
      <c r="CM1342" s="1"/>
      <c r="CN1342" s="1"/>
      <c r="CO1342" s="1"/>
      <c r="CP1342" s="1"/>
      <c r="CQ1342" s="1"/>
      <c r="CR1342" s="1"/>
    </row>
    <row r="1343" spans="1:96" x14ac:dyDescent="0.2">
      <c r="A1343" s="159">
        <f t="shared" si="515"/>
        <v>44022</v>
      </c>
      <c r="B1343" s="9">
        <f t="shared" si="504"/>
        <v>1129.4531310100001</v>
      </c>
      <c r="C1343" s="9">
        <f t="shared" si="516"/>
        <v>1000</v>
      </c>
      <c r="D1343" s="66">
        <f t="shared" si="517"/>
        <v>5311.65</v>
      </c>
      <c r="E1343" s="15">
        <f>VLOOKUP(A1342,[1]Plan1!$BO$120:$BQ$240,3)</f>
        <v>5325.46</v>
      </c>
      <c r="F1343" s="12">
        <f t="shared" si="518"/>
        <v>43998</v>
      </c>
      <c r="G1343" s="13">
        <f t="shared" si="505"/>
        <v>2.5999454030292135E-3</v>
      </c>
      <c r="H1343" s="12">
        <f t="shared" si="519"/>
        <v>44027</v>
      </c>
      <c r="I1343" s="12">
        <f t="shared" si="506"/>
        <v>44027</v>
      </c>
      <c r="J1343" s="1">
        <f t="shared" si="520"/>
        <v>22</v>
      </c>
      <c r="K1343" s="1">
        <f t="shared" si="527"/>
        <v>19</v>
      </c>
      <c r="L1343" s="9">
        <f t="shared" si="507"/>
        <v>1.0022450000000001</v>
      </c>
      <c r="M1343" s="16">
        <f t="shared" si="521"/>
        <v>0.99620023000000002</v>
      </c>
      <c r="N1343" s="16">
        <f t="shared" si="524"/>
        <v>1.1163247920978123</v>
      </c>
      <c r="O1343" s="9">
        <f t="shared" si="525"/>
        <v>1.1188309400000001</v>
      </c>
      <c r="P1343" s="9">
        <f t="shared" si="508"/>
        <v>1118.8309400000001</v>
      </c>
      <c r="Q1343" s="14">
        <f t="shared" si="509"/>
        <v>0</v>
      </c>
      <c r="R1343" s="44">
        <f t="shared" si="510"/>
        <v>0</v>
      </c>
      <c r="S1343" s="9">
        <f t="shared" si="511"/>
        <v>0</v>
      </c>
      <c r="T1343" s="10">
        <f t="shared" si="522"/>
        <v>6.2959000000000001E-2</v>
      </c>
      <c r="U1343" s="14">
        <f t="shared" si="526"/>
        <v>39</v>
      </c>
      <c r="V1343" s="14">
        <v>252</v>
      </c>
      <c r="W1343" s="16">
        <f t="shared" si="512"/>
        <v>1.009494009</v>
      </c>
      <c r="X1343" s="9">
        <f t="shared" si="513"/>
        <v>10.62219101</v>
      </c>
      <c r="Y1343" s="9">
        <v>0</v>
      </c>
      <c r="Z1343" s="15">
        <f t="shared" si="514"/>
        <v>0</v>
      </c>
      <c r="AA1343" s="6" t="s">
        <v>73</v>
      </c>
      <c r="AB1343" s="12">
        <f t="shared" si="523"/>
        <v>44151</v>
      </c>
      <c r="AC1343" s="6"/>
      <c r="AD1343" s="1"/>
      <c r="AE1343" s="12"/>
      <c r="AF1343" s="7"/>
      <c r="AG1343" s="1"/>
      <c r="AH1343" s="1"/>
      <c r="AI1343" s="1"/>
      <c r="AJ1343" s="10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6"/>
      <c r="CM1343" s="1"/>
      <c r="CN1343" s="1"/>
      <c r="CO1343" s="1"/>
      <c r="CP1343" s="1"/>
      <c r="CQ1343" s="1"/>
      <c r="CR1343" s="1"/>
    </row>
    <row r="1344" spans="1:96" x14ac:dyDescent="0.2">
      <c r="A1344" s="159">
        <f t="shared" si="515"/>
        <v>44023</v>
      </c>
      <c r="B1344" s="9">
        <f t="shared" si="504"/>
        <v>1129.8601632800001</v>
      </c>
      <c r="C1344" s="9">
        <f t="shared" si="516"/>
        <v>1000</v>
      </c>
      <c r="D1344" s="66">
        <f t="shared" si="517"/>
        <v>5311.65</v>
      </c>
      <c r="E1344" s="15">
        <f>VLOOKUP(A1343,[1]Plan1!$BO$120:$BQ$240,3)</f>
        <v>5325.46</v>
      </c>
      <c r="F1344" s="12">
        <f t="shared" si="518"/>
        <v>43998</v>
      </c>
      <c r="G1344" s="13">
        <f t="shared" si="505"/>
        <v>2.5999454030292135E-3</v>
      </c>
      <c r="H1344" s="12">
        <f t="shared" si="519"/>
        <v>44027</v>
      </c>
      <c r="I1344" s="12">
        <f t="shared" si="506"/>
        <v>44027</v>
      </c>
      <c r="J1344" s="1">
        <f t="shared" si="520"/>
        <v>22</v>
      </c>
      <c r="K1344" s="1">
        <f t="shared" si="527"/>
        <v>20</v>
      </c>
      <c r="L1344" s="9">
        <f t="shared" si="507"/>
        <v>1.0023633000000001</v>
      </c>
      <c r="M1344" s="16">
        <f t="shared" si="521"/>
        <v>0.99620023000000002</v>
      </c>
      <c r="N1344" s="16">
        <f t="shared" si="524"/>
        <v>1.1163247920978123</v>
      </c>
      <c r="O1344" s="9">
        <f t="shared" si="525"/>
        <v>1.1189629999999999</v>
      </c>
      <c r="P1344" s="9">
        <f t="shared" si="508"/>
        <v>1118.963</v>
      </c>
      <c r="Q1344" s="14">
        <f t="shared" si="509"/>
        <v>0</v>
      </c>
      <c r="R1344" s="44">
        <f t="shared" si="510"/>
        <v>0</v>
      </c>
      <c r="S1344" s="9">
        <f t="shared" si="511"/>
        <v>0</v>
      </c>
      <c r="T1344" s="10">
        <f t="shared" si="522"/>
        <v>6.2959000000000001E-2</v>
      </c>
      <c r="U1344" s="14">
        <f t="shared" si="526"/>
        <v>40</v>
      </c>
      <c r="V1344" s="14">
        <v>252</v>
      </c>
      <c r="W1344" s="16">
        <f t="shared" si="512"/>
        <v>1.0097386269999999</v>
      </c>
      <c r="X1344" s="9">
        <f t="shared" si="513"/>
        <v>10.897163279999999</v>
      </c>
      <c r="Y1344" s="9">
        <v>0</v>
      </c>
      <c r="Z1344" s="15">
        <f t="shared" si="514"/>
        <v>0</v>
      </c>
      <c r="AA1344" s="6" t="s">
        <v>73</v>
      </c>
      <c r="AB1344" s="12">
        <f t="shared" si="523"/>
        <v>44151</v>
      </c>
      <c r="AC1344" s="6"/>
      <c r="AD1344" s="1"/>
      <c r="AE1344" s="12"/>
      <c r="AF1344" s="7"/>
      <c r="AG1344" s="1"/>
      <c r="AH1344" s="1"/>
      <c r="AI1344" s="1"/>
      <c r="AJ1344" s="10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6"/>
      <c r="CM1344" s="1"/>
      <c r="CN1344" s="1"/>
      <c r="CO1344" s="1"/>
      <c r="CP1344" s="1"/>
      <c r="CQ1344" s="1"/>
      <c r="CR1344" s="1"/>
    </row>
    <row r="1345" spans="1:96" x14ac:dyDescent="0.2">
      <c r="A1345" s="159">
        <f t="shared" si="515"/>
        <v>44024</v>
      </c>
      <c r="B1345" s="9">
        <f t="shared" si="504"/>
        <v>1129.8601632800001</v>
      </c>
      <c r="C1345" s="9">
        <f t="shared" si="516"/>
        <v>1000</v>
      </c>
      <c r="D1345" s="66">
        <f t="shared" si="517"/>
        <v>5311.65</v>
      </c>
      <c r="E1345" s="15">
        <f>VLOOKUP(A1344,[1]Plan1!$BO$120:$BQ$240,3)</f>
        <v>5325.46</v>
      </c>
      <c r="F1345" s="12">
        <f t="shared" si="518"/>
        <v>43998</v>
      </c>
      <c r="G1345" s="13">
        <f t="shared" si="505"/>
        <v>2.5999454030292135E-3</v>
      </c>
      <c r="H1345" s="12">
        <f t="shared" si="519"/>
        <v>44027</v>
      </c>
      <c r="I1345" s="12">
        <f t="shared" si="506"/>
        <v>44027</v>
      </c>
      <c r="J1345" s="1">
        <f t="shared" si="520"/>
        <v>22</v>
      </c>
      <c r="K1345" s="1">
        <f t="shared" si="527"/>
        <v>20</v>
      </c>
      <c r="L1345" s="9">
        <f t="shared" si="507"/>
        <v>1.0023633000000001</v>
      </c>
      <c r="M1345" s="16">
        <f t="shared" si="521"/>
        <v>0.99620023000000002</v>
      </c>
      <c r="N1345" s="16">
        <f t="shared" si="524"/>
        <v>1.1163247920978123</v>
      </c>
      <c r="O1345" s="9">
        <f t="shared" si="525"/>
        <v>1.1189629999999999</v>
      </c>
      <c r="P1345" s="9">
        <f t="shared" si="508"/>
        <v>1118.963</v>
      </c>
      <c r="Q1345" s="14">
        <f t="shared" si="509"/>
        <v>0</v>
      </c>
      <c r="R1345" s="44">
        <f t="shared" si="510"/>
        <v>0</v>
      </c>
      <c r="S1345" s="9">
        <f t="shared" si="511"/>
        <v>0</v>
      </c>
      <c r="T1345" s="10">
        <f t="shared" si="522"/>
        <v>6.2959000000000001E-2</v>
      </c>
      <c r="U1345" s="14">
        <f t="shared" si="526"/>
        <v>40</v>
      </c>
      <c r="V1345" s="14">
        <v>252</v>
      </c>
      <c r="W1345" s="16">
        <f t="shared" si="512"/>
        <v>1.0097386269999999</v>
      </c>
      <c r="X1345" s="9">
        <f t="shared" si="513"/>
        <v>10.897163279999999</v>
      </c>
      <c r="Y1345" s="9">
        <v>0</v>
      </c>
      <c r="Z1345" s="15">
        <f t="shared" si="514"/>
        <v>0</v>
      </c>
      <c r="AA1345" s="6" t="s">
        <v>73</v>
      </c>
      <c r="AB1345" s="12">
        <f t="shared" si="523"/>
        <v>44151</v>
      </c>
      <c r="AC1345" s="6"/>
      <c r="AD1345" s="1"/>
      <c r="AE1345" s="12"/>
      <c r="AF1345" s="7"/>
      <c r="AG1345" s="1"/>
      <c r="AH1345" s="1"/>
      <c r="AI1345" s="1"/>
      <c r="AJ1345" s="10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6"/>
      <c r="CM1345" s="1"/>
      <c r="CN1345" s="1"/>
      <c r="CO1345" s="1"/>
      <c r="CP1345" s="1"/>
      <c r="CQ1345" s="1"/>
      <c r="CR1345" s="1"/>
    </row>
    <row r="1346" spans="1:96" x14ac:dyDescent="0.2">
      <c r="A1346" s="159">
        <f t="shared" si="515"/>
        <v>44025</v>
      </c>
      <c r="B1346" s="9">
        <f t="shared" si="504"/>
        <v>1129.8601632800001</v>
      </c>
      <c r="C1346" s="9">
        <f t="shared" si="516"/>
        <v>1000</v>
      </c>
      <c r="D1346" s="66">
        <f t="shared" si="517"/>
        <v>5311.65</v>
      </c>
      <c r="E1346" s="15">
        <f>VLOOKUP(A1345,[1]Plan1!$BO$120:$BQ$240,3)</f>
        <v>5325.46</v>
      </c>
      <c r="F1346" s="12">
        <f t="shared" si="518"/>
        <v>43998</v>
      </c>
      <c r="G1346" s="13">
        <f t="shared" si="505"/>
        <v>2.5999454030292135E-3</v>
      </c>
      <c r="H1346" s="12">
        <f t="shared" si="519"/>
        <v>44027</v>
      </c>
      <c r="I1346" s="12">
        <f t="shared" si="506"/>
        <v>44027</v>
      </c>
      <c r="J1346" s="1">
        <f t="shared" si="520"/>
        <v>22</v>
      </c>
      <c r="K1346" s="1">
        <f t="shared" si="527"/>
        <v>20</v>
      </c>
      <c r="L1346" s="9">
        <f t="shared" si="507"/>
        <v>1.0023633000000001</v>
      </c>
      <c r="M1346" s="16">
        <f t="shared" si="521"/>
        <v>0.99620023000000002</v>
      </c>
      <c r="N1346" s="16">
        <f t="shared" si="524"/>
        <v>1.1163247920978123</v>
      </c>
      <c r="O1346" s="9">
        <f t="shared" si="525"/>
        <v>1.1189629999999999</v>
      </c>
      <c r="P1346" s="9">
        <f t="shared" si="508"/>
        <v>1118.963</v>
      </c>
      <c r="Q1346" s="14">
        <f t="shared" si="509"/>
        <v>0</v>
      </c>
      <c r="R1346" s="44">
        <f t="shared" si="510"/>
        <v>0</v>
      </c>
      <c r="S1346" s="9">
        <f t="shared" si="511"/>
        <v>0</v>
      </c>
      <c r="T1346" s="10">
        <f t="shared" si="522"/>
        <v>6.2959000000000001E-2</v>
      </c>
      <c r="U1346" s="14">
        <f t="shared" si="526"/>
        <v>40</v>
      </c>
      <c r="V1346" s="14">
        <v>252</v>
      </c>
      <c r="W1346" s="16">
        <f t="shared" si="512"/>
        <v>1.0097386269999999</v>
      </c>
      <c r="X1346" s="9">
        <f t="shared" si="513"/>
        <v>10.897163279999999</v>
      </c>
      <c r="Y1346" s="9">
        <v>0</v>
      </c>
      <c r="Z1346" s="15">
        <f t="shared" si="514"/>
        <v>0</v>
      </c>
      <c r="AA1346" s="6" t="s">
        <v>73</v>
      </c>
      <c r="AB1346" s="12">
        <f t="shared" si="523"/>
        <v>44151</v>
      </c>
      <c r="AC1346" s="6"/>
      <c r="AD1346" s="1"/>
      <c r="AE1346" s="12"/>
      <c r="AF1346" s="7"/>
      <c r="AG1346" s="1"/>
      <c r="AH1346" s="1"/>
      <c r="AI1346" s="1"/>
      <c r="AJ1346" s="10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6"/>
      <c r="CM1346" s="1"/>
      <c r="CN1346" s="1"/>
      <c r="CO1346" s="1"/>
      <c r="CP1346" s="1"/>
      <c r="CQ1346" s="1"/>
      <c r="CR1346" s="1"/>
    </row>
    <row r="1347" spans="1:96" x14ac:dyDescent="0.2">
      <c r="A1347" s="159">
        <f t="shared" si="515"/>
        <v>44026</v>
      </c>
      <c r="B1347" s="9">
        <f t="shared" si="504"/>
        <v>1130.2673362800001</v>
      </c>
      <c r="C1347" s="9">
        <f t="shared" si="516"/>
        <v>1000</v>
      </c>
      <c r="D1347" s="66">
        <f t="shared" si="517"/>
        <v>5311.65</v>
      </c>
      <c r="E1347" s="15">
        <f>VLOOKUP(A1346,[1]Plan1!$BO$120:$BQ$240,3)</f>
        <v>5325.46</v>
      </c>
      <c r="F1347" s="12">
        <f t="shared" si="518"/>
        <v>43998</v>
      </c>
      <c r="G1347" s="13">
        <f t="shared" si="505"/>
        <v>2.5999454030292135E-3</v>
      </c>
      <c r="H1347" s="12">
        <f t="shared" si="519"/>
        <v>44027</v>
      </c>
      <c r="I1347" s="12">
        <f t="shared" si="506"/>
        <v>44027</v>
      </c>
      <c r="J1347" s="1">
        <f t="shared" si="520"/>
        <v>22</v>
      </c>
      <c r="K1347" s="1">
        <f t="shared" si="527"/>
        <v>21</v>
      </c>
      <c r="L1347" s="9">
        <f t="shared" si="507"/>
        <v>1.00248161</v>
      </c>
      <c r="M1347" s="16">
        <f t="shared" si="521"/>
        <v>0.99620023000000002</v>
      </c>
      <c r="N1347" s="16">
        <f t="shared" si="524"/>
        <v>1.1163247920978123</v>
      </c>
      <c r="O1347" s="9">
        <f t="shared" si="525"/>
        <v>1.11909507</v>
      </c>
      <c r="P1347" s="9">
        <f t="shared" si="508"/>
        <v>1119.0950700000001</v>
      </c>
      <c r="Q1347" s="14">
        <f t="shared" si="509"/>
        <v>0</v>
      </c>
      <c r="R1347" s="44">
        <f t="shared" si="510"/>
        <v>0</v>
      </c>
      <c r="S1347" s="9">
        <f t="shared" si="511"/>
        <v>0</v>
      </c>
      <c r="T1347" s="10">
        <f t="shared" si="522"/>
        <v>6.2959000000000001E-2</v>
      </c>
      <c r="U1347" s="14">
        <f t="shared" si="526"/>
        <v>41</v>
      </c>
      <c r="V1347" s="14">
        <v>252</v>
      </c>
      <c r="W1347" s="16">
        <f t="shared" si="512"/>
        <v>1.0099833039999999</v>
      </c>
      <c r="X1347" s="9">
        <f t="shared" si="513"/>
        <v>11.172266280000001</v>
      </c>
      <c r="Y1347" s="9">
        <v>0</v>
      </c>
      <c r="Z1347" s="15">
        <f t="shared" si="514"/>
        <v>0</v>
      </c>
      <c r="AA1347" s="6" t="s">
        <v>73</v>
      </c>
      <c r="AB1347" s="12">
        <f t="shared" si="523"/>
        <v>44151</v>
      </c>
      <c r="AC1347" s="6"/>
      <c r="AD1347" s="1"/>
      <c r="AE1347" s="12"/>
      <c r="AF1347" s="7"/>
      <c r="AG1347" s="1"/>
      <c r="AH1347" s="1"/>
      <c r="AI1347" s="1"/>
      <c r="AJ1347" s="10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6"/>
      <c r="CM1347" s="1"/>
      <c r="CN1347" s="1"/>
      <c r="CO1347" s="1"/>
      <c r="CP1347" s="1"/>
      <c r="CQ1347" s="1"/>
      <c r="CR1347" s="1"/>
    </row>
    <row r="1348" spans="1:96" x14ac:dyDescent="0.2">
      <c r="A1348" s="159">
        <f t="shared" si="515"/>
        <v>44027</v>
      </c>
      <c r="B1348" s="9">
        <f t="shared" si="504"/>
        <v>1130.67466128</v>
      </c>
      <c r="C1348" s="9">
        <f t="shared" si="516"/>
        <v>1000</v>
      </c>
      <c r="D1348" s="66">
        <f t="shared" si="517"/>
        <v>5311.65</v>
      </c>
      <c r="E1348" s="15">
        <f>VLOOKUP(A1347,[1]Plan1!$BO$120:$BQ$240,3)</f>
        <v>5325.46</v>
      </c>
      <c r="F1348" s="12">
        <f t="shared" si="518"/>
        <v>43998</v>
      </c>
      <c r="G1348" s="13">
        <f t="shared" si="505"/>
        <v>2.5999454030292135E-3</v>
      </c>
      <c r="H1348" s="12">
        <f t="shared" si="519"/>
        <v>44060</v>
      </c>
      <c r="I1348" s="12">
        <f t="shared" si="506"/>
        <v>44027</v>
      </c>
      <c r="J1348" s="1">
        <f t="shared" si="520"/>
        <v>22</v>
      </c>
      <c r="K1348" s="1">
        <f t="shared" si="527"/>
        <v>22</v>
      </c>
      <c r="L1348" s="9">
        <f t="shared" si="507"/>
        <v>1.0025999400000001</v>
      </c>
      <c r="M1348" s="16">
        <f t="shared" si="521"/>
        <v>0.99620023000000002</v>
      </c>
      <c r="N1348" s="16">
        <f t="shared" si="524"/>
        <v>1.1163247920978123</v>
      </c>
      <c r="O1348" s="9">
        <f t="shared" si="525"/>
        <v>1.1192271600000001</v>
      </c>
      <c r="P1348" s="9">
        <f t="shared" si="508"/>
        <v>1119.2271599999999</v>
      </c>
      <c r="Q1348" s="14">
        <f t="shared" si="509"/>
        <v>0</v>
      </c>
      <c r="R1348" s="44">
        <f t="shared" si="510"/>
        <v>0</v>
      </c>
      <c r="S1348" s="9">
        <f t="shared" si="511"/>
        <v>0</v>
      </c>
      <c r="T1348" s="10">
        <f t="shared" si="522"/>
        <v>6.2959000000000001E-2</v>
      </c>
      <c r="U1348" s="14">
        <f t="shared" si="526"/>
        <v>42</v>
      </c>
      <c r="V1348" s="14">
        <v>252</v>
      </c>
      <c r="W1348" s="16">
        <f t="shared" si="512"/>
        <v>1.010228041</v>
      </c>
      <c r="X1348" s="9">
        <f t="shared" si="513"/>
        <v>11.447501279999999</v>
      </c>
      <c r="Y1348" s="9">
        <v>0</v>
      </c>
      <c r="Z1348" s="15">
        <f t="shared" si="514"/>
        <v>0</v>
      </c>
      <c r="AA1348" s="6" t="s">
        <v>73</v>
      </c>
      <c r="AB1348" s="12">
        <f t="shared" si="523"/>
        <v>44151</v>
      </c>
      <c r="AC1348" s="6"/>
      <c r="AD1348" s="1"/>
      <c r="AE1348" s="12"/>
      <c r="AF1348" s="7"/>
      <c r="AG1348" s="1"/>
      <c r="AH1348" s="1"/>
      <c r="AI1348" s="1"/>
      <c r="AJ1348" s="10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6"/>
      <c r="CM1348" s="1"/>
      <c r="CN1348" s="1"/>
      <c r="CO1348" s="1"/>
      <c r="CP1348" s="1"/>
      <c r="CQ1348" s="1"/>
      <c r="CR1348" s="1"/>
    </row>
    <row r="1349" spans="1:96" x14ac:dyDescent="0.2">
      <c r="A1349" s="159">
        <f t="shared" si="515"/>
        <v>44028</v>
      </c>
      <c r="B1349" s="9">
        <f t="shared" si="504"/>
        <v>1131.12533377</v>
      </c>
      <c r="C1349" s="9">
        <f t="shared" si="516"/>
        <v>1000</v>
      </c>
      <c r="D1349" s="66">
        <f t="shared" si="517"/>
        <v>5325.46</v>
      </c>
      <c r="E1349" s="15">
        <f>VLOOKUP(A1348,[1]Plan1!$BO$120:$BQ$240,3)</f>
        <v>5344.63</v>
      </c>
      <c r="F1349" s="12">
        <f t="shared" si="518"/>
        <v>44028</v>
      </c>
      <c r="G1349" s="13">
        <f t="shared" si="505"/>
        <v>3.599689040946652E-3</v>
      </c>
      <c r="H1349" s="12">
        <f t="shared" si="519"/>
        <v>44060</v>
      </c>
      <c r="I1349" s="12">
        <f t="shared" si="506"/>
        <v>44060</v>
      </c>
      <c r="J1349" s="1">
        <f t="shared" si="520"/>
        <v>23</v>
      </c>
      <c r="K1349" s="1">
        <f t="shared" si="527"/>
        <v>1</v>
      </c>
      <c r="L1349" s="9">
        <f t="shared" si="507"/>
        <v>1.00015623</v>
      </c>
      <c r="M1349" s="16">
        <f t="shared" si="521"/>
        <v>1.0025999400000001</v>
      </c>
      <c r="N1349" s="16">
        <f t="shared" si="524"/>
        <v>1.1192271695777791</v>
      </c>
      <c r="O1349" s="9">
        <f t="shared" si="525"/>
        <v>1.1194020200000001</v>
      </c>
      <c r="P1349" s="9">
        <f t="shared" si="508"/>
        <v>1119.40202</v>
      </c>
      <c r="Q1349" s="14">
        <f t="shared" si="509"/>
        <v>0</v>
      </c>
      <c r="R1349" s="44">
        <f t="shared" si="510"/>
        <v>0</v>
      </c>
      <c r="S1349" s="9">
        <f t="shared" si="511"/>
        <v>0</v>
      </c>
      <c r="T1349" s="10">
        <f t="shared" si="522"/>
        <v>6.2959000000000001E-2</v>
      </c>
      <c r="U1349" s="14">
        <f t="shared" si="526"/>
        <v>43</v>
      </c>
      <c r="V1349" s="14">
        <v>252</v>
      </c>
      <c r="W1349" s="16">
        <f t="shared" si="512"/>
        <v>1.0104728359999999</v>
      </c>
      <c r="X1349" s="9">
        <f t="shared" si="513"/>
        <v>11.723313770000001</v>
      </c>
      <c r="Y1349" s="9">
        <v>0</v>
      </c>
      <c r="Z1349" s="15">
        <f t="shared" si="514"/>
        <v>0</v>
      </c>
      <c r="AA1349" s="6" t="s">
        <v>73</v>
      </c>
      <c r="AB1349" s="12">
        <f t="shared" si="523"/>
        <v>44151</v>
      </c>
      <c r="AC1349" s="6"/>
      <c r="AD1349" s="1"/>
      <c r="AE1349" s="12"/>
      <c r="AF1349" s="7"/>
      <c r="AG1349" s="1"/>
      <c r="AH1349" s="1"/>
      <c r="AI1349" s="1"/>
      <c r="AJ1349" s="10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6"/>
      <c r="CM1349" s="1"/>
      <c r="CN1349" s="1"/>
      <c r="CO1349" s="1"/>
      <c r="CP1349" s="1"/>
      <c r="CQ1349" s="1"/>
      <c r="CR1349" s="1"/>
    </row>
    <row r="1350" spans="1:96" x14ac:dyDescent="0.2">
      <c r="A1350" s="159">
        <f t="shared" si="515"/>
        <v>44029</v>
      </c>
      <c r="B1350" s="9">
        <f t="shared" si="504"/>
        <v>1131.5761994699999</v>
      </c>
      <c r="C1350" s="9">
        <f t="shared" si="516"/>
        <v>1000</v>
      </c>
      <c r="D1350" s="66">
        <f t="shared" si="517"/>
        <v>5325.46</v>
      </c>
      <c r="E1350" s="15">
        <f>VLOOKUP(A1349,[1]Plan1!$BO$120:$BQ$240,3)</f>
        <v>5344.63</v>
      </c>
      <c r="F1350" s="12">
        <f t="shared" si="518"/>
        <v>44028</v>
      </c>
      <c r="G1350" s="13">
        <f t="shared" si="505"/>
        <v>3.599689040946652E-3</v>
      </c>
      <c r="H1350" s="12">
        <f t="shared" si="519"/>
        <v>44060</v>
      </c>
      <c r="I1350" s="12">
        <f t="shared" si="506"/>
        <v>44060</v>
      </c>
      <c r="J1350" s="1">
        <f t="shared" si="520"/>
        <v>23</v>
      </c>
      <c r="K1350" s="1">
        <f t="shared" si="527"/>
        <v>2</v>
      </c>
      <c r="L1350" s="9">
        <f t="shared" si="507"/>
        <v>1.0003124999999999</v>
      </c>
      <c r="M1350" s="16">
        <f t="shared" si="521"/>
        <v>1.0025999400000001</v>
      </c>
      <c r="N1350" s="16">
        <f t="shared" si="524"/>
        <v>1.1192271695777791</v>
      </c>
      <c r="O1350" s="9">
        <f t="shared" si="525"/>
        <v>1.1195769200000001</v>
      </c>
      <c r="P1350" s="9">
        <f t="shared" si="508"/>
        <v>1119.57692</v>
      </c>
      <c r="Q1350" s="14">
        <f t="shared" si="509"/>
        <v>0</v>
      </c>
      <c r="R1350" s="44">
        <f t="shared" si="510"/>
        <v>0</v>
      </c>
      <c r="S1350" s="9">
        <f t="shared" si="511"/>
        <v>0</v>
      </c>
      <c r="T1350" s="10">
        <f t="shared" si="522"/>
        <v>6.2959000000000001E-2</v>
      </c>
      <c r="U1350" s="14">
        <f t="shared" si="526"/>
        <v>44</v>
      </c>
      <c r="V1350" s="14">
        <v>252</v>
      </c>
      <c r="W1350" s="16">
        <f t="shared" si="512"/>
        <v>1.010717691</v>
      </c>
      <c r="X1350" s="9">
        <f t="shared" si="513"/>
        <v>11.999279469999999</v>
      </c>
      <c r="Y1350" s="9">
        <v>0</v>
      </c>
      <c r="Z1350" s="15">
        <f t="shared" si="514"/>
        <v>0</v>
      </c>
      <c r="AA1350" s="6" t="s">
        <v>73</v>
      </c>
      <c r="AB1350" s="12">
        <f t="shared" si="523"/>
        <v>44151</v>
      </c>
      <c r="AC1350" s="6"/>
      <c r="AD1350" s="1"/>
      <c r="AE1350" s="12"/>
      <c r="AF1350" s="7"/>
      <c r="AG1350" s="1"/>
      <c r="AH1350" s="1"/>
      <c r="AI1350" s="1"/>
      <c r="AJ1350" s="10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6"/>
      <c r="CM1350" s="1"/>
      <c r="CN1350" s="1"/>
      <c r="CO1350" s="1"/>
      <c r="CP1350" s="1"/>
      <c r="CQ1350" s="1"/>
      <c r="CR1350" s="1"/>
    </row>
    <row r="1351" spans="1:96" x14ac:dyDescent="0.2">
      <c r="A1351" s="159">
        <f t="shared" si="515"/>
        <v>44030</v>
      </c>
      <c r="B1351" s="9">
        <f t="shared" si="504"/>
        <v>1132.0272472200002</v>
      </c>
      <c r="C1351" s="9">
        <f t="shared" si="516"/>
        <v>1000</v>
      </c>
      <c r="D1351" s="66">
        <f t="shared" si="517"/>
        <v>5325.46</v>
      </c>
      <c r="E1351" s="15">
        <f>VLOOKUP(A1350,[1]Plan1!$BO$120:$BQ$240,3)</f>
        <v>5344.63</v>
      </c>
      <c r="F1351" s="12">
        <f t="shared" si="518"/>
        <v>44028</v>
      </c>
      <c r="G1351" s="13">
        <f t="shared" si="505"/>
        <v>3.599689040946652E-3</v>
      </c>
      <c r="H1351" s="12">
        <f t="shared" si="519"/>
        <v>44060</v>
      </c>
      <c r="I1351" s="12">
        <f t="shared" si="506"/>
        <v>44060</v>
      </c>
      <c r="J1351" s="1">
        <f t="shared" si="520"/>
        <v>23</v>
      </c>
      <c r="K1351" s="1">
        <f t="shared" si="527"/>
        <v>3</v>
      </c>
      <c r="L1351" s="9">
        <f t="shared" si="507"/>
        <v>1.00046879</v>
      </c>
      <c r="M1351" s="16">
        <f t="shared" si="521"/>
        <v>1.0025999400000001</v>
      </c>
      <c r="N1351" s="16">
        <f t="shared" si="524"/>
        <v>1.1192271695777791</v>
      </c>
      <c r="O1351" s="9">
        <f t="shared" si="525"/>
        <v>1.1197518500000001</v>
      </c>
      <c r="P1351" s="9">
        <f t="shared" si="508"/>
        <v>1119.7518500000001</v>
      </c>
      <c r="Q1351" s="14">
        <f t="shared" si="509"/>
        <v>0</v>
      </c>
      <c r="R1351" s="44">
        <f t="shared" si="510"/>
        <v>0</v>
      </c>
      <c r="S1351" s="9">
        <f t="shared" si="511"/>
        <v>0</v>
      </c>
      <c r="T1351" s="10">
        <f t="shared" si="522"/>
        <v>6.2959000000000001E-2</v>
      </c>
      <c r="U1351" s="14">
        <f t="shared" si="526"/>
        <v>45</v>
      </c>
      <c r="V1351" s="14">
        <v>252</v>
      </c>
      <c r="W1351" s="16">
        <f t="shared" si="512"/>
        <v>1.010962605</v>
      </c>
      <c r="X1351" s="9">
        <f t="shared" si="513"/>
        <v>12.27539722</v>
      </c>
      <c r="Y1351" s="9">
        <v>0</v>
      </c>
      <c r="Z1351" s="15">
        <f t="shared" si="514"/>
        <v>0</v>
      </c>
      <c r="AA1351" s="6" t="s">
        <v>73</v>
      </c>
      <c r="AB1351" s="12">
        <f t="shared" si="523"/>
        <v>44151</v>
      </c>
      <c r="AC1351" s="6"/>
      <c r="AD1351" s="1"/>
      <c r="AE1351" s="12"/>
      <c r="AF1351" s="7"/>
      <c r="AG1351" s="1"/>
      <c r="AH1351" s="1"/>
      <c r="AI1351" s="1"/>
      <c r="AJ1351" s="10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6"/>
      <c r="CM1351" s="1"/>
      <c r="CN1351" s="1"/>
      <c r="CO1351" s="1"/>
      <c r="CP1351" s="1"/>
      <c r="CQ1351" s="1"/>
      <c r="CR1351" s="1"/>
    </row>
    <row r="1352" spans="1:96" x14ac:dyDescent="0.2">
      <c r="A1352" s="159">
        <f t="shared" si="515"/>
        <v>44031</v>
      </c>
      <c r="B1352" s="9">
        <f t="shared" si="504"/>
        <v>1132.0272472200002</v>
      </c>
      <c r="C1352" s="9">
        <f t="shared" si="516"/>
        <v>1000</v>
      </c>
      <c r="D1352" s="66">
        <f t="shared" si="517"/>
        <v>5325.46</v>
      </c>
      <c r="E1352" s="15">
        <f>VLOOKUP(A1351,[1]Plan1!$BO$120:$BQ$240,3)</f>
        <v>5344.63</v>
      </c>
      <c r="F1352" s="12">
        <f t="shared" si="518"/>
        <v>44028</v>
      </c>
      <c r="G1352" s="13">
        <f t="shared" si="505"/>
        <v>3.599689040946652E-3</v>
      </c>
      <c r="H1352" s="12">
        <f t="shared" si="519"/>
        <v>44060</v>
      </c>
      <c r="I1352" s="12">
        <f t="shared" si="506"/>
        <v>44060</v>
      </c>
      <c r="J1352" s="1">
        <f t="shared" si="520"/>
        <v>23</v>
      </c>
      <c r="K1352" s="1">
        <f t="shared" si="527"/>
        <v>3</v>
      </c>
      <c r="L1352" s="9">
        <f t="shared" si="507"/>
        <v>1.00046879</v>
      </c>
      <c r="M1352" s="16">
        <f t="shared" si="521"/>
        <v>1.0025999400000001</v>
      </c>
      <c r="N1352" s="16">
        <f t="shared" si="524"/>
        <v>1.1192271695777791</v>
      </c>
      <c r="O1352" s="9">
        <f t="shared" si="525"/>
        <v>1.1197518500000001</v>
      </c>
      <c r="P1352" s="9">
        <f t="shared" si="508"/>
        <v>1119.7518500000001</v>
      </c>
      <c r="Q1352" s="14">
        <f t="shared" si="509"/>
        <v>0</v>
      </c>
      <c r="R1352" s="44">
        <f t="shared" si="510"/>
        <v>0</v>
      </c>
      <c r="S1352" s="9">
        <f t="shared" si="511"/>
        <v>0</v>
      </c>
      <c r="T1352" s="10">
        <f t="shared" si="522"/>
        <v>6.2959000000000001E-2</v>
      </c>
      <c r="U1352" s="14">
        <f t="shared" si="526"/>
        <v>45</v>
      </c>
      <c r="V1352" s="14">
        <v>252</v>
      </c>
      <c r="W1352" s="16">
        <f t="shared" si="512"/>
        <v>1.010962605</v>
      </c>
      <c r="X1352" s="9">
        <f t="shared" si="513"/>
        <v>12.27539722</v>
      </c>
      <c r="Y1352" s="9">
        <v>0</v>
      </c>
      <c r="Z1352" s="15">
        <f t="shared" si="514"/>
        <v>0</v>
      </c>
      <c r="AA1352" s="6" t="s">
        <v>73</v>
      </c>
      <c r="AB1352" s="12">
        <f t="shared" si="523"/>
        <v>44151</v>
      </c>
      <c r="AC1352" s="6"/>
      <c r="AD1352" s="1"/>
      <c r="AE1352" s="12"/>
      <c r="AF1352" s="7"/>
      <c r="AG1352" s="1"/>
      <c r="AH1352" s="1"/>
      <c r="AI1352" s="1"/>
      <c r="AJ1352" s="10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6"/>
      <c r="CM1352" s="1"/>
      <c r="CN1352" s="1"/>
      <c r="CO1352" s="1"/>
      <c r="CP1352" s="1"/>
      <c r="CQ1352" s="1"/>
      <c r="CR1352" s="1"/>
    </row>
    <row r="1353" spans="1:96" x14ac:dyDescent="0.2">
      <c r="A1353" s="159">
        <f t="shared" si="515"/>
        <v>44032</v>
      </c>
      <c r="B1353" s="9">
        <f t="shared" si="504"/>
        <v>1132.0272472200002</v>
      </c>
      <c r="C1353" s="9">
        <f t="shared" si="516"/>
        <v>1000</v>
      </c>
      <c r="D1353" s="66">
        <f t="shared" si="517"/>
        <v>5325.46</v>
      </c>
      <c r="E1353" s="15">
        <f>VLOOKUP(A1352,[1]Plan1!$BO$120:$BQ$240,3)</f>
        <v>5344.63</v>
      </c>
      <c r="F1353" s="12">
        <f t="shared" si="518"/>
        <v>44028</v>
      </c>
      <c r="G1353" s="13">
        <f t="shared" si="505"/>
        <v>3.599689040946652E-3</v>
      </c>
      <c r="H1353" s="12">
        <f t="shared" si="519"/>
        <v>44060</v>
      </c>
      <c r="I1353" s="12">
        <f t="shared" si="506"/>
        <v>44060</v>
      </c>
      <c r="J1353" s="1">
        <f t="shared" si="520"/>
        <v>23</v>
      </c>
      <c r="K1353" s="1">
        <f t="shared" si="527"/>
        <v>3</v>
      </c>
      <c r="L1353" s="9">
        <f t="shared" si="507"/>
        <v>1.00046879</v>
      </c>
      <c r="M1353" s="16">
        <f t="shared" si="521"/>
        <v>1.0025999400000001</v>
      </c>
      <c r="N1353" s="16">
        <f t="shared" si="524"/>
        <v>1.1192271695777791</v>
      </c>
      <c r="O1353" s="9">
        <f t="shared" si="525"/>
        <v>1.1197518500000001</v>
      </c>
      <c r="P1353" s="9">
        <f t="shared" si="508"/>
        <v>1119.7518500000001</v>
      </c>
      <c r="Q1353" s="14">
        <f t="shared" si="509"/>
        <v>0</v>
      </c>
      <c r="R1353" s="44">
        <f t="shared" si="510"/>
        <v>0</v>
      </c>
      <c r="S1353" s="9">
        <f t="shared" si="511"/>
        <v>0</v>
      </c>
      <c r="T1353" s="10">
        <f t="shared" si="522"/>
        <v>6.2959000000000001E-2</v>
      </c>
      <c r="U1353" s="14">
        <f t="shared" si="526"/>
        <v>45</v>
      </c>
      <c r="V1353" s="14">
        <v>252</v>
      </c>
      <c r="W1353" s="16">
        <f t="shared" si="512"/>
        <v>1.010962605</v>
      </c>
      <c r="X1353" s="9">
        <f t="shared" si="513"/>
        <v>12.27539722</v>
      </c>
      <c r="Y1353" s="9">
        <v>0</v>
      </c>
      <c r="Z1353" s="15">
        <f t="shared" si="514"/>
        <v>0</v>
      </c>
      <c r="AA1353" s="6" t="s">
        <v>73</v>
      </c>
      <c r="AB1353" s="12">
        <f t="shared" si="523"/>
        <v>44151</v>
      </c>
      <c r="AC1353" s="6"/>
      <c r="AD1353" s="1"/>
      <c r="AE1353" s="12"/>
      <c r="AF1353" s="7"/>
      <c r="AG1353" s="1"/>
      <c r="AH1353" s="1"/>
      <c r="AI1353" s="1"/>
      <c r="AJ1353" s="10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6"/>
      <c r="CM1353" s="1"/>
      <c r="CN1353" s="1"/>
      <c r="CO1353" s="1"/>
      <c r="CP1353" s="1"/>
      <c r="CQ1353" s="1"/>
      <c r="CR1353" s="1"/>
    </row>
    <row r="1354" spans="1:96" x14ac:dyDescent="0.2">
      <c r="A1354" s="159">
        <f t="shared" si="515"/>
        <v>44033</v>
      </c>
      <c r="B1354" s="9">
        <f t="shared" ref="B1354:B1417" si="528">(P1354+X1354)</f>
        <v>1132.4784579699999</v>
      </c>
      <c r="C1354" s="9">
        <f t="shared" si="516"/>
        <v>1000</v>
      </c>
      <c r="D1354" s="66">
        <f t="shared" si="517"/>
        <v>5325.46</v>
      </c>
      <c r="E1354" s="15">
        <f>VLOOKUP(A1353,[1]Plan1!$BO$120:$BQ$240,3)</f>
        <v>5344.63</v>
      </c>
      <c r="F1354" s="12">
        <f t="shared" si="518"/>
        <v>44028</v>
      </c>
      <c r="G1354" s="13">
        <f t="shared" ref="G1354:G1417" si="529">(E1354/D1354)-1</f>
        <v>3.599689040946652E-3</v>
      </c>
      <c r="H1354" s="12">
        <f t="shared" si="519"/>
        <v>44060</v>
      </c>
      <c r="I1354" s="12">
        <f t="shared" ref="I1354:I1417" si="530">IF(A1354&gt;I1353,H1354,I1353)</f>
        <v>44060</v>
      </c>
      <c r="J1354" s="1">
        <f t="shared" si="520"/>
        <v>23</v>
      </c>
      <c r="K1354" s="1">
        <f t="shared" si="527"/>
        <v>4</v>
      </c>
      <c r="L1354" s="9">
        <f t="shared" ref="L1354:L1417" si="531">TRUNC((E1354/D1354)^TRUNC((K1354/J1354),9),8)</f>
        <v>1.0006250999999999</v>
      </c>
      <c r="M1354" s="16">
        <f t="shared" si="521"/>
        <v>1.0025999400000001</v>
      </c>
      <c r="N1354" s="16">
        <f t="shared" si="524"/>
        <v>1.1192271695777791</v>
      </c>
      <c r="O1354" s="9">
        <f t="shared" si="525"/>
        <v>1.1199267900000001</v>
      </c>
      <c r="P1354" s="9">
        <f t="shared" ref="P1354:P1417" si="532">TRUNC(C1354*O1354,8)</f>
        <v>1119.92679</v>
      </c>
      <c r="Q1354" s="14">
        <f t="shared" ref="Q1354:Q1417" si="533">IF(VLOOKUP(A1354,AE$10:AL$114,8)=VLOOKUP(A1353,AE$10:AL$114,8),0,VLOOKUP(A1354,AE$10:AL$114,8))</f>
        <v>0</v>
      </c>
      <c r="R1354" s="44">
        <f t="shared" ref="R1354:R1417" si="534">IF(Q1354&gt;0,VLOOKUP($A1354,$AE$10:$AJ$114,6),0)</f>
        <v>0</v>
      </c>
      <c r="S1354" s="9">
        <f t="shared" ref="S1354:S1417" si="535">IF(R1354&gt;0,TRUNC(R1354*P1354,8),0)</f>
        <v>0</v>
      </c>
      <c r="T1354" s="10">
        <f t="shared" si="522"/>
        <v>6.2959000000000001E-2</v>
      </c>
      <c r="U1354" s="14">
        <f t="shared" si="526"/>
        <v>46</v>
      </c>
      <c r="V1354" s="14">
        <v>252</v>
      </c>
      <c r="W1354" s="16">
        <f t="shared" ref="W1354:W1417" si="536">ROUND((1+T1354)^TRUNC((U1354/V1354),9),9)</f>
        <v>1.0112075789999999</v>
      </c>
      <c r="X1354" s="9">
        <f t="shared" ref="X1354:X1417" si="537">TRUNC((P1354*(W1354-1)),8)</f>
        <v>12.55166797</v>
      </c>
      <c r="Y1354" s="9">
        <v>0</v>
      </c>
      <c r="Z1354" s="15">
        <f t="shared" ref="Z1354:Z1417" si="538">IF(S1354&gt;0,S1354+X1354,0)</f>
        <v>0</v>
      </c>
      <c r="AA1354" s="6" t="s">
        <v>73</v>
      </c>
      <c r="AB1354" s="12">
        <f t="shared" si="523"/>
        <v>44151</v>
      </c>
      <c r="AC1354" s="6"/>
      <c r="AD1354" s="1"/>
      <c r="AE1354" s="12"/>
      <c r="AF1354" s="7"/>
      <c r="AG1354" s="1"/>
      <c r="AH1354" s="1"/>
      <c r="AI1354" s="1"/>
      <c r="AJ1354" s="10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6"/>
      <c r="CM1354" s="1"/>
      <c r="CN1354" s="1"/>
      <c r="CO1354" s="1"/>
      <c r="CP1354" s="1"/>
      <c r="CQ1354" s="1"/>
      <c r="CR1354" s="1"/>
    </row>
    <row r="1355" spans="1:96" x14ac:dyDescent="0.2">
      <c r="A1355" s="159">
        <f t="shared" ref="A1355:A1418" si="539">(A1354+1)</f>
        <v>44034</v>
      </c>
      <c r="B1355" s="9">
        <f t="shared" si="528"/>
        <v>1132.9298609699999</v>
      </c>
      <c r="C1355" s="9">
        <f t="shared" ref="C1355:C1418" si="540">TRUNC(IF(Q1354&gt;0,VLOOKUP(A1354,$AE$12:$AF$114,2),C1354),8)</f>
        <v>1000</v>
      </c>
      <c r="D1355" s="66">
        <f t="shared" ref="D1355:D1418" si="541">IF(E1355=E1354,D1354,E1354)</f>
        <v>5325.46</v>
      </c>
      <c r="E1355" s="15">
        <f>VLOOKUP(A1354,[1]Plan1!$BO$120:$BQ$240,3)</f>
        <v>5344.63</v>
      </c>
      <c r="F1355" s="12">
        <f t="shared" ref="F1355:F1418" si="542">IF(D1355=D1354,F1354,A1355)</f>
        <v>44028</v>
      </c>
      <c r="G1355" s="13">
        <f t="shared" si="529"/>
        <v>3.599689040946652E-3</v>
      </c>
      <c r="H1355" s="12">
        <f t="shared" ref="H1355:H1418" si="543">IF(DAY(A1355)=15,VLOOKUP(A1355,AI$118:AN$450,4),H1354)</f>
        <v>44060</v>
      </c>
      <c r="I1355" s="12">
        <f t="shared" si="530"/>
        <v>44060</v>
      </c>
      <c r="J1355" s="1">
        <f t="shared" ref="J1355:J1418" si="544">IF(I1355=I1354,J1354,NETWORKDAYS(I1354,I1355,$AE$118:$AE$502)-1)</f>
        <v>23</v>
      </c>
      <c r="K1355" s="1">
        <f t="shared" si="527"/>
        <v>5</v>
      </c>
      <c r="L1355" s="9">
        <f t="shared" si="531"/>
        <v>1.0007814399999999</v>
      </c>
      <c r="M1355" s="16">
        <f t="shared" ref="M1355:M1418" si="545">IF(I1355&gt;I1354,L1354,M1354)</f>
        <v>1.0025999400000001</v>
      </c>
      <c r="N1355" s="16">
        <f t="shared" si="524"/>
        <v>1.1192271695777791</v>
      </c>
      <c r="O1355" s="9">
        <f t="shared" si="525"/>
        <v>1.12010177</v>
      </c>
      <c r="P1355" s="9">
        <f t="shared" si="532"/>
        <v>1120.10177</v>
      </c>
      <c r="Q1355" s="14">
        <f t="shared" si="533"/>
        <v>0</v>
      </c>
      <c r="R1355" s="44">
        <f t="shared" si="534"/>
        <v>0</v>
      </c>
      <c r="S1355" s="9">
        <f t="shared" si="535"/>
        <v>0</v>
      </c>
      <c r="T1355" s="10">
        <f t="shared" ref="T1355:T1418" si="546">(T1354)</f>
        <v>6.2959000000000001E-2</v>
      </c>
      <c r="U1355" s="14">
        <f t="shared" si="526"/>
        <v>47</v>
      </c>
      <c r="V1355" s="14">
        <v>252</v>
      </c>
      <c r="W1355" s="16">
        <f t="shared" si="536"/>
        <v>1.011452612</v>
      </c>
      <c r="X1355" s="9">
        <f t="shared" si="537"/>
        <v>12.82809097</v>
      </c>
      <c r="Y1355" s="9">
        <v>0</v>
      </c>
      <c r="Z1355" s="15">
        <f t="shared" si="538"/>
        <v>0</v>
      </c>
      <c r="AA1355" s="6" t="s">
        <v>73</v>
      </c>
      <c r="AB1355" s="12">
        <f t="shared" ref="AB1355:AB1418" si="547">IF(Q1354&gt;0,VLOOKUP(A1354,$AE$10:$AM$114,9),AB1354)</f>
        <v>44151</v>
      </c>
      <c r="AC1355" s="6"/>
      <c r="AD1355" s="1"/>
      <c r="AE1355" s="12"/>
      <c r="AF1355" s="7"/>
      <c r="AG1355" s="1"/>
      <c r="AH1355" s="1"/>
      <c r="AI1355" s="1"/>
      <c r="AJ1355" s="10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6"/>
      <c r="CM1355" s="1"/>
      <c r="CN1355" s="1"/>
      <c r="CO1355" s="1"/>
      <c r="CP1355" s="1"/>
      <c r="CQ1355" s="1"/>
      <c r="CR1355" s="1"/>
    </row>
    <row r="1356" spans="1:96" x14ac:dyDescent="0.2">
      <c r="A1356" s="159">
        <f t="shared" si="539"/>
        <v>44035</v>
      </c>
      <c r="B1356" s="9">
        <f t="shared" si="528"/>
        <v>1133.3814461699999</v>
      </c>
      <c r="C1356" s="9">
        <f t="shared" si="540"/>
        <v>1000</v>
      </c>
      <c r="D1356" s="66">
        <f t="shared" si="541"/>
        <v>5325.46</v>
      </c>
      <c r="E1356" s="15">
        <f>VLOOKUP(A1355,[1]Plan1!$BO$120:$BQ$240,3)</f>
        <v>5344.63</v>
      </c>
      <c r="F1356" s="12">
        <f t="shared" si="542"/>
        <v>44028</v>
      </c>
      <c r="G1356" s="13">
        <f t="shared" si="529"/>
        <v>3.599689040946652E-3</v>
      </c>
      <c r="H1356" s="12">
        <f t="shared" si="543"/>
        <v>44060</v>
      </c>
      <c r="I1356" s="12">
        <f t="shared" si="530"/>
        <v>44060</v>
      </c>
      <c r="J1356" s="1">
        <f t="shared" si="544"/>
        <v>23</v>
      </c>
      <c r="K1356" s="1">
        <f t="shared" si="527"/>
        <v>6</v>
      </c>
      <c r="L1356" s="9">
        <f t="shared" si="531"/>
        <v>1.0009378</v>
      </c>
      <c r="M1356" s="16">
        <f t="shared" si="545"/>
        <v>1.0025999400000001</v>
      </c>
      <c r="N1356" s="16">
        <f t="shared" si="524"/>
        <v>1.1192271695777791</v>
      </c>
      <c r="O1356" s="9">
        <f t="shared" si="525"/>
        <v>1.12027678</v>
      </c>
      <c r="P1356" s="9">
        <f t="shared" si="532"/>
        <v>1120.2767799999999</v>
      </c>
      <c r="Q1356" s="14">
        <f t="shared" si="533"/>
        <v>0</v>
      </c>
      <c r="R1356" s="44">
        <f t="shared" si="534"/>
        <v>0</v>
      </c>
      <c r="S1356" s="9">
        <f t="shared" si="535"/>
        <v>0</v>
      </c>
      <c r="T1356" s="10">
        <f t="shared" si="546"/>
        <v>6.2959000000000001E-2</v>
      </c>
      <c r="U1356" s="14">
        <f t="shared" si="526"/>
        <v>48</v>
      </c>
      <c r="V1356" s="14">
        <v>252</v>
      </c>
      <c r="W1356" s="16">
        <f t="shared" si="536"/>
        <v>1.0116977039999999</v>
      </c>
      <c r="X1356" s="9">
        <f t="shared" si="537"/>
        <v>13.10466617</v>
      </c>
      <c r="Y1356" s="9">
        <v>0</v>
      </c>
      <c r="Z1356" s="15">
        <f t="shared" si="538"/>
        <v>0</v>
      </c>
      <c r="AA1356" s="6" t="s">
        <v>73</v>
      </c>
      <c r="AB1356" s="12">
        <f t="shared" si="547"/>
        <v>44151</v>
      </c>
      <c r="AC1356" s="6"/>
      <c r="AD1356" s="1"/>
      <c r="AE1356" s="12"/>
      <c r="AF1356" s="7"/>
      <c r="AG1356" s="1"/>
      <c r="AH1356" s="1"/>
      <c r="AI1356" s="1"/>
      <c r="AJ1356" s="10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6"/>
      <c r="CM1356" s="1"/>
      <c r="CN1356" s="1"/>
      <c r="CO1356" s="1"/>
      <c r="CP1356" s="1"/>
      <c r="CQ1356" s="1"/>
      <c r="CR1356" s="1"/>
    </row>
    <row r="1357" spans="1:96" x14ac:dyDescent="0.2">
      <c r="A1357" s="159">
        <f t="shared" si="539"/>
        <v>44036</v>
      </c>
      <c r="B1357" s="9">
        <f t="shared" si="528"/>
        <v>1133.8331945</v>
      </c>
      <c r="C1357" s="9">
        <f t="shared" si="540"/>
        <v>1000</v>
      </c>
      <c r="D1357" s="66">
        <f t="shared" si="541"/>
        <v>5325.46</v>
      </c>
      <c r="E1357" s="15">
        <f>VLOOKUP(A1356,[1]Plan1!$BO$120:$BQ$240,3)</f>
        <v>5344.63</v>
      </c>
      <c r="F1357" s="12">
        <f t="shared" si="542"/>
        <v>44028</v>
      </c>
      <c r="G1357" s="13">
        <f t="shared" si="529"/>
        <v>3.599689040946652E-3</v>
      </c>
      <c r="H1357" s="12">
        <f t="shared" si="543"/>
        <v>44060</v>
      </c>
      <c r="I1357" s="12">
        <f t="shared" si="530"/>
        <v>44060</v>
      </c>
      <c r="J1357" s="1">
        <f t="shared" si="544"/>
        <v>23</v>
      </c>
      <c r="K1357" s="1">
        <f t="shared" si="527"/>
        <v>7</v>
      </c>
      <c r="L1357" s="9">
        <f t="shared" si="531"/>
        <v>1.0010941799999999</v>
      </c>
      <c r="M1357" s="16">
        <f t="shared" si="545"/>
        <v>1.0025999400000001</v>
      </c>
      <c r="N1357" s="16">
        <f t="shared" si="524"/>
        <v>1.1192271695777791</v>
      </c>
      <c r="O1357" s="9">
        <f t="shared" si="525"/>
        <v>1.1204518000000001</v>
      </c>
      <c r="P1357" s="9">
        <f t="shared" si="532"/>
        <v>1120.4518</v>
      </c>
      <c r="Q1357" s="14">
        <f t="shared" si="533"/>
        <v>0</v>
      </c>
      <c r="R1357" s="44">
        <f t="shared" si="534"/>
        <v>0</v>
      </c>
      <c r="S1357" s="9">
        <f t="shared" si="535"/>
        <v>0</v>
      </c>
      <c r="T1357" s="10">
        <f t="shared" si="546"/>
        <v>6.2959000000000001E-2</v>
      </c>
      <c r="U1357" s="14">
        <f t="shared" si="526"/>
        <v>49</v>
      </c>
      <c r="V1357" s="14">
        <v>252</v>
      </c>
      <c r="W1357" s="16">
        <f t="shared" si="536"/>
        <v>1.0119428559999999</v>
      </c>
      <c r="X1357" s="9">
        <f t="shared" si="537"/>
        <v>13.381394500000001</v>
      </c>
      <c r="Y1357" s="9">
        <v>0</v>
      </c>
      <c r="Z1357" s="15">
        <f t="shared" si="538"/>
        <v>0</v>
      </c>
      <c r="AA1357" s="6" t="s">
        <v>73</v>
      </c>
      <c r="AB1357" s="12">
        <f t="shared" si="547"/>
        <v>44151</v>
      </c>
      <c r="AC1357" s="6"/>
      <c r="AD1357" s="1"/>
      <c r="AE1357" s="12"/>
      <c r="AF1357" s="7"/>
      <c r="AG1357" s="1"/>
      <c r="AH1357" s="1"/>
      <c r="AI1357" s="1"/>
      <c r="AJ1357" s="10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6"/>
      <c r="CM1357" s="1"/>
      <c r="CN1357" s="1"/>
      <c r="CO1357" s="1"/>
      <c r="CP1357" s="1"/>
      <c r="CQ1357" s="1"/>
      <c r="CR1357" s="1"/>
    </row>
    <row r="1358" spans="1:96" x14ac:dyDescent="0.2">
      <c r="A1358" s="159">
        <f t="shared" si="539"/>
        <v>44037</v>
      </c>
      <c r="B1358" s="9">
        <f t="shared" si="528"/>
        <v>1134.2851352500002</v>
      </c>
      <c r="C1358" s="9">
        <f t="shared" si="540"/>
        <v>1000</v>
      </c>
      <c r="D1358" s="66">
        <f t="shared" si="541"/>
        <v>5325.46</v>
      </c>
      <c r="E1358" s="15">
        <f>VLOOKUP(A1357,[1]Plan1!$BO$120:$BQ$240,3)</f>
        <v>5344.63</v>
      </c>
      <c r="F1358" s="12">
        <f t="shared" si="542"/>
        <v>44028</v>
      </c>
      <c r="G1358" s="13">
        <f t="shared" si="529"/>
        <v>3.599689040946652E-3</v>
      </c>
      <c r="H1358" s="12">
        <f t="shared" si="543"/>
        <v>44060</v>
      </c>
      <c r="I1358" s="12">
        <f t="shared" si="530"/>
        <v>44060</v>
      </c>
      <c r="J1358" s="1">
        <f t="shared" si="544"/>
        <v>23</v>
      </c>
      <c r="K1358" s="1">
        <f t="shared" si="527"/>
        <v>8</v>
      </c>
      <c r="L1358" s="9">
        <f t="shared" si="531"/>
        <v>1.0012505899999999</v>
      </c>
      <c r="M1358" s="16">
        <f t="shared" si="545"/>
        <v>1.0025999400000001</v>
      </c>
      <c r="N1358" s="16">
        <f t="shared" si="524"/>
        <v>1.1192271695777791</v>
      </c>
      <c r="O1358" s="9">
        <f t="shared" si="525"/>
        <v>1.12062686</v>
      </c>
      <c r="P1358" s="9">
        <f t="shared" si="532"/>
        <v>1120.6268600000001</v>
      </c>
      <c r="Q1358" s="14">
        <f t="shared" si="533"/>
        <v>0</v>
      </c>
      <c r="R1358" s="44">
        <f t="shared" si="534"/>
        <v>0</v>
      </c>
      <c r="S1358" s="9">
        <f t="shared" si="535"/>
        <v>0</v>
      </c>
      <c r="T1358" s="10">
        <f t="shared" si="546"/>
        <v>6.2959000000000001E-2</v>
      </c>
      <c r="U1358" s="14">
        <f t="shared" si="526"/>
        <v>50</v>
      </c>
      <c r="V1358" s="14">
        <v>252</v>
      </c>
      <c r="W1358" s="16">
        <f t="shared" si="536"/>
        <v>1.0121880670000001</v>
      </c>
      <c r="X1358" s="9">
        <f t="shared" si="537"/>
        <v>13.658275250000001</v>
      </c>
      <c r="Y1358" s="9">
        <v>0</v>
      </c>
      <c r="Z1358" s="15">
        <f t="shared" si="538"/>
        <v>0</v>
      </c>
      <c r="AA1358" s="6" t="s">
        <v>73</v>
      </c>
      <c r="AB1358" s="12">
        <f t="shared" si="547"/>
        <v>44151</v>
      </c>
      <c r="AC1358" s="6"/>
      <c r="AD1358" s="1"/>
      <c r="AE1358" s="12"/>
      <c r="AF1358" s="7"/>
      <c r="AG1358" s="1"/>
      <c r="AH1358" s="1"/>
      <c r="AI1358" s="1"/>
      <c r="AJ1358" s="10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6"/>
      <c r="CM1358" s="1"/>
      <c r="CN1358" s="1"/>
      <c r="CO1358" s="1"/>
      <c r="CP1358" s="1"/>
      <c r="CQ1358" s="1"/>
      <c r="CR1358" s="1"/>
    </row>
    <row r="1359" spans="1:96" x14ac:dyDescent="0.2">
      <c r="A1359" s="159">
        <f t="shared" si="539"/>
        <v>44038</v>
      </c>
      <c r="B1359" s="9">
        <f t="shared" si="528"/>
        <v>1134.2851352500002</v>
      </c>
      <c r="C1359" s="9">
        <f t="shared" si="540"/>
        <v>1000</v>
      </c>
      <c r="D1359" s="66">
        <f t="shared" si="541"/>
        <v>5325.46</v>
      </c>
      <c r="E1359" s="15">
        <f>VLOOKUP(A1358,[1]Plan1!$BO$120:$BQ$240,3)</f>
        <v>5344.63</v>
      </c>
      <c r="F1359" s="12">
        <f t="shared" si="542"/>
        <v>44028</v>
      </c>
      <c r="G1359" s="13">
        <f t="shared" si="529"/>
        <v>3.599689040946652E-3</v>
      </c>
      <c r="H1359" s="12">
        <f t="shared" si="543"/>
        <v>44060</v>
      </c>
      <c r="I1359" s="12">
        <f t="shared" si="530"/>
        <v>44060</v>
      </c>
      <c r="J1359" s="1">
        <f t="shared" si="544"/>
        <v>23</v>
      </c>
      <c r="K1359" s="1">
        <f t="shared" si="527"/>
        <v>8</v>
      </c>
      <c r="L1359" s="9">
        <f t="shared" si="531"/>
        <v>1.0012505899999999</v>
      </c>
      <c r="M1359" s="16">
        <f t="shared" si="545"/>
        <v>1.0025999400000001</v>
      </c>
      <c r="N1359" s="16">
        <f t="shared" si="524"/>
        <v>1.1192271695777791</v>
      </c>
      <c r="O1359" s="9">
        <f t="shared" si="525"/>
        <v>1.12062686</v>
      </c>
      <c r="P1359" s="9">
        <f t="shared" si="532"/>
        <v>1120.6268600000001</v>
      </c>
      <c r="Q1359" s="14">
        <f t="shared" si="533"/>
        <v>0</v>
      </c>
      <c r="R1359" s="44">
        <f t="shared" si="534"/>
        <v>0</v>
      </c>
      <c r="S1359" s="9">
        <f t="shared" si="535"/>
        <v>0</v>
      </c>
      <c r="T1359" s="10">
        <f t="shared" si="546"/>
        <v>6.2959000000000001E-2</v>
      </c>
      <c r="U1359" s="14">
        <f t="shared" si="526"/>
        <v>50</v>
      </c>
      <c r="V1359" s="14">
        <v>252</v>
      </c>
      <c r="W1359" s="16">
        <f t="shared" si="536"/>
        <v>1.0121880670000001</v>
      </c>
      <c r="X1359" s="9">
        <f t="shared" si="537"/>
        <v>13.658275250000001</v>
      </c>
      <c r="Y1359" s="9">
        <v>0</v>
      </c>
      <c r="Z1359" s="15">
        <f t="shared" si="538"/>
        <v>0</v>
      </c>
      <c r="AA1359" s="6" t="s">
        <v>73</v>
      </c>
      <c r="AB1359" s="12">
        <f t="shared" si="547"/>
        <v>44151</v>
      </c>
      <c r="AC1359" s="6"/>
      <c r="AD1359" s="1"/>
      <c r="AE1359" s="12"/>
      <c r="AF1359" s="7"/>
      <c r="AG1359" s="1"/>
      <c r="AH1359" s="1"/>
      <c r="AI1359" s="1"/>
      <c r="AJ1359" s="10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6"/>
      <c r="CM1359" s="1"/>
      <c r="CN1359" s="1"/>
      <c r="CO1359" s="1"/>
      <c r="CP1359" s="1"/>
      <c r="CQ1359" s="1"/>
      <c r="CR1359" s="1"/>
    </row>
    <row r="1360" spans="1:96" x14ac:dyDescent="0.2">
      <c r="A1360" s="159">
        <f t="shared" si="539"/>
        <v>44039</v>
      </c>
      <c r="B1360" s="9">
        <f t="shared" si="528"/>
        <v>1134.2851352500002</v>
      </c>
      <c r="C1360" s="9">
        <f t="shared" si="540"/>
        <v>1000</v>
      </c>
      <c r="D1360" s="66">
        <f t="shared" si="541"/>
        <v>5325.46</v>
      </c>
      <c r="E1360" s="15">
        <f>VLOOKUP(A1359,[1]Plan1!$BO$120:$BQ$240,3)</f>
        <v>5344.63</v>
      </c>
      <c r="F1360" s="12">
        <f t="shared" si="542"/>
        <v>44028</v>
      </c>
      <c r="G1360" s="13">
        <f t="shared" si="529"/>
        <v>3.599689040946652E-3</v>
      </c>
      <c r="H1360" s="12">
        <f t="shared" si="543"/>
        <v>44060</v>
      </c>
      <c r="I1360" s="12">
        <f t="shared" si="530"/>
        <v>44060</v>
      </c>
      <c r="J1360" s="1">
        <f t="shared" si="544"/>
        <v>23</v>
      </c>
      <c r="K1360" s="1">
        <f t="shared" si="527"/>
        <v>8</v>
      </c>
      <c r="L1360" s="9">
        <f t="shared" si="531"/>
        <v>1.0012505899999999</v>
      </c>
      <c r="M1360" s="16">
        <f t="shared" si="545"/>
        <v>1.0025999400000001</v>
      </c>
      <c r="N1360" s="16">
        <f t="shared" si="524"/>
        <v>1.1192271695777791</v>
      </c>
      <c r="O1360" s="9">
        <f t="shared" si="525"/>
        <v>1.12062686</v>
      </c>
      <c r="P1360" s="9">
        <f t="shared" si="532"/>
        <v>1120.6268600000001</v>
      </c>
      <c r="Q1360" s="14">
        <f t="shared" si="533"/>
        <v>0</v>
      </c>
      <c r="R1360" s="44">
        <f t="shared" si="534"/>
        <v>0</v>
      </c>
      <c r="S1360" s="9">
        <f t="shared" si="535"/>
        <v>0</v>
      </c>
      <c r="T1360" s="10">
        <f t="shared" si="546"/>
        <v>6.2959000000000001E-2</v>
      </c>
      <c r="U1360" s="14">
        <f t="shared" si="526"/>
        <v>50</v>
      </c>
      <c r="V1360" s="14">
        <v>252</v>
      </c>
      <c r="W1360" s="16">
        <f t="shared" si="536"/>
        <v>1.0121880670000001</v>
      </c>
      <c r="X1360" s="9">
        <f t="shared" si="537"/>
        <v>13.658275250000001</v>
      </c>
      <c r="Y1360" s="9">
        <v>0</v>
      </c>
      <c r="Z1360" s="15">
        <f t="shared" si="538"/>
        <v>0</v>
      </c>
      <c r="AA1360" s="6" t="s">
        <v>73</v>
      </c>
      <c r="AB1360" s="12">
        <f t="shared" si="547"/>
        <v>44151</v>
      </c>
      <c r="AC1360" s="6"/>
      <c r="AD1360" s="1"/>
      <c r="AE1360" s="12"/>
      <c r="AF1360" s="7"/>
      <c r="AG1360" s="1"/>
      <c r="AH1360" s="1"/>
      <c r="AI1360" s="1"/>
      <c r="AJ1360" s="10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6"/>
      <c r="CM1360" s="1"/>
      <c r="CN1360" s="1"/>
      <c r="CO1360" s="1"/>
      <c r="CP1360" s="1"/>
      <c r="CQ1360" s="1"/>
      <c r="CR1360" s="1"/>
    </row>
    <row r="1361" spans="1:96" x14ac:dyDescent="0.2">
      <c r="A1361" s="159">
        <f t="shared" si="539"/>
        <v>44040</v>
      </c>
      <c r="B1361" s="9">
        <f t="shared" si="528"/>
        <v>1134.73725947</v>
      </c>
      <c r="C1361" s="9">
        <f t="shared" si="540"/>
        <v>1000</v>
      </c>
      <c r="D1361" s="66">
        <f t="shared" si="541"/>
        <v>5325.46</v>
      </c>
      <c r="E1361" s="15">
        <f>VLOOKUP(A1360,[1]Plan1!$BO$120:$BQ$240,3)</f>
        <v>5344.63</v>
      </c>
      <c r="F1361" s="12">
        <f t="shared" si="542"/>
        <v>44028</v>
      </c>
      <c r="G1361" s="13">
        <f t="shared" si="529"/>
        <v>3.599689040946652E-3</v>
      </c>
      <c r="H1361" s="12">
        <f t="shared" si="543"/>
        <v>44060</v>
      </c>
      <c r="I1361" s="12">
        <f t="shared" si="530"/>
        <v>44060</v>
      </c>
      <c r="J1361" s="1">
        <f t="shared" si="544"/>
        <v>23</v>
      </c>
      <c r="K1361" s="1">
        <f t="shared" si="527"/>
        <v>9</v>
      </c>
      <c r="L1361" s="9">
        <f t="shared" si="531"/>
        <v>1.00140703</v>
      </c>
      <c r="M1361" s="16">
        <f t="shared" si="545"/>
        <v>1.0025999400000001</v>
      </c>
      <c r="N1361" s="16">
        <f t="shared" si="524"/>
        <v>1.1192271695777791</v>
      </c>
      <c r="O1361" s="9">
        <f t="shared" si="525"/>
        <v>1.1208019499999999</v>
      </c>
      <c r="P1361" s="9">
        <f t="shared" si="532"/>
        <v>1120.80195</v>
      </c>
      <c r="Q1361" s="14">
        <f t="shared" si="533"/>
        <v>0</v>
      </c>
      <c r="R1361" s="44">
        <f t="shared" si="534"/>
        <v>0</v>
      </c>
      <c r="S1361" s="9">
        <f t="shared" si="535"/>
        <v>0</v>
      </c>
      <c r="T1361" s="10">
        <f t="shared" si="546"/>
        <v>6.2959000000000001E-2</v>
      </c>
      <c r="U1361" s="14">
        <f t="shared" si="526"/>
        <v>51</v>
      </c>
      <c r="V1361" s="14">
        <v>252</v>
      </c>
      <c r="W1361" s="16">
        <f t="shared" si="536"/>
        <v>1.0124333379999999</v>
      </c>
      <c r="X1361" s="9">
        <f t="shared" si="537"/>
        <v>13.93530947</v>
      </c>
      <c r="Y1361" s="9">
        <v>0</v>
      </c>
      <c r="Z1361" s="15">
        <f t="shared" si="538"/>
        <v>0</v>
      </c>
      <c r="AA1361" s="6" t="s">
        <v>73</v>
      </c>
      <c r="AB1361" s="12">
        <f t="shared" si="547"/>
        <v>44151</v>
      </c>
      <c r="AC1361" s="6"/>
      <c r="AD1361" s="1"/>
      <c r="AE1361" s="12"/>
      <c r="AF1361" s="7"/>
      <c r="AG1361" s="1"/>
      <c r="AH1361" s="1"/>
      <c r="AI1361" s="1"/>
      <c r="AJ1361" s="10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6"/>
      <c r="CM1361" s="1"/>
      <c r="CN1361" s="1"/>
      <c r="CO1361" s="1"/>
      <c r="CP1361" s="1"/>
      <c r="CQ1361" s="1"/>
      <c r="CR1361" s="1"/>
    </row>
    <row r="1362" spans="1:96" x14ac:dyDescent="0.2">
      <c r="A1362" s="159">
        <f t="shared" si="539"/>
        <v>44041</v>
      </c>
      <c r="B1362" s="9">
        <f t="shared" si="528"/>
        <v>1135.1895660999999</v>
      </c>
      <c r="C1362" s="9">
        <f t="shared" si="540"/>
        <v>1000</v>
      </c>
      <c r="D1362" s="66">
        <f t="shared" si="541"/>
        <v>5325.46</v>
      </c>
      <c r="E1362" s="15">
        <f>VLOOKUP(A1361,[1]Plan1!$BO$120:$BQ$240,3)</f>
        <v>5344.63</v>
      </c>
      <c r="F1362" s="12">
        <f t="shared" si="542"/>
        <v>44028</v>
      </c>
      <c r="G1362" s="13">
        <f t="shared" si="529"/>
        <v>3.599689040946652E-3</v>
      </c>
      <c r="H1362" s="12">
        <f t="shared" si="543"/>
        <v>44060</v>
      </c>
      <c r="I1362" s="12">
        <f t="shared" si="530"/>
        <v>44060</v>
      </c>
      <c r="J1362" s="1">
        <f t="shared" si="544"/>
        <v>23</v>
      </c>
      <c r="K1362" s="1">
        <f t="shared" si="527"/>
        <v>10</v>
      </c>
      <c r="L1362" s="9">
        <f t="shared" si="531"/>
        <v>1.0015634899999999</v>
      </c>
      <c r="M1362" s="16">
        <f t="shared" si="545"/>
        <v>1.0025999400000001</v>
      </c>
      <c r="N1362" s="16">
        <f t="shared" si="524"/>
        <v>1.1192271695777791</v>
      </c>
      <c r="O1362" s="9">
        <f t="shared" si="525"/>
        <v>1.1209770699999999</v>
      </c>
      <c r="P1362" s="9">
        <f t="shared" si="532"/>
        <v>1120.9770699999999</v>
      </c>
      <c r="Q1362" s="14">
        <f t="shared" si="533"/>
        <v>0</v>
      </c>
      <c r="R1362" s="44">
        <f t="shared" si="534"/>
        <v>0</v>
      </c>
      <c r="S1362" s="9">
        <f t="shared" si="535"/>
        <v>0</v>
      </c>
      <c r="T1362" s="10">
        <f t="shared" si="546"/>
        <v>6.2959000000000001E-2</v>
      </c>
      <c r="U1362" s="14">
        <f t="shared" si="526"/>
        <v>52</v>
      </c>
      <c r="V1362" s="14">
        <v>252</v>
      </c>
      <c r="W1362" s="16">
        <f t="shared" si="536"/>
        <v>1.0126786679999999</v>
      </c>
      <c r="X1362" s="9">
        <f t="shared" si="537"/>
        <v>14.212496099999999</v>
      </c>
      <c r="Y1362" s="9">
        <v>0</v>
      </c>
      <c r="Z1362" s="15">
        <f t="shared" si="538"/>
        <v>0</v>
      </c>
      <c r="AA1362" s="6" t="s">
        <v>73</v>
      </c>
      <c r="AB1362" s="12">
        <f t="shared" si="547"/>
        <v>44151</v>
      </c>
      <c r="AC1362" s="6"/>
      <c r="AD1362" s="1"/>
      <c r="AE1362" s="12"/>
      <c r="AF1362" s="7"/>
      <c r="AG1362" s="1"/>
      <c r="AH1362" s="1"/>
      <c r="AI1362" s="1"/>
      <c r="AJ1362" s="10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6"/>
      <c r="CM1362" s="1"/>
      <c r="CN1362" s="1"/>
      <c r="CO1362" s="1"/>
      <c r="CP1362" s="1"/>
      <c r="CQ1362" s="1"/>
      <c r="CR1362" s="1"/>
    </row>
    <row r="1363" spans="1:96" x14ac:dyDescent="0.2">
      <c r="A1363" s="159">
        <f t="shared" si="539"/>
        <v>44042</v>
      </c>
      <c r="B1363" s="9">
        <f t="shared" si="528"/>
        <v>1135.6420349299999</v>
      </c>
      <c r="C1363" s="9">
        <f t="shared" si="540"/>
        <v>1000</v>
      </c>
      <c r="D1363" s="66">
        <f t="shared" si="541"/>
        <v>5325.46</v>
      </c>
      <c r="E1363" s="15">
        <f>VLOOKUP(A1362,[1]Plan1!$BO$120:$BQ$240,3)</f>
        <v>5344.63</v>
      </c>
      <c r="F1363" s="12">
        <f t="shared" si="542"/>
        <v>44028</v>
      </c>
      <c r="G1363" s="13">
        <f t="shared" si="529"/>
        <v>3.599689040946652E-3</v>
      </c>
      <c r="H1363" s="12">
        <f t="shared" si="543"/>
        <v>44060</v>
      </c>
      <c r="I1363" s="12">
        <f t="shared" si="530"/>
        <v>44060</v>
      </c>
      <c r="J1363" s="1">
        <f t="shared" si="544"/>
        <v>23</v>
      </c>
      <c r="K1363" s="1">
        <f t="shared" si="527"/>
        <v>11</v>
      </c>
      <c r="L1363" s="9">
        <f t="shared" si="531"/>
        <v>1.0017199699999999</v>
      </c>
      <c r="M1363" s="16">
        <f t="shared" si="545"/>
        <v>1.0025999400000001</v>
      </c>
      <c r="N1363" s="16">
        <f t="shared" si="524"/>
        <v>1.1192271695777791</v>
      </c>
      <c r="O1363" s="9">
        <f t="shared" si="525"/>
        <v>1.1211522</v>
      </c>
      <c r="P1363" s="9">
        <f t="shared" si="532"/>
        <v>1121.1522</v>
      </c>
      <c r="Q1363" s="14">
        <f t="shared" si="533"/>
        <v>0</v>
      </c>
      <c r="R1363" s="44">
        <f t="shared" si="534"/>
        <v>0</v>
      </c>
      <c r="S1363" s="9">
        <f t="shared" si="535"/>
        <v>0</v>
      </c>
      <c r="T1363" s="10">
        <f t="shared" si="546"/>
        <v>6.2959000000000001E-2</v>
      </c>
      <c r="U1363" s="14">
        <f t="shared" si="526"/>
        <v>53</v>
      </c>
      <c r="V1363" s="14">
        <v>252</v>
      </c>
      <c r="W1363" s="16">
        <f t="shared" si="536"/>
        <v>1.012924057</v>
      </c>
      <c r="X1363" s="9">
        <f t="shared" si="537"/>
        <v>14.489834930000001</v>
      </c>
      <c r="Y1363" s="9">
        <v>0</v>
      </c>
      <c r="Z1363" s="15">
        <f t="shared" si="538"/>
        <v>0</v>
      </c>
      <c r="AA1363" s="6" t="s">
        <v>73</v>
      </c>
      <c r="AB1363" s="12">
        <f t="shared" si="547"/>
        <v>44151</v>
      </c>
      <c r="AC1363" s="6"/>
      <c r="AD1363" s="1"/>
      <c r="AE1363" s="12"/>
      <c r="AF1363" s="7"/>
      <c r="AG1363" s="1"/>
      <c r="AH1363" s="1"/>
      <c r="AI1363" s="1"/>
      <c r="AJ1363" s="10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6"/>
      <c r="CM1363" s="1"/>
      <c r="CN1363" s="1"/>
      <c r="CO1363" s="1"/>
      <c r="CP1363" s="1"/>
      <c r="CQ1363" s="1"/>
      <c r="CR1363" s="1"/>
    </row>
    <row r="1364" spans="1:96" x14ac:dyDescent="0.2">
      <c r="A1364" s="159">
        <f t="shared" si="539"/>
        <v>44043</v>
      </c>
      <c r="B1364" s="9">
        <f t="shared" si="528"/>
        <v>1136.09469752</v>
      </c>
      <c r="C1364" s="9">
        <f t="shared" si="540"/>
        <v>1000</v>
      </c>
      <c r="D1364" s="66">
        <f t="shared" si="541"/>
        <v>5325.46</v>
      </c>
      <c r="E1364" s="15">
        <f>VLOOKUP(A1363,[1]Plan1!$BO$120:$BQ$240,3)</f>
        <v>5344.63</v>
      </c>
      <c r="F1364" s="12">
        <f t="shared" si="542"/>
        <v>44028</v>
      </c>
      <c r="G1364" s="13">
        <f t="shared" si="529"/>
        <v>3.599689040946652E-3</v>
      </c>
      <c r="H1364" s="12">
        <f t="shared" si="543"/>
        <v>44060</v>
      </c>
      <c r="I1364" s="12">
        <f t="shared" si="530"/>
        <v>44060</v>
      </c>
      <c r="J1364" s="1">
        <f t="shared" si="544"/>
        <v>23</v>
      </c>
      <c r="K1364" s="1">
        <f t="shared" si="527"/>
        <v>12</v>
      </c>
      <c r="L1364" s="9">
        <f t="shared" si="531"/>
        <v>1.00187648</v>
      </c>
      <c r="M1364" s="16">
        <f t="shared" si="545"/>
        <v>1.0025999400000001</v>
      </c>
      <c r="N1364" s="16">
        <f t="shared" si="524"/>
        <v>1.1192271695777791</v>
      </c>
      <c r="O1364" s="9">
        <f t="shared" si="525"/>
        <v>1.1213273699999999</v>
      </c>
      <c r="P1364" s="9">
        <f t="shared" si="532"/>
        <v>1121.32737</v>
      </c>
      <c r="Q1364" s="14">
        <f t="shared" si="533"/>
        <v>0</v>
      </c>
      <c r="R1364" s="44">
        <f t="shared" si="534"/>
        <v>0</v>
      </c>
      <c r="S1364" s="9">
        <f t="shared" si="535"/>
        <v>0</v>
      </c>
      <c r="T1364" s="10">
        <f t="shared" si="546"/>
        <v>6.2959000000000001E-2</v>
      </c>
      <c r="U1364" s="14">
        <f t="shared" si="526"/>
        <v>54</v>
      </c>
      <c r="V1364" s="14">
        <v>252</v>
      </c>
      <c r="W1364" s="16">
        <f t="shared" si="536"/>
        <v>1.0131695060000001</v>
      </c>
      <c r="X1364" s="9">
        <f t="shared" si="537"/>
        <v>14.76732752</v>
      </c>
      <c r="Y1364" s="9">
        <v>0</v>
      </c>
      <c r="Z1364" s="15">
        <f t="shared" si="538"/>
        <v>0</v>
      </c>
      <c r="AA1364" s="6" t="s">
        <v>73</v>
      </c>
      <c r="AB1364" s="12">
        <f t="shared" si="547"/>
        <v>44151</v>
      </c>
      <c r="AC1364" s="6"/>
      <c r="AD1364" s="1"/>
      <c r="AE1364" s="12"/>
      <c r="AF1364" s="7"/>
      <c r="AG1364" s="1"/>
      <c r="AH1364" s="1"/>
      <c r="AI1364" s="1"/>
      <c r="AJ1364" s="10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6"/>
      <c r="CM1364" s="1"/>
      <c r="CN1364" s="1"/>
      <c r="CO1364" s="1"/>
      <c r="CP1364" s="1"/>
      <c r="CQ1364" s="1"/>
      <c r="CR1364" s="1"/>
    </row>
    <row r="1365" spans="1:96" x14ac:dyDescent="0.2">
      <c r="A1365" s="159">
        <f t="shared" si="539"/>
        <v>44044</v>
      </c>
      <c r="B1365" s="9">
        <f t="shared" si="528"/>
        <v>1136.5475325399998</v>
      </c>
      <c r="C1365" s="9">
        <f t="shared" si="540"/>
        <v>1000</v>
      </c>
      <c r="D1365" s="66">
        <f t="shared" si="541"/>
        <v>5325.46</v>
      </c>
      <c r="E1365" s="15">
        <f>VLOOKUP(A1364,[1]Plan1!$BO$120:$BQ$240,3)</f>
        <v>5344.63</v>
      </c>
      <c r="F1365" s="12">
        <f t="shared" si="542"/>
        <v>44028</v>
      </c>
      <c r="G1365" s="13">
        <f t="shared" si="529"/>
        <v>3.599689040946652E-3</v>
      </c>
      <c r="H1365" s="12">
        <f t="shared" si="543"/>
        <v>44060</v>
      </c>
      <c r="I1365" s="12">
        <f t="shared" si="530"/>
        <v>44060</v>
      </c>
      <c r="J1365" s="1">
        <f t="shared" si="544"/>
        <v>23</v>
      </c>
      <c r="K1365" s="1">
        <f t="shared" si="527"/>
        <v>13</v>
      </c>
      <c r="L1365" s="9">
        <f t="shared" si="531"/>
        <v>1.0020330099999999</v>
      </c>
      <c r="M1365" s="16">
        <f t="shared" si="545"/>
        <v>1.0025999400000001</v>
      </c>
      <c r="N1365" s="16">
        <f t="shared" si="524"/>
        <v>1.1192271695777791</v>
      </c>
      <c r="O1365" s="9">
        <f t="shared" si="525"/>
        <v>1.1215025599999999</v>
      </c>
      <c r="P1365" s="9">
        <f t="shared" si="532"/>
        <v>1121.5025599999999</v>
      </c>
      <c r="Q1365" s="14">
        <f t="shared" si="533"/>
        <v>0</v>
      </c>
      <c r="R1365" s="44">
        <f t="shared" si="534"/>
        <v>0</v>
      </c>
      <c r="S1365" s="9">
        <f t="shared" si="535"/>
        <v>0</v>
      </c>
      <c r="T1365" s="10">
        <f t="shared" si="546"/>
        <v>6.2959000000000001E-2</v>
      </c>
      <c r="U1365" s="14">
        <f t="shared" si="526"/>
        <v>55</v>
      </c>
      <c r="V1365" s="14">
        <v>252</v>
      </c>
      <c r="W1365" s="16">
        <f t="shared" si="536"/>
        <v>1.013415014</v>
      </c>
      <c r="X1365" s="9">
        <f t="shared" si="537"/>
        <v>15.04497254</v>
      </c>
      <c r="Y1365" s="9">
        <v>0</v>
      </c>
      <c r="Z1365" s="15">
        <f t="shared" si="538"/>
        <v>0</v>
      </c>
      <c r="AA1365" s="6" t="s">
        <v>73</v>
      </c>
      <c r="AB1365" s="12">
        <f t="shared" si="547"/>
        <v>44151</v>
      </c>
      <c r="AC1365" s="6"/>
      <c r="AD1365" s="1"/>
      <c r="AE1365" s="12"/>
      <c r="AF1365" s="7"/>
      <c r="AG1365" s="1"/>
      <c r="AH1365" s="1"/>
      <c r="AI1365" s="1"/>
      <c r="AJ1365" s="10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6"/>
      <c r="CM1365" s="1"/>
      <c r="CN1365" s="1"/>
      <c r="CO1365" s="1"/>
      <c r="CP1365" s="1"/>
      <c r="CQ1365" s="1"/>
      <c r="CR1365" s="1"/>
    </row>
    <row r="1366" spans="1:96" x14ac:dyDescent="0.2">
      <c r="A1366" s="159">
        <f t="shared" si="539"/>
        <v>44045</v>
      </c>
      <c r="B1366" s="9">
        <f t="shared" si="528"/>
        <v>1136.5475325399998</v>
      </c>
      <c r="C1366" s="9">
        <f t="shared" si="540"/>
        <v>1000</v>
      </c>
      <c r="D1366" s="66">
        <f t="shared" si="541"/>
        <v>5325.46</v>
      </c>
      <c r="E1366" s="15">
        <f>VLOOKUP(A1365,[1]Plan1!$BO$120:$BQ$240,3)</f>
        <v>5344.63</v>
      </c>
      <c r="F1366" s="12">
        <f t="shared" si="542"/>
        <v>44028</v>
      </c>
      <c r="G1366" s="13">
        <f t="shared" si="529"/>
        <v>3.599689040946652E-3</v>
      </c>
      <c r="H1366" s="12">
        <f t="shared" si="543"/>
        <v>44060</v>
      </c>
      <c r="I1366" s="12">
        <f t="shared" si="530"/>
        <v>44060</v>
      </c>
      <c r="J1366" s="1">
        <f t="shared" si="544"/>
        <v>23</v>
      </c>
      <c r="K1366" s="1">
        <f t="shared" si="527"/>
        <v>13</v>
      </c>
      <c r="L1366" s="9">
        <f t="shared" si="531"/>
        <v>1.0020330099999999</v>
      </c>
      <c r="M1366" s="16">
        <f t="shared" si="545"/>
        <v>1.0025999400000001</v>
      </c>
      <c r="N1366" s="16">
        <f t="shared" si="524"/>
        <v>1.1192271695777791</v>
      </c>
      <c r="O1366" s="9">
        <f t="shared" si="525"/>
        <v>1.1215025599999999</v>
      </c>
      <c r="P1366" s="9">
        <f t="shared" si="532"/>
        <v>1121.5025599999999</v>
      </c>
      <c r="Q1366" s="14">
        <f t="shared" si="533"/>
        <v>0</v>
      </c>
      <c r="R1366" s="44">
        <f t="shared" si="534"/>
        <v>0</v>
      </c>
      <c r="S1366" s="9">
        <f t="shared" si="535"/>
        <v>0</v>
      </c>
      <c r="T1366" s="10">
        <f t="shared" si="546"/>
        <v>6.2959000000000001E-2</v>
      </c>
      <c r="U1366" s="14">
        <f t="shared" si="526"/>
        <v>55</v>
      </c>
      <c r="V1366" s="14">
        <v>252</v>
      </c>
      <c r="W1366" s="16">
        <f t="shared" si="536"/>
        <v>1.013415014</v>
      </c>
      <c r="X1366" s="9">
        <f t="shared" si="537"/>
        <v>15.04497254</v>
      </c>
      <c r="Y1366" s="9">
        <v>0</v>
      </c>
      <c r="Z1366" s="15">
        <f t="shared" si="538"/>
        <v>0</v>
      </c>
      <c r="AA1366" s="6" t="s">
        <v>73</v>
      </c>
      <c r="AB1366" s="12">
        <f t="shared" si="547"/>
        <v>44151</v>
      </c>
      <c r="AC1366" s="6"/>
      <c r="AD1366" s="1"/>
      <c r="AE1366" s="12"/>
      <c r="AF1366" s="7"/>
      <c r="AG1366" s="1"/>
      <c r="AH1366" s="1"/>
      <c r="AI1366" s="1"/>
      <c r="AJ1366" s="10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6"/>
      <c r="CM1366" s="1"/>
      <c r="CN1366" s="1"/>
      <c r="CO1366" s="1"/>
      <c r="CP1366" s="1"/>
      <c r="CQ1366" s="1"/>
      <c r="CR1366" s="1"/>
    </row>
    <row r="1367" spans="1:96" x14ac:dyDescent="0.2">
      <c r="A1367" s="159">
        <f t="shared" si="539"/>
        <v>44046</v>
      </c>
      <c r="B1367" s="9">
        <f t="shared" si="528"/>
        <v>1136.5475325399998</v>
      </c>
      <c r="C1367" s="9">
        <f t="shared" si="540"/>
        <v>1000</v>
      </c>
      <c r="D1367" s="66">
        <f t="shared" si="541"/>
        <v>5325.46</v>
      </c>
      <c r="E1367" s="15">
        <f>VLOOKUP(A1366,[1]Plan1!$BO$120:$BQ$240,3)</f>
        <v>5344.63</v>
      </c>
      <c r="F1367" s="12">
        <f t="shared" si="542"/>
        <v>44028</v>
      </c>
      <c r="G1367" s="13">
        <f t="shared" si="529"/>
        <v>3.599689040946652E-3</v>
      </c>
      <c r="H1367" s="12">
        <f t="shared" si="543"/>
        <v>44060</v>
      </c>
      <c r="I1367" s="12">
        <f t="shared" si="530"/>
        <v>44060</v>
      </c>
      <c r="J1367" s="1">
        <f t="shared" si="544"/>
        <v>23</v>
      </c>
      <c r="K1367" s="1">
        <f t="shared" si="527"/>
        <v>13</v>
      </c>
      <c r="L1367" s="9">
        <f t="shared" si="531"/>
        <v>1.0020330099999999</v>
      </c>
      <c r="M1367" s="16">
        <f t="shared" si="545"/>
        <v>1.0025999400000001</v>
      </c>
      <c r="N1367" s="16">
        <f t="shared" si="524"/>
        <v>1.1192271695777791</v>
      </c>
      <c r="O1367" s="9">
        <f t="shared" si="525"/>
        <v>1.1215025599999999</v>
      </c>
      <c r="P1367" s="9">
        <f t="shared" si="532"/>
        <v>1121.5025599999999</v>
      </c>
      <c r="Q1367" s="14">
        <f t="shared" si="533"/>
        <v>0</v>
      </c>
      <c r="R1367" s="44">
        <f t="shared" si="534"/>
        <v>0</v>
      </c>
      <c r="S1367" s="9">
        <f t="shared" si="535"/>
        <v>0</v>
      </c>
      <c r="T1367" s="10">
        <f t="shared" si="546"/>
        <v>6.2959000000000001E-2</v>
      </c>
      <c r="U1367" s="14">
        <f t="shared" si="526"/>
        <v>55</v>
      </c>
      <c r="V1367" s="14">
        <v>252</v>
      </c>
      <c r="W1367" s="16">
        <f t="shared" si="536"/>
        <v>1.013415014</v>
      </c>
      <c r="X1367" s="9">
        <f t="shared" si="537"/>
        <v>15.04497254</v>
      </c>
      <c r="Y1367" s="9">
        <v>0</v>
      </c>
      <c r="Z1367" s="15">
        <f t="shared" si="538"/>
        <v>0</v>
      </c>
      <c r="AA1367" s="6" t="s">
        <v>73</v>
      </c>
      <c r="AB1367" s="12">
        <f t="shared" si="547"/>
        <v>44151</v>
      </c>
      <c r="AC1367" s="6"/>
      <c r="AD1367" s="1"/>
      <c r="AE1367" s="12"/>
      <c r="AF1367" s="7"/>
      <c r="AG1367" s="1"/>
      <c r="AH1367" s="1"/>
      <c r="AI1367" s="1"/>
      <c r="AJ1367" s="10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6"/>
      <c r="CM1367" s="1"/>
      <c r="CN1367" s="1"/>
      <c r="CO1367" s="1"/>
      <c r="CP1367" s="1"/>
      <c r="CQ1367" s="1"/>
      <c r="CR1367" s="1"/>
    </row>
    <row r="1368" spans="1:96" x14ac:dyDescent="0.2">
      <c r="A1368" s="159">
        <f t="shared" si="539"/>
        <v>44047</v>
      </c>
      <c r="B1368" s="9">
        <f t="shared" si="528"/>
        <v>1137.0005614199999</v>
      </c>
      <c r="C1368" s="9">
        <f t="shared" si="540"/>
        <v>1000</v>
      </c>
      <c r="D1368" s="66">
        <f t="shared" si="541"/>
        <v>5325.46</v>
      </c>
      <c r="E1368" s="15">
        <f>VLOOKUP(A1367,[1]Plan1!$BO$120:$BQ$240,3)</f>
        <v>5344.63</v>
      </c>
      <c r="F1368" s="12">
        <f t="shared" si="542"/>
        <v>44028</v>
      </c>
      <c r="G1368" s="13">
        <f t="shared" si="529"/>
        <v>3.599689040946652E-3</v>
      </c>
      <c r="H1368" s="12">
        <f t="shared" si="543"/>
        <v>44060</v>
      </c>
      <c r="I1368" s="12">
        <f t="shared" si="530"/>
        <v>44060</v>
      </c>
      <c r="J1368" s="1">
        <f t="shared" si="544"/>
        <v>23</v>
      </c>
      <c r="K1368" s="1">
        <f t="shared" si="527"/>
        <v>14</v>
      </c>
      <c r="L1368" s="9">
        <f t="shared" si="531"/>
        <v>1.0021895700000001</v>
      </c>
      <c r="M1368" s="16">
        <f t="shared" si="545"/>
        <v>1.0025999400000001</v>
      </c>
      <c r="N1368" s="16">
        <f t="shared" si="524"/>
        <v>1.1192271695777791</v>
      </c>
      <c r="O1368" s="9">
        <f t="shared" si="525"/>
        <v>1.1216777899999999</v>
      </c>
      <c r="P1368" s="9">
        <f t="shared" si="532"/>
        <v>1121.67779</v>
      </c>
      <c r="Q1368" s="14">
        <f t="shared" si="533"/>
        <v>0</v>
      </c>
      <c r="R1368" s="44">
        <f t="shared" si="534"/>
        <v>0</v>
      </c>
      <c r="S1368" s="9">
        <f t="shared" si="535"/>
        <v>0</v>
      </c>
      <c r="T1368" s="10">
        <f t="shared" si="546"/>
        <v>6.2959000000000001E-2</v>
      </c>
      <c r="U1368" s="14">
        <f t="shared" si="526"/>
        <v>56</v>
      </c>
      <c r="V1368" s="14">
        <v>252</v>
      </c>
      <c r="W1368" s="16">
        <f t="shared" si="536"/>
        <v>1.013660582</v>
      </c>
      <c r="X1368" s="9">
        <f t="shared" si="537"/>
        <v>15.32277142</v>
      </c>
      <c r="Y1368" s="9">
        <v>0</v>
      </c>
      <c r="Z1368" s="15">
        <f t="shared" si="538"/>
        <v>0</v>
      </c>
      <c r="AA1368" s="6" t="s">
        <v>73</v>
      </c>
      <c r="AB1368" s="12">
        <f t="shared" si="547"/>
        <v>44151</v>
      </c>
      <c r="AC1368" s="6"/>
      <c r="AD1368" s="1"/>
      <c r="AE1368" s="12"/>
      <c r="AF1368" s="7"/>
      <c r="AG1368" s="1"/>
      <c r="AH1368" s="1"/>
      <c r="AI1368" s="1"/>
      <c r="AJ1368" s="10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6"/>
      <c r="CM1368" s="1"/>
      <c r="CN1368" s="1"/>
      <c r="CO1368" s="1"/>
      <c r="CP1368" s="1"/>
      <c r="CQ1368" s="1"/>
      <c r="CR1368" s="1"/>
    </row>
    <row r="1369" spans="1:96" x14ac:dyDescent="0.2">
      <c r="A1369" s="159">
        <f t="shared" si="539"/>
        <v>44048</v>
      </c>
      <c r="B1369" s="9">
        <f t="shared" si="528"/>
        <v>1137.4537628399999</v>
      </c>
      <c r="C1369" s="9">
        <f t="shared" si="540"/>
        <v>1000</v>
      </c>
      <c r="D1369" s="66">
        <f t="shared" si="541"/>
        <v>5325.46</v>
      </c>
      <c r="E1369" s="15">
        <f>VLOOKUP(A1368,[1]Plan1!$BO$120:$BQ$240,3)</f>
        <v>5344.63</v>
      </c>
      <c r="F1369" s="12">
        <f t="shared" si="542"/>
        <v>44028</v>
      </c>
      <c r="G1369" s="13">
        <f t="shared" si="529"/>
        <v>3.599689040946652E-3</v>
      </c>
      <c r="H1369" s="12">
        <f t="shared" si="543"/>
        <v>44060</v>
      </c>
      <c r="I1369" s="12">
        <f t="shared" si="530"/>
        <v>44060</v>
      </c>
      <c r="J1369" s="1">
        <f t="shared" si="544"/>
        <v>23</v>
      </c>
      <c r="K1369" s="1">
        <f t="shared" si="527"/>
        <v>15</v>
      </c>
      <c r="L1369" s="9">
        <f t="shared" si="531"/>
        <v>1.0023461499999999</v>
      </c>
      <c r="M1369" s="16">
        <f t="shared" si="545"/>
        <v>1.0025999400000001</v>
      </c>
      <c r="N1369" s="16">
        <f t="shared" si="524"/>
        <v>1.1192271695777791</v>
      </c>
      <c r="O1369" s="9">
        <f t="shared" si="525"/>
        <v>1.12185304</v>
      </c>
      <c r="P1369" s="9">
        <f t="shared" si="532"/>
        <v>1121.85304</v>
      </c>
      <c r="Q1369" s="14">
        <f t="shared" si="533"/>
        <v>0</v>
      </c>
      <c r="R1369" s="44">
        <f t="shared" si="534"/>
        <v>0</v>
      </c>
      <c r="S1369" s="9">
        <f t="shared" si="535"/>
        <v>0</v>
      </c>
      <c r="T1369" s="10">
        <f t="shared" si="546"/>
        <v>6.2959000000000001E-2</v>
      </c>
      <c r="U1369" s="14">
        <f t="shared" si="526"/>
        <v>57</v>
      </c>
      <c r="V1369" s="14">
        <v>252</v>
      </c>
      <c r="W1369" s="16">
        <f t="shared" si="536"/>
        <v>1.0139062089999999</v>
      </c>
      <c r="X1369" s="9">
        <f t="shared" si="537"/>
        <v>15.60072284</v>
      </c>
      <c r="Y1369" s="9">
        <v>0</v>
      </c>
      <c r="Z1369" s="15">
        <f t="shared" si="538"/>
        <v>0</v>
      </c>
      <c r="AA1369" s="6" t="s">
        <v>73</v>
      </c>
      <c r="AB1369" s="12">
        <f t="shared" si="547"/>
        <v>44151</v>
      </c>
      <c r="AC1369" s="6"/>
      <c r="AD1369" s="1"/>
      <c r="AE1369" s="12"/>
      <c r="AF1369" s="7"/>
      <c r="AG1369" s="1"/>
      <c r="AH1369" s="1"/>
      <c r="AI1369" s="1"/>
      <c r="AJ1369" s="10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6"/>
      <c r="CM1369" s="1"/>
      <c r="CN1369" s="1"/>
      <c r="CO1369" s="1"/>
      <c r="CP1369" s="1"/>
      <c r="CQ1369" s="1"/>
      <c r="CR1369" s="1"/>
    </row>
    <row r="1370" spans="1:96" x14ac:dyDescent="0.2">
      <c r="A1370" s="159">
        <f t="shared" si="539"/>
        <v>44049</v>
      </c>
      <c r="B1370" s="9">
        <f t="shared" si="528"/>
        <v>1137.90714809</v>
      </c>
      <c r="C1370" s="9">
        <f t="shared" si="540"/>
        <v>1000</v>
      </c>
      <c r="D1370" s="66">
        <f t="shared" si="541"/>
        <v>5325.46</v>
      </c>
      <c r="E1370" s="15">
        <f>VLOOKUP(A1369,[1]Plan1!$BO$120:$BQ$240,3)</f>
        <v>5344.63</v>
      </c>
      <c r="F1370" s="12">
        <f t="shared" si="542"/>
        <v>44028</v>
      </c>
      <c r="G1370" s="13">
        <f t="shared" si="529"/>
        <v>3.599689040946652E-3</v>
      </c>
      <c r="H1370" s="12">
        <f t="shared" si="543"/>
        <v>44060</v>
      </c>
      <c r="I1370" s="12">
        <f t="shared" si="530"/>
        <v>44060</v>
      </c>
      <c r="J1370" s="1">
        <f t="shared" si="544"/>
        <v>23</v>
      </c>
      <c r="K1370" s="1">
        <f t="shared" si="527"/>
        <v>16</v>
      </c>
      <c r="L1370" s="9">
        <f t="shared" si="531"/>
        <v>1.00250276</v>
      </c>
      <c r="M1370" s="16">
        <f t="shared" si="545"/>
        <v>1.0025999400000001</v>
      </c>
      <c r="N1370" s="16">
        <f t="shared" si="524"/>
        <v>1.1192271695777791</v>
      </c>
      <c r="O1370" s="9">
        <f t="shared" si="525"/>
        <v>1.1220283200000001</v>
      </c>
      <c r="P1370" s="9">
        <f t="shared" si="532"/>
        <v>1122.0283199999999</v>
      </c>
      <c r="Q1370" s="14">
        <f t="shared" si="533"/>
        <v>0</v>
      </c>
      <c r="R1370" s="44">
        <f t="shared" si="534"/>
        <v>0</v>
      </c>
      <c r="S1370" s="9">
        <f t="shared" si="535"/>
        <v>0</v>
      </c>
      <c r="T1370" s="10">
        <f t="shared" si="546"/>
        <v>6.2959000000000001E-2</v>
      </c>
      <c r="U1370" s="14">
        <f t="shared" si="526"/>
        <v>58</v>
      </c>
      <c r="V1370" s="14">
        <v>252</v>
      </c>
      <c r="W1370" s="16">
        <f t="shared" si="536"/>
        <v>1.014151896</v>
      </c>
      <c r="X1370" s="9">
        <f t="shared" si="537"/>
        <v>15.878828090000001</v>
      </c>
      <c r="Y1370" s="9">
        <v>0</v>
      </c>
      <c r="Z1370" s="15">
        <f t="shared" si="538"/>
        <v>0</v>
      </c>
      <c r="AA1370" s="6" t="s">
        <v>73</v>
      </c>
      <c r="AB1370" s="12">
        <f t="shared" si="547"/>
        <v>44151</v>
      </c>
      <c r="AC1370" s="6"/>
      <c r="AD1370" s="1"/>
      <c r="AE1370" s="12"/>
      <c r="AF1370" s="7"/>
      <c r="AG1370" s="1"/>
      <c r="AH1370" s="1"/>
      <c r="AI1370" s="1"/>
      <c r="AJ1370" s="10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6"/>
      <c r="CM1370" s="1"/>
      <c r="CN1370" s="1"/>
      <c r="CO1370" s="1"/>
      <c r="CP1370" s="1"/>
      <c r="CQ1370" s="1"/>
      <c r="CR1370" s="1"/>
    </row>
    <row r="1371" spans="1:96" x14ac:dyDescent="0.2">
      <c r="A1371" s="159">
        <f t="shared" si="539"/>
        <v>44050</v>
      </c>
      <c r="B1371" s="9">
        <f t="shared" si="528"/>
        <v>1138.3607172299999</v>
      </c>
      <c r="C1371" s="9">
        <f t="shared" si="540"/>
        <v>1000</v>
      </c>
      <c r="D1371" s="66">
        <f t="shared" si="541"/>
        <v>5325.46</v>
      </c>
      <c r="E1371" s="15">
        <f>VLOOKUP(A1370,[1]Plan1!$BO$120:$BQ$240,3)</f>
        <v>5344.63</v>
      </c>
      <c r="F1371" s="12">
        <f t="shared" si="542"/>
        <v>44028</v>
      </c>
      <c r="G1371" s="13">
        <f t="shared" si="529"/>
        <v>3.599689040946652E-3</v>
      </c>
      <c r="H1371" s="12">
        <f t="shared" si="543"/>
        <v>44060</v>
      </c>
      <c r="I1371" s="12">
        <f t="shared" si="530"/>
        <v>44060</v>
      </c>
      <c r="J1371" s="1">
        <f t="shared" si="544"/>
        <v>23</v>
      </c>
      <c r="K1371" s="1">
        <f t="shared" si="527"/>
        <v>17</v>
      </c>
      <c r="L1371" s="9">
        <f t="shared" si="531"/>
        <v>1.00265939</v>
      </c>
      <c r="M1371" s="16">
        <f t="shared" si="545"/>
        <v>1.0025999400000001</v>
      </c>
      <c r="N1371" s="16">
        <f t="shared" si="524"/>
        <v>1.1192271695777791</v>
      </c>
      <c r="O1371" s="9">
        <f t="shared" si="525"/>
        <v>1.12220363</v>
      </c>
      <c r="P1371" s="9">
        <f t="shared" si="532"/>
        <v>1122.20363</v>
      </c>
      <c r="Q1371" s="14">
        <f t="shared" si="533"/>
        <v>0</v>
      </c>
      <c r="R1371" s="44">
        <f t="shared" si="534"/>
        <v>0</v>
      </c>
      <c r="S1371" s="9">
        <f t="shared" si="535"/>
        <v>0</v>
      </c>
      <c r="T1371" s="10">
        <f t="shared" si="546"/>
        <v>6.2959000000000001E-2</v>
      </c>
      <c r="U1371" s="14">
        <f t="shared" si="526"/>
        <v>59</v>
      </c>
      <c r="V1371" s="14">
        <v>252</v>
      </c>
      <c r="W1371" s="16">
        <f t="shared" si="536"/>
        <v>1.0143976429999999</v>
      </c>
      <c r="X1371" s="9">
        <f t="shared" si="537"/>
        <v>16.157087229999998</v>
      </c>
      <c r="Y1371" s="9">
        <v>0</v>
      </c>
      <c r="Z1371" s="15">
        <f t="shared" si="538"/>
        <v>0</v>
      </c>
      <c r="AA1371" s="6" t="s">
        <v>73</v>
      </c>
      <c r="AB1371" s="12">
        <f t="shared" si="547"/>
        <v>44151</v>
      </c>
      <c r="AC1371" s="6"/>
      <c r="AD1371" s="1"/>
      <c r="AE1371" s="12"/>
      <c r="AF1371" s="7"/>
      <c r="AG1371" s="1"/>
      <c r="AH1371" s="1"/>
      <c r="AI1371" s="1"/>
      <c r="AJ1371" s="10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6"/>
      <c r="CM1371" s="1"/>
      <c r="CN1371" s="1"/>
      <c r="CO1371" s="1"/>
      <c r="CP1371" s="1"/>
      <c r="CQ1371" s="1"/>
      <c r="CR1371" s="1"/>
    </row>
    <row r="1372" spans="1:96" x14ac:dyDescent="0.2">
      <c r="A1372" s="159">
        <f t="shared" si="539"/>
        <v>44051</v>
      </c>
      <c r="B1372" s="9">
        <f t="shared" si="528"/>
        <v>1138.81444891</v>
      </c>
      <c r="C1372" s="9">
        <f t="shared" si="540"/>
        <v>1000</v>
      </c>
      <c r="D1372" s="66">
        <f t="shared" si="541"/>
        <v>5325.46</v>
      </c>
      <c r="E1372" s="15">
        <f>VLOOKUP(A1371,[1]Plan1!$BO$120:$BQ$240,3)</f>
        <v>5344.63</v>
      </c>
      <c r="F1372" s="12">
        <f t="shared" si="542"/>
        <v>44028</v>
      </c>
      <c r="G1372" s="13">
        <f t="shared" si="529"/>
        <v>3.599689040946652E-3</v>
      </c>
      <c r="H1372" s="12">
        <f t="shared" si="543"/>
        <v>44060</v>
      </c>
      <c r="I1372" s="12">
        <f t="shared" si="530"/>
        <v>44060</v>
      </c>
      <c r="J1372" s="1">
        <f t="shared" si="544"/>
        <v>23</v>
      </c>
      <c r="K1372" s="1">
        <f t="shared" si="527"/>
        <v>18</v>
      </c>
      <c r="L1372" s="9">
        <f t="shared" si="531"/>
        <v>1.0028160399999999</v>
      </c>
      <c r="M1372" s="16">
        <f t="shared" si="545"/>
        <v>1.0025999400000001</v>
      </c>
      <c r="N1372" s="16">
        <f t="shared" si="524"/>
        <v>1.1192271695777791</v>
      </c>
      <c r="O1372" s="9">
        <f t="shared" si="525"/>
        <v>1.1223789500000001</v>
      </c>
      <c r="P1372" s="9">
        <f t="shared" si="532"/>
        <v>1122.37895</v>
      </c>
      <c r="Q1372" s="14">
        <f t="shared" si="533"/>
        <v>0</v>
      </c>
      <c r="R1372" s="44">
        <f t="shared" si="534"/>
        <v>0</v>
      </c>
      <c r="S1372" s="9">
        <f t="shared" si="535"/>
        <v>0</v>
      </c>
      <c r="T1372" s="10">
        <f t="shared" si="546"/>
        <v>6.2959000000000001E-2</v>
      </c>
      <c r="U1372" s="14">
        <f t="shared" si="526"/>
        <v>60</v>
      </c>
      <c r="V1372" s="14">
        <v>252</v>
      </c>
      <c r="W1372" s="16">
        <f t="shared" si="536"/>
        <v>1.014643449</v>
      </c>
      <c r="X1372" s="9">
        <f t="shared" si="537"/>
        <v>16.43549891</v>
      </c>
      <c r="Y1372" s="9">
        <v>0</v>
      </c>
      <c r="Z1372" s="15">
        <f t="shared" si="538"/>
        <v>0</v>
      </c>
      <c r="AA1372" s="6" t="s">
        <v>73</v>
      </c>
      <c r="AB1372" s="12">
        <f t="shared" si="547"/>
        <v>44151</v>
      </c>
      <c r="AC1372" s="6"/>
      <c r="AD1372" s="1"/>
      <c r="AE1372" s="12"/>
      <c r="AF1372" s="7"/>
      <c r="AG1372" s="1"/>
      <c r="AH1372" s="1"/>
      <c r="AI1372" s="1"/>
      <c r="AJ1372" s="10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6"/>
      <c r="CM1372" s="1"/>
      <c r="CN1372" s="1"/>
      <c r="CO1372" s="1"/>
      <c r="CP1372" s="1"/>
      <c r="CQ1372" s="1"/>
      <c r="CR1372" s="1"/>
    </row>
    <row r="1373" spans="1:96" x14ac:dyDescent="0.2">
      <c r="A1373" s="159">
        <f t="shared" si="539"/>
        <v>44052</v>
      </c>
      <c r="B1373" s="9">
        <f t="shared" si="528"/>
        <v>1138.81444891</v>
      </c>
      <c r="C1373" s="9">
        <f t="shared" si="540"/>
        <v>1000</v>
      </c>
      <c r="D1373" s="66">
        <f t="shared" si="541"/>
        <v>5325.46</v>
      </c>
      <c r="E1373" s="15">
        <f>VLOOKUP(A1372,[1]Plan1!$BO$120:$BQ$240,3)</f>
        <v>5344.63</v>
      </c>
      <c r="F1373" s="12">
        <f t="shared" si="542"/>
        <v>44028</v>
      </c>
      <c r="G1373" s="13">
        <f t="shared" si="529"/>
        <v>3.599689040946652E-3</v>
      </c>
      <c r="H1373" s="12">
        <f t="shared" si="543"/>
        <v>44060</v>
      </c>
      <c r="I1373" s="12">
        <f t="shared" si="530"/>
        <v>44060</v>
      </c>
      <c r="J1373" s="1">
        <f t="shared" si="544"/>
        <v>23</v>
      </c>
      <c r="K1373" s="1">
        <f t="shared" si="527"/>
        <v>18</v>
      </c>
      <c r="L1373" s="9">
        <f t="shared" si="531"/>
        <v>1.0028160399999999</v>
      </c>
      <c r="M1373" s="16">
        <f t="shared" si="545"/>
        <v>1.0025999400000001</v>
      </c>
      <c r="N1373" s="16">
        <f t="shared" si="524"/>
        <v>1.1192271695777791</v>
      </c>
      <c r="O1373" s="9">
        <f t="shared" si="525"/>
        <v>1.1223789500000001</v>
      </c>
      <c r="P1373" s="9">
        <f t="shared" si="532"/>
        <v>1122.37895</v>
      </c>
      <c r="Q1373" s="14">
        <f t="shared" si="533"/>
        <v>0</v>
      </c>
      <c r="R1373" s="44">
        <f t="shared" si="534"/>
        <v>0</v>
      </c>
      <c r="S1373" s="9">
        <f t="shared" si="535"/>
        <v>0</v>
      </c>
      <c r="T1373" s="10">
        <f t="shared" si="546"/>
        <v>6.2959000000000001E-2</v>
      </c>
      <c r="U1373" s="14">
        <f t="shared" si="526"/>
        <v>60</v>
      </c>
      <c r="V1373" s="14">
        <v>252</v>
      </c>
      <c r="W1373" s="16">
        <f t="shared" si="536"/>
        <v>1.014643449</v>
      </c>
      <c r="X1373" s="9">
        <f t="shared" si="537"/>
        <v>16.43549891</v>
      </c>
      <c r="Y1373" s="9">
        <v>0</v>
      </c>
      <c r="Z1373" s="15">
        <f t="shared" si="538"/>
        <v>0</v>
      </c>
      <c r="AA1373" s="6" t="s">
        <v>73</v>
      </c>
      <c r="AB1373" s="12">
        <f t="shared" si="547"/>
        <v>44151</v>
      </c>
      <c r="AC1373" s="6"/>
      <c r="AD1373" s="1"/>
      <c r="AE1373" s="12"/>
      <c r="AF1373" s="7"/>
      <c r="AG1373" s="1"/>
      <c r="AH1373" s="1"/>
      <c r="AI1373" s="1"/>
      <c r="AJ1373" s="10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6"/>
      <c r="CM1373" s="1"/>
      <c r="CN1373" s="1"/>
      <c r="CO1373" s="1"/>
      <c r="CP1373" s="1"/>
      <c r="CQ1373" s="1"/>
      <c r="CR1373" s="1"/>
    </row>
    <row r="1374" spans="1:96" x14ac:dyDescent="0.2">
      <c r="A1374" s="159">
        <f t="shared" si="539"/>
        <v>44053</v>
      </c>
      <c r="B1374" s="9">
        <f t="shared" si="528"/>
        <v>1138.81444891</v>
      </c>
      <c r="C1374" s="9">
        <f t="shared" si="540"/>
        <v>1000</v>
      </c>
      <c r="D1374" s="66">
        <f t="shared" si="541"/>
        <v>5325.46</v>
      </c>
      <c r="E1374" s="15">
        <f>VLOOKUP(A1373,[1]Plan1!$BO$120:$BQ$240,3)</f>
        <v>5344.63</v>
      </c>
      <c r="F1374" s="12">
        <f t="shared" si="542"/>
        <v>44028</v>
      </c>
      <c r="G1374" s="13">
        <f t="shared" si="529"/>
        <v>3.599689040946652E-3</v>
      </c>
      <c r="H1374" s="12">
        <f t="shared" si="543"/>
        <v>44060</v>
      </c>
      <c r="I1374" s="12">
        <f t="shared" si="530"/>
        <v>44060</v>
      </c>
      <c r="J1374" s="1">
        <f t="shared" si="544"/>
        <v>23</v>
      </c>
      <c r="K1374" s="1">
        <f t="shared" si="527"/>
        <v>18</v>
      </c>
      <c r="L1374" s="9">
        <f t="shared" si="531"/>
        <v>1.0028160399999999</v>
      </c>
      <c r="M1374" s="16">
        <f t="shared" si="545"/>
        <v>1.0025999400000001</v>
      </c>
      <c r="N1374" s="16">
        <f t="shared" si="524"/>
        <v>1.1192271695777791</v>
      </c>
      <c r="O1374" s="9">
        <f t="shared" si="525"/>
        <v>1.1223789500000001</v>
      </c>
      <c r="P1374" s="9">
        <f t="shared" si="532"/>
        <v>1122.37895</v>
      </c>
      <c r="Q1374" s="14">
        <f t="shared" si="533"/>
        <v>0</v>
      </c>
      <c r="R1374" s="44">
        <f t="shared" si="534"/>
        <v>0</v>
      </c>
      <c r="S1374" s="9">
        <f t="shared" si="535"/>
        <v>0</v>
      </c>
      <c r="T1374" s="10">
        <f t="shared" si="546"/>
        <v>6.2959000000000001E-2</v>
      </c>
      <c r="U1374" s="14">
        <f t="shared" si="526"/>
        <v>60</v>
      </c>
      <c r="V1374" s="14">
        <v>252</v>
      </c>
      <c r="W1374" s="16">
        <f t="shared" si="536"/>
        <v>1.014643449</v>
      </c>
      <c r="X1374" s="9">
        <f t="shared" si="537"/>
        <v>16.43549891</v>
      </c>
      <c r="Y1374" s="9">
        <v>0</v>
      </c>
      <c r="Z1374" s="15">
        <f t="shared" si="538"/>
        <v>0</v>
      </c>
      <c r="AA1374" s="6" t="s">
        <v>73</v>
      </c>
      <c r="AB1374" s="12">
        <f t="shared" si="547"/>
        <v>44151</v>
      </c>
      <c r="AC1374" s="6"/>
      <c r="AD1374" s="1"/>
      <c r="AE1374" s="12"/>
      <c r="AF1374" s="7"/>
      <c r="AG1374" s="1"/>
      <c r="AH1374" s="1"/>
      <c r="AI1374" s="1"/>
      <c r="AJ1374" s="10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6"/>
      <c r="CM1374" s="1"/>
      <c r="CN1374" s="1"/>
      <c r="CO1374" s="1"/>
      <c r="CP1374" s="1"/>
      <c r="CQ1374" s="1"/>
      <c r="CR1374" s="1"/>
    </row>
    <row r="1375" spans="1:96" x14ac:dyDescent="0.2">
      <c r="A1375" s="159">
        <f t="shared" si="539"/>
        <v>44054</v>
      </c>
      <c r="B1375" s="9">
        <f t="shared" si="528"/>
        <v>1139.2683735999999</v>
      </c>
      <c r="C1375" s="9">
        <f t="shared" si="540"/>
        <v>1000</v>
      </c>
      <c r="D1375" s="66">
        <f t="shared" si="541"/>
        <v>5325.46</v>
      </c>
      <c r="E1375" s="15">
        <f>VLOOKUP(A1374,[1]Plan1!$BO$120:$BQ$240,3)</f>
        <v>5344.63</v>
      </c>
      <c r="F1375" s="12">
        <f t="shared" si="542"/>
        <v>44028</v>
      </c>
      <c r="G1375" s="13">
        <f t="shared" si="529"/>
        <v>3.599689040946652E-3</v>
      </c>
      <c r="H1375" s="12">
        <f t="shared" si="543"/>
        <v>44060</v>
      </c>
      <c r="I1375" s="12">
        <f t="shared" si="530"/>
        <v>44060</v>
      </c>
      <c r="J1375" s="1">
        <f t="shared" si="544"/>
        <v>23</v>
      </c>
      <c r="K1375" s="1">
        <f t="shared" si="527"/>
        <v>19</v>
      </c>
      <c r="L1375" s="9">
        <f t="shared" si="531"/>
        <v>1.00297272</v>
      </c>
      <c r="M1375" s="16">
        <f t="shared" si="545"/>
        <v>1.0025999400000001</v>
      </c>
      <c r="N1375" s="16">
        <f t="shared" ref="N1375:N1438" si="548">IF(I1375&gt;I1374,N1374*M1375,N1374)</f>
        <v>1.1192271695777791</v>
      </c>
      <c r="O1375" s="9">
        <f t="shared" ref="O1375:O1438" si="549">TRUNC(TRUNC((L1375*N1375),15),8)</f>
        <v>1.1225543099999999</v>
      </c>
      <c r="P1375" s="9">
        <f t="shared" si="532"/>
        <v>1122.55431</v>
      </c>
      <c r="Q1375" s="14">
        <f t="shared" si="533"/>
        <v>0</v>
      </c>
      <c r="R1375" s="44">
        <f t="shared" si="534"/>
        <v>0</v>
      </c>
      <c r="S1375" s="9">
        <f t="shared" si="535"/>
        <v>0</v>
      </c>
      <c r="T1375" s="10">
        <f t="shared" si="546"/>
        <v>6.2959000000000001E-2</v>
      </c>
      <c r="U1375" s="14">
        <f t="shared" si="526"/>
        <v>61</v>
      </c>
      <c r="V1375" s="14">
        <v>252</v>
      </c>
      <c r="W1375" s="16">
        <f t="shared" si="536"/>
        <v>1.0148893139999999</v>
      </c>
      <c r="X1375" s="9">
        <f t="shared" si="537"/>
        <v>16.714063599999999</v>
      </c>
      <c r="Y1375" s="9">
        <v>0</v>
      </c>
      <c r="Z1375" s="15">
        <f t="shared" si="538"/>
        <v>0</v>
      </c>
      <c r="AA1375" s="6" t="s">
        <v>73</v>
      </c>
      <c r="AB1375" s="12">
        <f t="shared" si="547"/>
        <v>44151</v>
      </c>
      <c r="AC1375" s="6"/>
      <c r="AD1375" s="1"/>
      <c r="AE1375" s="12"/>
      <c r="AF1375" s="7"/>
      <c r="AG1375" s="1"/>
      <c r="AH1375" s="1"/>
      <c r="AI1375" s="1"/>
      <c r="AJ1375" s="10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6"/>
      <c r="CM1375" s="1"/>
      <c r="CN1375" s="1"/>
      <c r="CO1375" s="1"/>
      <c r="CP1375" s="1"/>
      <c r="CQ1375" s="1"/>
      <c r="CR1375" s="1"/>
    </row>
    <row r="1376" spans="1:96" x14ac:dyDescent="0.2">
      <c r="A1376" s="159">
        <f t="shared" si="539"/>
        <v>44055</v>
      </c>
      <c r="B1376" s="9">
        <f t="shared" si="528"/>
        <v>1139.7224924900001</v>
      </c>
      <c r="C1376" s="9">
        <f t="shared" si="540"/>
        <v>1000</v>
      </c>
      <c r="D1376" s="66">
        <f t="shared" si="541"/>
        <v>5325.46</v>
      </c>
      <c r="E1376" s="15">
        <f>VLOOKUP(A1375,[1]Plan1!$BO$120:$BQ$240,3)</f>
        <v>5344.63</v>
      </c>
      <c r="F1376" s="12">
        <f t="shared" si="542"/>
        <v>44028</v>
      </c>
      <c r="G1376" s="13">
        <f t="shared" si="529"/>
        <v>3.599689040946652E-3</v>
      </c>
      <c r="H1376" s="12">
        <f t="shared" si="543"/>
        <v>44060</v>
      </c>
      <c r="I1376" s="12">
        <f t="shared" si="530"/>
        <v>44060</v>
      </c>
      <c r="J1376" s="1">
        <f t="shared" si="544"/>
        <v>23</v>
      </c>
      <c r="K1376" s="1">
        <f t="shared" si="527"/>
        <v>20</v>
      </c>
      <c r="L1376" s="9">
        <f t="shared" si="531"/>
        <v>1.00312943</v>
      </c>
      <c r="M1376" s="16">
        <f t="shared" si="545"/>
        <v>1.0025999400000001</v>
      </c>
      <c r="N1376" s="16">
        <f t="shared" si="548"/>
        <v>1.1192271695777791</v>
      </c>
      <c r="O1376" s="9">
        <f t="shared" si="549"/>
        <v>1.12272971</v>
      </c>
      <c r="P1376" s="9">
        <f t="shared" si="532"/>
        <v>1122.7297100000001</v>
      </c>
      <c r="Q1376" s="14">
        <f t="shared" si="533"/>
        <v>0</v>
      </c>
      <c r="R1376" s="44">
        <f t="shared" si="534"/>
        <v>0</v>
      </c>
      <c r="S1376" s="9">
        <f t="shared" si="535"/>
        <v>0</v>
      </c>
      <c r="T1376" s="10">
        <f t="shared" si="546"/>
        <v>6.2959000000000001E-2</v>
      </c>
      <c r="U1376" s="14">
        <f t="shared" si="526"/>
        <v>62</v>
      </c>
      <c r="V1376" s="14">
        <v>252</v>
      </c>
      <c r="W1376" s="16">
        <f t="shared" si="536"/>
        <v>1.0151352389999999</v>
      </c>
      <c r="X1376" s="9">
        <f t="shared" si="537"/>
        <v>16.99278249</v>
      </c>
      <c r="Y1376" s="9">
        <v>0</v>
      </c>
      <c r="Z1376" s="15">
        <f t="shared" si="538"/>
        <v>0</v>
      </c>
      <c r="AA1376" s="6" t="s">
        <v>73</v>
      </c>
      <c r="AB1376" s="12">
        <f t="shared" si="547"/>
        <v>44151</v>
      </c>
      <c r="AC1376" s="6"/>
      <c r="AD1376" s="1"/>
      <c r="AE1376" s="12"/>
      <c r="AF1376" s="7"/>
      <c r="AG1376" s="1"/>
      <c r="AH1376" s="1"/>
      <c r="AI1376" s="1"/>
      <c r="AJ1376" s="10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6"/>
      <c r="CM1376" s="1"/>
      <c r="CN1376" s="1"/>
      <c r="CO1376" s="1"/>
      <c r="CP1376" s="1"/>
      <c r="CQ1376" s="1"/>
      <c r="CR1376" s="1"/>
    </row>
    <row r="1377" spans="1:96" x14ac:dyDescent="0.2">
      <c r="A1377" s="159">
        <f t="shared" si="539"/>
        <v>44056</v>
      </c>
      <c r="B1377" s="9">
        <f t="shared" si="528"/>
        <v>1140.1767650199999</v>
      </c>
      <c r="C1377" s="9">
        <f t="shared" si="540"/>
        <v>1000</v>
      </c>
      <c r="D1377" s="66">
        <f t="shared" si="541"/>
        <v>5325.46</v>
      </c>
      <c r="E1377" s="15">
        <f>VLOOKUP(A1376,[1]Plan1!$BO$120:$BQ$240,3)</f>
        <v>5344.63</v>
      </c>
      <c r="F1377" s="12">
        <f t="shared" si="542"/>
        <v>44028</v>
      </c>
      <c r="G1377" s="13">
        <f t="shared" si="529"/>
        <v>3.599689040946652E-3</v>
      </c>
      <c r="H1377" s="12">
        <f t="shared" si="543"/>
        <v>44060</v>
      </c>
      <c r="I1377" s="12">
        <f t="shared" si="530"/>
        <v>44060</v>
      </c>
      <c r="J1377" s="1">
        <f t="shared" si="544"/>
        <v>23</v>
      </c>
      <c r="K1377" s="1">
        <f t="shared" si="527"/>
        <v>21</v>
      </c>
      <c r="L1377" s="9">
        <f t="shared" si="531"/>
        <v>1.0032861500000001</v>
      </c>
      <c r="M1377" s="16">
        <f t="shared" si="545"/>
        <v>1.0025999400000001</v>
      </c>
      <c r="N1377" s="16">
        <f t="shared" si="548"/>
        <v>1.1192271695777791</v>
      </c>
      <c r="O1377" s="9">
        <f t="shared" si="549"/>
        <v>1.12290511</v>
      </c>
      <c r="P1377" s="9">
        <f t="shared" si="532"/>
        <v>1122.9051099999999</v>
      </c>
      <c r="Q1377" s="14">
        <f t="shared" si="533"/>
        <v>0</v>
      </c>
      <c r="R1377" s="44">
        <f t="shared" si="534"/>
        <v>0</v>
      </c>
      <c r="S1377" s="9">
        <f t="shared" si="535"/>
        <v>0</v>
      </c>
      <c r="T1377" s="10">
        <f t="shared" si="546"/>
        <v>6.2959000000000001E-2</v>
      </c>
      <c r="U1377" s="14">
        <f t="shared" si="526"/>
        <v>63</v>
      </c>
      <c r="V1377" s="14">
        <v>252</v>
      </c>
      <c r="W1377" s="16">
        <f t="shared" si="536"/>
        <v>1.015381224</v>
      </c>
      <c r="X1377" s="9">
        <f t="shared" si="537"/>
        <v>17.271655020000001</v>
      </c>
      <c r="Y1377" s="9">
        <v>0</v>
      </c>
      <c r="Z1377" s="15">
        <f t="shared" si="538"/>
        <v>0</v>
      </c>
      <c r="AA1377" s="6" t="s">
        <v>73</v>
      </c>
      <c r="AB1377" s="12">
        <f t="shared" si="547"/>
        <v>44151</v>
      </c>
      <c r="AC1377" s="6"/>
      <c r="AD1377" s="1"/>
      <c r="AE1377" s="12"/>
      <c r="AF1377" s="7"/>
      <c r="AG1377" s="1"/>
      <c r="AH1377" s="1"/>
      <c r="AI1377" s="1"/>
      <c r="AJ1377" s="10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6"/>
      <c r="CM1377" s="1"/>
      <c r="CN1377" s="1"/>
      <c r="CO1377" s="1"/>
      <c r="CP1377" s="1"/>
      <c r="CQ1377" s="1"/>
      <c r="CR1377" s="1"/>
    </row>
    <row r="1378" spans="1:96" x14ac:dyDescent="0.2">
      <c r="A1378" s="159">
        <f t="shared" si="539"/>
        <v>44057</v>
      </c>
      <c r="B1378" s="9">
        <f t="shared" si="528"/>
        <v>1140.6312408900001</v>
      </c>
      <c r="C1378" s="9">
        <f t="shared" si="540"/>
        <v>1000</v>
      </c>
      <c r="D1378" s="66">
        <f t="shared" si="541"/>
        <v>5325.46</v>
      </c>
      <c r="E1378" s="15">
        <f>VLOOKUP(A1377,[1]Plan1!$BO$120:$BQ$240,3)</f>
        <v>5344.63</v>
      </c>
      <c r="F1378" s="12">
        <f t="shared" si="542"/>
        <v>44028</v>
      </c>
      <c r="G1378" s="13">
        <f t="shared" si="529"/>
        <v>3.599689040946652E-3</v>
      </c>
      <c r="H1378" s="12">
        <f t="shared" si="543"/>
        <v>44060</v>
      </c>
      <c r="I1378" s="12">
        <f t="shared" si="530"/>
        <v>44060</v>
      </c>
      <c r="J1378" s="1">
        <f t="shared" si="544"/>
        <v>23</v>
      </c>
      <c r="K1378" s="1">
        <f t="shared" si="527"/>
        <v>22</v>
      </c>
      <c r="L1378" s="9">
        <f t="shared" si="531"/>
        <v>1.00344291</v>
      </c>
      <c r="M1378" s="16">
        <f t="shared" si="545"/>
        <v>1.0025999400000001</v>
      </c>
      <c r="N1378" s="16">
        <f t="shared" si="548"/>
        <v>1.1192271695777791</v>
      </c>
      <c r="O1378" s="9">
        <f t="shared" si="549"/>
        <v>1.12308056</v>
      </c>
      <c r="P1378" s="9">
        <f t="shared" si="532"/>
        <v>1123.0805600000001</v>
      </c>
      <c r="Q1378" s="14">
        <f t="shared" si="533"/>
        <v>0</v>
      </c>
      <c r="R1378" s="44">
        <f t="shared" si="534"/>
        <v>0</v>
      </c>
      <c r="S1378" s="9">
        <f t="shared" si="535"/>
        <v>0</v>
      </c>
      <c r="T1378" s="10">
        <f t="shared" si="546"/>
        <v>6.2959000000000001E-2</v>
      </c>
      <c r="U1378" s="14">
        <f t="shared" si="526"/>
        <v>64</v>
      </c>
      <c r="V1378" s="14">
        <v>252</v>
      </c>
      <c r="W1378" s="16">
        <f t="shared" si="536"/>
        <v>1.015627268</v>
      </c>
      <c r="X1378" s="9">
        <f t="shared" si="537"/>
        <v>17.550680889999999</v>
      </c>
      <c r="Y1378" s="9">
        <v>0</v>
      </c>
      <c r="Z1378" s="15">
        <f t="shared" si="538"/>
        <v>0</v>
      </c>
      <c r="AA1378" s="6" t="s">
        <v>73</v>
      </c>
      <c r="AB1378" s="12">
        <f t="shared" si="547"/>
        <v>44151</v>
      </c>
      <c r="AC1378" s="6"/>
      <c r="AD1378" s="1"/>
      <c r="AE1378" s="12"/>
      <c r="AF1378" s="7"/>
      <c r="AG1378" s="1"/>
      <c r="AH1378" s="1"/>
      <c r="AI1378" s="1"/>
      <c r="AJ1378" s="10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6"/>
      <c r="CM1378" s="1"/>
      <c r="CN1378" s="1"/>
      <c r="CO1378" s="1"/>
      <c r="CP1378" s="1"/>
      <c r="CQ1378" s="1"/>
      <c r="CR1378" s="1"/>
    </row>
    <row r="1379" spans="1:96" x14ac:dyDescent="0.2">
      <c r="A1379" s="159">
        <f t="shared" si="539"/>
        <v>44058</v>
      </c>
      <c r="B1379" s="9">
        <f t="shared" si="528"/>
        <v>1141.08588065</v>
      </c>
      <c r="C1379" s="9">
        <f t="shared" si="540"/>
        <v>1000</v>
      </c>
      <c r="D1379" s="66">
        <f t="shared" si="541"/>
        <v>5325.46</v>
      </c>
      <c r="E1379" s="15">
        <f>VLOOKUP(A1378,[1]Plan1!$BO$120:$BQ$240,3)</f>
        <v>5344.63</v>
      </c>
      <c r="F1379" s="12">
        <f t="shared" si="542"/>
        <v>44028</v>
      </c>
      <c r="G1379" s="13">
        <f t="shared" si="529"/>
        <v>3.599689040946652E-3</v>
      </c>
      <c r="H1379" s="12">
        <f t="shared" si="543"/>
        <v>44089</v>
      </c>
      <c r="I1379" s="12">
        <f t="shared" si="530"/>
        <v>44060</v>
      </c>
      <c r="J1379" s="1">
        <f t="shared" si="544"/>
        <v>23</v>
      </c>
      <c r="K1379" s="1">
        <f t="shared" si="527"/>
        <v>23</v>
      </c>
      <c r="L1379" s="9">
        <f t="shared" si="531"/>
        <v>1.00359968</v>
      </c>
      <c r="M1379" s="16">
        <f t="shared" si="545"/>
        <v>1.0025999400000001</v>
      </c>
      <c r="N1379" s="16">
        <f t="shared" si="548"/>
        <v>1.1192271695777791</v>
      </c>
      <c r="O1379" s="9">
        <f t="shared" si="549"/>
        <v>1.1232560199999999</v>
      </c>
      <c r="P1379" s="9">
        <f t="shared" si="532"/>
        <v>1123.25602</v>
      </c>
      <c r="Q1379" s="14">
        <f t="shared" si="533"/>
        <v>0</v>
      </c>
      <c r="R1379" s="44">
        <f t="shared" si="534"/>
        <v>0</v>
      </c>
      <c r="S1379" s="9">
        <f t="shared" si="535"/>
        <v>0</v>
      </c>
      <c r="T1379" s="10">
        <f t="shared" si="546"/>
        <v>6.2959000000000001E-2</v>
      </c>
      <c r="U1379" s="14">
        <f t="shared" si="526"/>
        <v>65</v>
      </c>
      <c r="V1379" s="14">
        <v>252</v>
      </c>
      <c r="W1379" s="16">
        <f t="shared" si="536"/>
        <v>1.0158733719999999</v>
      </c>
      <c r="X1379" s="9">
        <f t="shared" si="537"/>
        <v>17.829860650000001</v>
      </c>
      <c r="Y1379" s="9">
        <v>0</v>
      </c>
      <c r="Z1379" s="15">
        <f t="shared" si="538"/>
        <v>0</v>
      </c>
      <c r="AA1379" s="6" t="s">
        <v>73</v>
      </c>
      <c r="AB1379" s="12">
        <f t="shared" si="547"/>
        <v>44151</v>
      </c>
      <c r="AC1379" s="6"/>
      <c r="AD1379" s="1"/>
      <c r="AE1379" s="12"/>
      <c r="AF1379" s="7"/>
      <c r="AG1379" s="1"/>
      <c r="AH1379" s="1"/>
      <c r="AI1379" s="1"/>
      <c r="AJ1379" s="10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6"/>
      <c r="CM1379" s="1"/>
      <c r="CN1379" s="1"/>
      <c r="CO1379" s="1"/>
      <c r="CP1379" s="1"/>
      <c r="CQ1379" s="1"/>
      <c r="CR1379" s="1"/>
    </row>
    <row r="1380" spans="1:96" x14ac:dyDescent="0.2">
      <c r="A1380" s="159">
        <f t="shared" si="539"/>
        <v>44059</v>
      </c>
      <c r="B1380" s="9">
        <f t="shared" si="528"/>
        <v>1141.08588065</v>
      </c>
      <c r="C1380" s="9">
        <f t="shared" si="540"/>
        <v>1000</v>
      </c>
      <c r="D1380" s="66">
        <f t="shared" si="541"/>
        <v>5325.46</v>
      </c>
      <c r="E1380" s="15">
        <f>VLOOKUP(A1379,[1]Plan1!$BO$120:$BQ$240,3)</f>
        <v>5344.63</v>
      </c>
      <c r="F1380" s="12">
        <f t="shared" si="542"/>
        <v>44028</v>
      </c>
      <c r="G1380" s="13">
        <f t="shared" si="529"/>
        <v>3.599689040946652E-3</v>
      </c>
      <c r="H1380" s="12">
        <f t="shared" si="543"/>
        <v>44089</v>
      </c>
      <c r="I1380" s="12">
        <f t="shared" si="530"/>
        <v>44060</v>
      </c>
      <c r="J1380" s="1">
        <f t="shared" si="544"/>
        <v>23</v>
      </c>
      <c r="K1380" s="1">
        <f t="shared" si="527"/>
        <v>23</v>
      </c>
      <c r="L1380" s="9">
        <f t="shared" si="531"/>
        <v>1.00359968</v>
      </c>
      <c r="M1380" s="16">
        <f t="shared" si="545"/>
        <v>1.0025999400000001</v>
      </c>
      <c r="N1380" s="16">
        <f t="shared" si="548"/>
        <v>1.1192271695777791</v>
      </c>
      <c r="O1380" s="9">
        <f t="shared" si="549"/>
        <v>1.1232560199999999</v>
      </c>
      <c r="P1380" s="9">
        <f t="shared" si="532"/>
        <v>1123.25602</v>
      </c>
      <c r="Q1380" s="14">
        <f t="shared" si="533"/>
        <v>0</v>
      </c>
      <c r="R1380" s="44">
        <f t="shared" si="534"/>
        <v>0</v>
      </c>
      <c r="S1380" s="9">
        <f t="shared" si="535"/>
        <v>0</v>
      </c>
      <c r="T1380" s="10">
        <f t="shared" si="546"/>
        <v>6.2959000000000001E-2</v>
      </c>
      <c r="U1380" s="14">
        <f t="shared" si="526"/>
        <v>65</v>
      </c>
      <c r="V1380" s="14">
        <v>252</v>
      </c>
      <c r="W1380" s="16">
        <f t="shared" si="536"/>
        <v>1.0158733719999999</v>
      </c>
      <c r="X1380" s="9">
        <f t="shared" si="537"/>
        <v>17.829860650000001</v>
      </c>
      <c r="Y1380" s="9">
        <v>0</v>
      </c>
      <c r="Z1380" s="15">
        <f t="shared" si="538"/>
        <v>0</v>
      </c>
      <c r="AA1380" s="6" t="s">
        <v>73</v>
      </c>
      <c r="AB1380" s="12">
        <f t="shared" si="547"/>
        <v>44151</v>
      </c>
      <c r="AC1380" s="6"/>
      <c r="AD1380" s="1"/>
      <c r="AE1380" s="12"/>
      <c r="AF1380" s="7"/>
      <c r="AG1380" s="1"/>
      <c r="AH1380" s="1"/>
      <c r="AI1380" s="1"/>
      <c r="AJ1380" s="10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6"/>
      <c r="CM1380" s="1"/>
      <c r="CN1380" s="1"/>
      <c r="CO1380" s="1"/>
      <c r="CP1380" s="1"/>
      <c r="CQ1380" s="1"/>
      <c r="CR1380" s="1"/>
    </row>
    <row r="1381" spans="1:96" x14ac:dyDescent="0.2">
      <c r="A1381" s="159">
        <f t="shared" si="539"/>
        <v>44060</v>
      </c>
      <c r="B1381" s="9">
        <f t="shared" si="528"/>
        <v>1141.08588065</v>
      </c>
      <c r="C1381" s="9">
        <f t="shared" si="540"/>
        <v>1000</v>
      </c>
      <c r="D1381" s="66">
        <f t="shared" si="541"/>
        <v>5325.46</v>
      </c>
      <c r="E1381" s="15">
        <f>VLOOKUP(A1380,[1]Plan1!$BO$120:$BQ$240,3)</f>
        <v>5344.63</v>
      </c>
      <c r="F1381" s="12">
        <f t="shared" si="542"/>
        <v>44028</v>
      </c>
      <c r="G1381" s="13">
        <f t="shared" si="529"/>
        <v>3.599689040946652E-3</v>
      </c>
      <c r="H1381" s="12">
        <f t="shared" si="543"/>
        <v>44089</v>
      </c>
      <c r="I1381" s="12">
        <f t="shared" si="530"/>
        <v>44060</v>
      </c>
      <c r="J1381" s="1">
        <f t="shared" si="544"/>
        <v>23</v>
      </c>
      <c r="K1381" s="1">
        <f t="shared" si="527"/>
        <v>23</v>
      </c>
      <c r="L1381" s="9">
        <f t="shared" si="531"/>
        <v>1.00359968</v>
      </c>
      <c r="M1381" s="16">
        <f t="shared" si="545"/>
        <v>1.0025999400000001</v>
      </c>
      <c r="N1381" s="16">
        <f t="shared" si="548"/>
        <v>1.1192271695777791</v>
      </c>
      <c r="O1381" s="9">
        <f t="shared" si="549"/>
        <v>1.1232560199999999</v>
      </c>
      <c r="P1381" s="9">
        <f t="shared" si="532"/>
        <v>1123.25602</v>
      </c>
      <c r="Q1381" s="14">
        <f t="shared" si="533"/>
        <v>0</v>
      </c>
      <c r="R1381" s="44">
        <f t="shared" si="534"/>
        <v>0</v>
      </c>
      <c r="S1381" s="9">
        <f t="shared" si="535"/>
        <v>0</v>
      </c>
      <c r="T1381" s="10">
        <f t="shared" si="546"/>
        <v>6.2959000000000001E-2</v>
      </c>
      <c r="U1381" s="14">
        <f t="shared" ref="U1381:U1444" si="550">IF(Q1380&gt;0,1,IF(K1381=K1380,U1380,U1380+1))</f>
        <v>65</v>
      </c>
      <c r="V1381" s="14">
        <v>252</v>
      </c>
      <c r="W1381" s="16">
        <f t="shared" si="536"/>
        <v>1.0158733719999999</v>
      </c>
      <c r="X1381" s="9">
        <f t="shared" si="537"/>
        <v>17.829860650000001</v>
      </c>
      <c r="Y1381" s="9">
        <v>0</v>
      </c>
      <c r="Z1381" s="15">
        <f t="shared" si="538"/>
        <v>0</v>
      </c>
      <c r="AA1381" s="6" t="s">
        <v>73</v>
      </c>
      <c r="AB1381" s="12">
        <f t="shared" si="547"/>
        <v>44151</v>
      </c>
      <c r="AC1381" s="6"/>
      <c r="AD1381" s="1"/>
      <c r="AE1381" s="12"/>
      <c r="AF1381" s="7"/>
      <c r="AG1381" s="1"/>
      <c r="AH1381" s="1"/>
      <c r="AI1381" s="1"/>
      <c r="AJ1381" s="10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6"/>
      <c r="CM1381" s="1"/>
      <c r="CN1381" s="1"/>
      <c r="CO1381" s="1"/>
      <c r="CP1381" s="1"/>
      <c r="CQ1381" s="1"/>
      <c r="CR1381" s="1"/>
    </row>
    <row r="1382" spans="1:96" x14ac:dyDescent="0.2">
      <c r="A1382" s="159">
        <f t="shared" si="539"/>
        <v>44061</v>
      </c>
      <c r="B1382" s="9">
        <f t="shared" si="528"/>
        <v>1141.49922666</v>
      </c>
      <c r="C1382" s="9">
        <f t="shared" si="540"/>
        <v>1000</v>
      </c>
      <c r="D1382" s="66">
        <f t="shared" si="541"/>
        <v>5344.63</v>
      </c>
      <c r="E1382" s="15">
        <f>VLOOKUP(A1381,[1]Plan1!$BO$120:$BQ$240,3)</f>
        <v>5357.46</v>
      </c>
      <c r="F1382" s="12">
        <f t="shared" si="542"/>
        <v>44061</v>
      </c>
      <c r="G1382" s="13">
        <f t="shared" si="529"/>
        <v>2.4005403554596683E-3</v>
      </c>
      <c r="H1382" s="12">
        <f t="shared" si="543"/>
        <v>44089</v>
      </c>
      <c r="I1382" s="12">
        <f t="shared" si="530"/>
        <v>44089</v>
      </c>
      <c r="J1382" s="1">
        <f t="shared" si="544"/>
        <v>20</v>
      </c>
      <c r="K1382" s="1">
        <f t="shared" si="527"/>
        <v>1</v>
      </c>
      <c r="L1382" s="9">
        <f t="shared" si="531"/>
        <v>1.0001198899999999</v>
      </c>
      <c r="M1382" s="16">
        <f t="shared" si="545"/>
        <v>1.00359968</v>
      </c>
      <c r="N1382" s="16">
        <f t="shared" si="548"/>
        <v>1.1232560292355649</v>
      </c>
      <c r="O1382" s="9">
        <f t="shared" si="549"/>
        <v>1.1233906899999999</v>
      </c>
      <c r="P1382" s="9">
        <f t="shared" si="532"/>
        <v>1123.3906899999999</v>
      </c>
      <c r="Q1382" s="14">
        <f t="shared" si="533"/>
        <v>0</v>
      </c>
      <c r="R1382" s="44">
        <f t="shared" si="534"/>
        <v>0</v>
      </c>
      <c r="S1382" s="9">
        <f t="shared" si="535"/>
        <v>0</v>
      </c>
      <c r="T1382" s="10">
        <f t="shared" si="546"/>
        <v>6.2959000000000001E-2</v>
      </c>
      <c r="U1382" s="14">
        <f t="shared" si="550"/>
        <v>66</v>
      </c>
      <c r="V1382" s="14">
        <v>252</v>
      </c>
      <c r="W1382" s="16">
        <f t="shared" si="536"/>
        <v>1.0161195359999999</v>
      </c>
      <c r="X1382" s="9">
        <f t="shared" si="537"/>
        <v>18.108536659999999</v>
      </c>
      <c r="Y1382" s="9">
        <v>0</v>
      </c>
      <c r="Z1382" s="15">
        <f t="shared" si="538"/>
        <v>0</v>
      </c>
      <c r="AA1382" s="6" t="s">
        <v>73</v>
      </c>
      <c r="AB1382" s="12">
        <f t="shared" si="547"/>
        <v>44151</v>
      </c>
      <c r="AC1382" s="6"/>
      <c r="AD1382" s="1"/>
      <c r="AE1382" s="12"/>
      <c r="AF1382" s="7"/>
      <c r="AG1382" s="1"/>
      <c r="AH1382" s="1"/>
      <c r="AI1382" s="1"/>
      <c r="AJ1382" s="10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6"/>
      <c r="CM1382" s="1"/>
      <c r="CN1382" s="1"/>
      <c r="CO1382" s="1"/>
      <c r="CP1382" s="1"/>
      <c r="CQ1382" s="1"/>
      <c r="CR1382" s="1"/>
    </row>
    <row r="1383" spans="1:96" x14ac:dyDescent="0.2">
      <c r="A1383" s="159">
        <f t="shared" si="539"/>
        <v>44062</v>
      </c>
      <c r="B1383" s="9">
        <f t="shared" si="528"/>
        <v>1141.9127154300002</v>
      </c>
      <c r="C1383" s="9">
        <f t="shared" si="540"/>
        <v>1000</v>
      </c>
      <c r="D1383" s="66">
        <f t="shared" si="541"/>
        <v>5344.63</v>
      </c>
      <c r="E1383" s="15">
        <f>VLOOKUP(A1382,[1]Plan1!$BO$120:$BQ$240,3)</f>
        <v>5357.46</v>
      </c>
      <c r="F1383" s="12">
        <f t="shared" si="542"/>
        <v>44061</v>
      </c>
      <c r="G1383" s="13">
        <f t="shared" si="529"/>
        <v>2.4005403554596683E-3</v>
      </c>
      <c r="H1383" s="12">
        <f t="shared" si="543"/>
        <v>44089</v>
      </c>
      <c r="I1383" s="12">
        <f t="shared" si="530"/>
        <v>44089</v>
      </c>
      <c r="J1383" s="1">
        <f t="shared" si="544"/>
        <v>20</v>
      </c>
      <c r="K1383" s="1">
        <f t="shared" si="527"/>
        <v>2</v>
      </c>
      <c r="L1383" s="9">
        <f t="shared" si="531"/>
        <v>1.00023979</v>
      </c>
      <c r="M1383" s="16">
        <f t="shared" si="545"/>
        <v>1.00359968</v>
      </c>
      <c r="N1383" s="16">
        <f t="shared" si="548"/>
        <v>1.1232560292355649</v>
      </c>
      <c r="O1383" s="9">
        <f t="shared" si="549"/>
        <v>1.1235253700000001</v>
      </c>
      <c r="P1383" s="9">
        <f t="shared" si="532"/>
        <v>1123.5253700000001</v>
      </c>
      <c r="Q1383" s="14">
        <f t="shared" si="533"/>
        <v>0</v>
      </c>
      <c r="R1383" s="44">
        <f t="shared" si="534"/>
        <v>0</v>
      </c>
      <c r="S1383" s="9">
        <f t="shared" si="535"/>
        <v>0</v>
      </c>
      <c r="T1383" s="10">
        <f t="shared" si="546"/>
        <v>6.2959000000000001E-2</v>
      </c>
      <c r="U1383" s="14">
        <f t="shared" si="550"/>
        <v>67</v>
      </c>
      <c r="V1383" s="14">
        <v>252</v>
      </c>
      <c r="W1383" s="16">
        <f t="shared" si="536"/>
        <v>1.0163657589999999</v>
      </c>
      <c r="X1383" s="9">
        <f t="shared" si="537"/>
        <v>18.38734543</v>
      </c>
      <c r="Y1383" s="9">
        <v>0</v>
      </c>
      <c r="Z1383" s="15">
        <f t="shared" si="538"/>
        <v>0</v>
      </c>
      <c r="AA1383" s="6" t="s">
        <v>73</v>
      </c>
      <c r="AB1383" s="12">
        <f t="shared" si="547"/>
        <v>44151</v>
      </c>
      <c r="AC1383" s="6"/>
      <c r="AD1383" s="1"/>
      <c r="AE1383" s="12"/>
      <c r="AF1383" s="7"/>
      <c r="AG1383" s="1"/>
      <c r="AH1383" s="1"/>
      <c r="AI1383" s="1"/>
      <c r="AJ1383" s="10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6"/>
      <c r="CM1383" s="1"/>
      <c r="CN1383" s="1"/>
      <c r="CO1383" s="1"/>
      <c r="CP1383" s="1"/>
      <c r="CQ1383" s="1"/>
      <c r="CR1383" s="1"/>
    </row>
    <row r="1384" spans="1:96" x14ac:dyDescent="0.2">
      <c r="A1384" s="159">
        <f t="shared" si="539"/>
        <v>44063</v>
      </c>
      <c r="B1384" s="9">
        <f t="shared" si="528"/>
        <v>1142.3263582699999</v>
      </c>
      <c r="C1384" s="9">
        <f t="shared" si="540"/>
        <v>1000</v>
      </c>
      <c r="D1384" s="66">
        <f t="shared" si="541"/>
        <v>5344.63</v>
      </c>
      <c r="E1384" s="15">
        <f>VLOOKUP(A1383,[1]Plan1!$BO$120:$BQ$240,3)</f>
        <v>5357.46</v>
      </c>
      <c r="F1384" s="12">
        <f t="shared" si="542"/>
        <v>44061</v>
      </c>
      <c r="G1384" s="13">
        <f t="shared" si="529"/>
        <v>2.4005403554596683E-3</v>
      </c>
      <c r="H1384" s="12">
        <f t="shared" si="543"/>
        <v>44089</v>
      </c>
      <c r="I1384" s="12">
        <f t="shared" si="530"/>
        <v>44089</v>
      </c>
      <c r="J1384" s="1">
        <f t="shared" si="544"/>
        <v>20</v>
      </c>
      <c r="K1384" s="1">
        <f t="shared" si="527"/>
        <v>3</v>
      </c>
      <c r="L1384" s="9">
        <f t="shared" si="531"/>
        <v>1.0003597099999999</v>
      </c>
      <c r="M1384" s="16">
        <f t="shared" si="545"/>
        <v>1.00359968</v>
      </c>
      <c r="N1384" s="16">
        <f t="shared" si="548"/>
        <v>1.1232560292355649</v>
      </c>
      <c r="O1384" s="9">
        <f t="shared" si="549"/>
        <v>1.1236600699999999</v>
      </c>
      <c r="P1384" s="9">
        <f t="shared" si="532"/>
        <v>1123.6600699999999</v>
      </c>
      <c r="Q1384" s="14">
        <f t="shared" si="533"/>
        <v>0</v>
      </c>
      <c r="R1384" s="44">
        <f t="shared" si="534"/>
        <v>0</v>
      </c>
      <c r="S1384" s="9">
        <f t="shared" si="535"/>
        <v>0</v>
      </c>
      <c r="T1384" s="10">
        <f t="shared" si="546"/>
        <v>6.2959000000000001E-2</v>
      </c>
      <c r="U1384" s="14">
        <f t="shared" si="550"/>
        <v>68</v>
      </c>
      <c r="V1384" s="14">
        <v>252</v>
      </c>
      <c r="W1384" s="16">
        <f t="shared" si="536"/>
        <v>1.016612042</v>
      </c>
      <c r="X1384" s="9">
        <f t="shared" si="537"/>
        <v>18.666288269999999</v>
      </c>
      <c r="Y1384" s="9">
        <v>0</v>
      </c>
      <c r="Z1384" s="15">
        <f t="shared" si="538"/>
        <v>0</v>
      </c>
      <c r="AA1384" s="6" t="s">
        <v>73</v>
      </c>
      <c r="AB1384" s="12">
        <f t="shared" si="547"/>
        <v>44151</v>
      </c>
      <c r="AC1384" s="6"/>
      <c r="AD1384" s="1"/>
      <c r="AE1384" s="12"/>
      <c r="AF1384" s="7"/>
      <c r="AG1384" s="1"/>
      <c r="AH1384" s="1"/>
      <c r="AI1384" s="1"/>
      <c r="AJ1384" s="10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6"/>
      <c r="CM1384" s="1"/>
      <c r="CN1384" s="1"/>
      <c r="CO1384" s="1"/>
      <c r="CP1384" s="1"/>
      <c r="CQ1384" s="1"/>
      <c r="CR1384" s="1"/>
    </row>
    <row r="1385" spans="1:96" x14ac:dyDescent="0.2">
      <c r="A1385" s="159">
        <f t="shared" si="539"/>
        <v>44064</v>
      </c>
      <c r="B1385" s="9">
        <f t="shared" si="528"/>
        <v>1142.7401439299999</v>
      </c>
      <c r="C1385" s="9">
        <f t="shared" si="540"/>
        <v>1000</v>
      </c>
      <c r="D1385" s="66">
        <f t="shared" si="541"/>
        <v>5344.63</v>
      </c>
      <c r="E1385" s="15">
        <f>VLOOKUP(A1384,[1]Plan1!$BO$120:$BQ$240,3)</f>
        <v>5357.46</v>
      </c>
      <c r="F1385" s="12">
        <f t="shared" si="542"/>
        <v>44061</v>
      </c>
      <c r="G1385" s="13">
        <f t="shared" si="529"/>
        <v>2.4005403554596683E-3</v>
      </c>
      <c r="H1385" s="12">
        <f t="shared" si="543"/>
        <v>44089</v>
      </c>
      <c r="I1385" s="12">
        <f t="shared" si="530"/>
        <v>44089</v>
      </c>
      <c r="J1385" s="1">
        <f t="shared" si="544"/>
        <v>20</v>
      </c>
      <c r="K1385" s="1">
        <f t="shared" ref="K1385:K1448" si="551">(J1385-(NETWORKDAYS(A1385,I1385,AE$118:AE$502)-1))</f>
        <v>4</v>
      </c>
      <c r="L1385" s="9">
        <f t="shared" si="531"/>
        <v>1.00047964</v>
      </c>
      <c r="M1385" s="16">
        <f t="shared" si="545"/>
        <v>1.00359968</v>
      </c>
      <c r="N1385" s="16">
        <f t="shared" si="548"/>
        <v>1.1232560292355649</v>
      </c>
      <c r="O1385" s="9">
        <f t="shared" si="549"/>
        <v>1.1237947800000001</v>
      </c>
      <c r="P1385" s="9">
        <f t="shared" si="532"/>
        <v>1123.7947799999999</v>
      </c>
      <c r="Q1385" s="14">
        <f t="shared" si="533"/>
        <v>0</v>
      </c>
      <c r="R1385" s="44">
        <f t="shared" si="534"/>
        <v>0</v>
      </c>
      <c r="S1385" s="9">
        <f t="shared" si="535"/>
        <v>0</v>
      </c>
      <c r="T1385" s="10">
        <f t="shared" si="546"/>
        <v>6.2959000000000001E-2</v>
      </c>
      <c r="U1385" s="14">
        <f t="shared" si="550"/>
        <v>69</v>
      </c>
      <c r="V1385" s="14">
        <v>252</v>
      </c>
      <c r="W1385" s="16">
        <f t="shared" si="536"/>
        <v>1.0168583840000001</v>
      </c>
      <c r="X1385" s="9">
        <f t="shared" si="537"/>
        <v>18.945363929999999</v>
      </c>
      <c r="Y1385" s="9">
        <v>0</v>
      </c>
      <c r="Z1385" s="15">
        <f t="shared" si="538"/>
        <v>0</v>
      </c>
      <c r="AA1385" s="6" t="s">
        <v>73</v>
      </c>
      <c r="AB1385" s="12">
        <f t="shared" si="547"/>
        <v>44151</v>
      </c>
      <c r="AC1385" s="6"/>
      <c r="AD1385" s="1"/>
      <c r="AE1385" s="12"/>
      <c r="AF1385" s="7"/>
      <c r="AG1385" s="1"/>
      <c r="AH1385" s="1"/>
      <c r="AI1385" s="1"/>
      <c r="AJ1385" s="10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6"/>
      <c r="CM1385" s="1"/>
      <c r="CN1385" s="1"/>
      <c r="CO1385" s="1"/>
      <c r="CP1385" s="1"/>
      <c r="CQ1385" s="1"/>
      <c r="CR1385" s="1"/>
    </row>
    <row r="1386" spans="1:96" x14ac:dyDescent="0.2">
      <c r="A1386" s="159">
        <f t="shared" si="539"/>
        <v>44065</v>
      </c>
      <c r="B1386" s="9">
        <f t="shared" si="528"/>
        <v>1143.1540950399999</v>
      </c>
      <c r="C1386" s="9">
        <f t="shared" si="540"/>
        <v>1000</v>
      </c>
      <c r="D1386" s="66">
        <f t="shared" si="541"/>
        <v>5344.63</v>
      </c>
      <c r="E1386" s="15">
        <f>VLOOKUP(A1385,[1]Plan1!$BO$120:$BQ$240,3)</f>
        <v>5357.46</v>
      </c>
      <c r="F1386" s="12">
        <f t="shared" si="542"/>
        <v>44061</v>
      </c>
      <c r="G1386" s="13">
        <f t="shared" si="529"/>
        <v>2.4005403554596683E-3</v>
      </c>
      <c r="H1386" s="12">
        <f t="shared" si="543"/>
        <v>44089</v>
      </c>
      <c r="I1386" s="12">
        <f t="shared" si="530"/>
        <v>44089</v>
      </c>
      <c r="J1386" s="1">
        <f t="shared" si="544"/>
        <v>20</v>
      </c>
      <c r="K1386" s="1">
        <f t="shared" si="551"/>
        <v>5</v>
      </c>
      <c r="L1386" s="9">
        <f t="shared" si="531"/>
        <v>1.00059959</v>
      </c>
      <c r="M1386" s="16">
        <f t="shared" si="545"/>
        <v>1.00359968</v>
      </c>
      <c r="N1386" s="16">
        <f t="shared" si="548"/>
        <v>1.1232560292355649</v>
      </c>
      <c r="O1386" s="9">
        <f t="shared" si="549"/>
        <v>1.1239295199999999</v>
      </c>
      <c r="P1386" s="9">
        <f t="shared" si="532"/>
        <v>1123.9295199999999</v>
      </c>
      <c r="Q1386" s="14">
        <f t="shared" si="533"/>
        <v>0</v>
      </c>
      <c r="R1386" s="44">
        <f t="shared" si="534"/>
        <v>0</v>
      </c>
      <c r="S1386" s="9">
        <f t="shared" si="535"/>
        <v>0</v>
      </c>
      <c r="T1386" s="10">
        <f t="shared" si="546"/>
        <v>6.2959000000000001E-2</v>
      </c>
      <c r="U1386" s="14">
        <f t="shared" si="550"/>
        <v>70</v>
      </c>
      <c r="V1386" s="14">
        <v>252</v>
      </c>
      <c r="W1386" s="16">
        <f t="shared" si="536"/>
        <v>1.0171047870000001</v>
      </c>
      <c r="X1386" s="9">
        <f t="shared" si="537"/>
        <v>19.224575040000001</v>
      </c>
      <c r="Y1386" s="9">
        <v>0</v>
      </c>
      <c r="Z1386" s="15">
        <f t="shared" si="538"/>
        <v>0</v>
      </c>
      <c r="AA1386" s="6" t="s">
        <v>73</v>
      </c>
      <c r="AB1386" s="12">
        <f t="shared" si="547"/>
        <v>44151</v>
      </c>
      <c r="AC1386" s="6"/>
      <c r="AD1386" s="1"/>
      <c r="AE1386" s="12"/>
      <c r="AF1386" s="7"/>
      <c r="AG1386" s="1"/>
      <c r="AH1386" s="1"/>
      <c r="AI1386" s="1"/>
      <c r="AJ1386" s="10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6"/>
      <c r="CM1386" s="1"/>
      <c r="CN1386" s="1"/>
      <c r="CO1386" s="1"/>
      <c r="CP1386" s="1"/>
      <c r="CQ1386" s="1"/>
      <c r="CR1386" s="1"/>
    </row>
    <row r="1387" spans="1:96" x14ac:dyDescent="0.2">
      <c r="A1387" s="159">
        <f t="shared" si="539"/>
        <v>44066</v>
      </c>
      <c r="B1387" s="9">
        <f t="shared" si="528"/>
        <v>1143.1540950399999</v>
      </c>
      <c r="C1387" s="9">
        <f t="shared" si="540"/>
        <v>1000</v>
      </c>
      <c r="D1387" s="66">
        <f t="shared" si="541"/>
        <v>5344.63</v>
      </c>
      <c r="E1387" s="15">
        <f>VLOOKUP(A1386,[1]Plan1!$BO$120:$BQ$240,3)</f>
        <v>5357.46</v>
      </c>
      <c r="F1387" s="12">
        <f t="shared" si="542"/>
        <v>44061</v>
      </c>
      <c r="G1387" s="13">
        <f t="shared" si="529"/>
        <v>2.4005403554596683E-3</v>
      </c>
      <c r="H1387" s="12">
        <f t="shared" si="543"/>
        <v>44089</v>
      </c>
      <c r="I1387" s="12">
        <f t="shared" si="530"/>
        <v>44089</v>
      </c>
      <c r="J1387" s="1">
        <f t="shared" si="544"/>
        <v>20</v>
      </c>
      <c r="K1387" s="1">
        <f t="shared" si="551"/>
        <v>5</v>
      </c>
      <c r="L1387" s="9">
        <f t="shared" si="531"/>
        <v>1.00059959</v>
      </c>
      <c r="M1387" s="16">
        <f t="shared" si="545"/>
        <v>1.00359968</v>
      </c>
      <c r="N1387" s="16">
        <f t="shared" si="548"/>
        <v>1.1232560292355649</v>
      </c>
      <c r="O1387" s="9">
        <f t="shared" si="549"/>
        <v>1.1239295199999999</v>
      </c>
      <c r="P1387" s="9">
        <f t="shared" si="532"/>
        <v>1123.9295199999999</v>
      </c>
      <c r="Q1387" s="14">
        <f t="shared" si="533"/>
        <v>0</v>
      </c>
      <c r="R1387" s="44">
        <f t="shared" si="534"/>
        <v>0</v>
      </c>
      <c r="S1387" s="9">
        <f t="shared" si="535"/>
        <v>0</v>
      </c>
      <c r="T1387" s="10">
        <f t="shared" si="546"/>
        <v>6.2959000000000001E-2</v>
      </c>
      <c r="U1387" s="14">
        <f t="shared" si="550"/>
        <v>70</v>
      </c>
      <c r="V1387" s="14">
        <v>252</v>
      </c>
      <c r="W1387" s="16">
        <f t="shared" si="536"/>
        <v>1.0171047870000001</v>
      </c>
      <c r="X1387" s="9">
        <f t="shared" si="537"/>
        <v>19.224575040000001</v>
      </c>
      <c r="Y1387" s="9">
        <v>0</v>
      </c>
      <c r="Z1387" s="15">
        <f t="shared" si="538"/>
        <v>0</v>
      </c>
      <c r="AA1387" s="6" t="s">
        <v>73</v>
      </c>
      <c r="AB1387" s="12">
        <f t="shared" si="547"/>
        <v>44151</v>
      </c>
      <c r="AC1387" s="6"/>
      <c r="AD1387" s="1"/>
      <c r="AE1387" s="12"/>
      <c r="AF1387" s="7"/>
      <c r="AG1387" s="1"/>
      <c r="AH1387" s="1"/>
      <c r="AI1387" s="1"/>
      <c r="AJ1387" s="10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6"/>
      <c r="CM1387" s="1"/>
      <c r="CN1387" s="1"/>
      <c r="CO1387" s="1"/>
      <c r="CP1387" s="1"/>
      <c r="CQ1387" s="1"/>
      <c r="CR1387" s="1"/>
    </row>
    <row r="1388" spans="1:96" x14ac:dyDescent="0.2">
      <c r="A1388" s="159">
        <f t="shared" si="539"/>
        <v>44067</v>
      </c>
      <c r="B1388" s="9">
        <f t="shared" si="528"/>
        <v>1143.1540950399999</v>
      </c>
      <c r="C1388" s="9">
        <f t="shared" si="540"/>
        <v>1000</v>
      </c>
      <c r="D1388" s="66">
        <f t="shared" si="541"/>
        <v>5344.63</v>
      </c>
      <c r="E1388" s="15">
        <f>VLOOKUP(A1387,[1]Plan1!$BO$120:$BQ$240,3)</f>
        <v>5357.46</v>
      </c>
      <c r="F1388" s="12">
        <f t="shared" si="542"/>
        <v>44061</v>
      </c>
      <c r="G1388" s="13">
        <f t="shared" si="529"/>
        <v>2.4005403554596683E-3</v>
      </c>
      <c r="H1388" s="12">
        <f t="shared" si="543"/>
        <v>44089</v>
      </c>
      <c r="I1388" s="12">
        <f t="shared" si="530"/>
        <v>44089</v>
      </c>
      <c r="J1388" s="1">
        <f t="shared" si="544"/>
        <v>20</v>
      </c>
      <c r="K1388" s="1">
        <f t="shared" si="551"/>
        <v>5</v>
      </c>
      <c r="L1388" s="9">
        <f t="shared" si="531"/>
        <v>1.00059959</v>
      </c>
      <c r="M1388" s="16">
        <f t="shared" si="545"/>
        <v>1.00359968</v>
      </c>
      <c r="N1388" s="16">
        <f t="shared" si="548"/>
        <v>1.1232560292355649</v>
      </c>
      <c r="O1388" s="9">
        <f t="shared" si="549"/>
        <v>1.1239295199999999</v>
      </c>
      <c r="P1388" s="9">
        <f t="shared" si="532"/>
        <v>1123.9295199999999</v>
      </c>
      <c r="Q1388" s="14">
        <f t="shared" si="533"/>
        <v>0</v>
      </c>
      <c r="R1388" s="44">
        <f t="shared" si="534"/>
        <v>0</v>
      </c>
      <c r="S1388" s="9">
        <f t="shared" si="535"/>
        <v>0</v>
      </c>
      <c r="T1388" s="10">
        <f t="shared" si="546"/>
        <v>6.2959000000000001E-2</v>
      </c>
      <c r="U1388" s="14">
        <f t="shared" si="550"/>
        <v>70</v>
      </c>
      <c r="V1388" s="14">
        <v>252</v>
      </c>
      <c r="W1388" s="16">
        <f t="shared" si="536"/>
        <v>1.0171047870000001</v>
      </c>
      <c r="X1388" s="9">
        <f t="shared" si="537"/>
        <v>19.224575040000001</v>
      </c>
      <c r="Y1388" s="9">
        <v>0</v>
      </c>
      <c r="Z1388" s="15">
        <f t="shared" si="538"/>
        <v>0</v>
      </c>
      <c r="AA1388" s="6" t="s">
        <v>73</v>
      </c>
      <c r="AB1388" s="12">
        <f t="shared" si="547"/>
        <v>44151</v>
      </c>
      <c r="AC1388" s="6"/>
      <c r="AD1388" s="1"/>
      <c r="AE1388" s="12"/>
      <c r="AF1388" s="7"/>
      <c r="AG1388" s="1"/>
      <c r="AH1388" s="1"/>
      <c r="AI1388" s="1"/>
      <c r="AJ1388" s="10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6"/>
      <c r="CM1388" s="1"/>
      <c r="CN1388" s="1"/>
      <c r="CO1388" s="1"/>
      <c r="CP1388" s="1"/>
      <c r="CQ1388" s="1"/>
      <c r="CR1388" s="1"/>
    </row>
    <row r="1389" spans="1:96" x14ac:dyDescent="0.2">
      <c r="A1389" s="159">
        <f t="shared" si="539"/>
        <v>44068</v>
      </c>
      <c r="B1389" s="9">
        <f t="shared" si="528"/>
        <v>1143.56817886</v>
      </c>
      <c r="C1389" s="9">
        <f t="shared" si="540"/>
        <v>1000</v>
      </c>
      <c r="D1389" s="66">
        <f t="shared" si="541"/>
        <v>5344.63</v>
      </c>
      <c r="E1389" s="15">
        <f>VLOOKUP(A1388,[1]Plan1!$BO$120:$BQ$240,3)</f>
        <v>5357.46</v>
      </c>
      <c r="F1389" s="12">
        <f t="shared" si="542"/>
        <v>44061</v>
      </c>
      <c r="G1389" s="13">
        <f t="shared" si="529"/>
        <v>2.4005403554596683E-3</v>
      </c>
      <c r="H1389" s="12">
        <f t="shared" si="543"/>
        <v>44089</v>
      </c>
      <c r="I1389" s="12">
        <f t="shared" si="530"/>
        <v>44089</v>
      </c>
      <c r="J1389" s="1">
        <f t="shared" si="544"/>
        <v>20</v>
      </c>
      <c r="K1389" s="1">
        <f t="shared" si="551"/>
        <v>6</v>
      </c>
      <c r="L1389" s="9">
        <f t="shared" si="531"/>
        <v>1.0007195499999999</v>
      </c>
      <c r="M1389" s="16">
        <f t="shared" si="545"/>
        <v>1.00359968</v>
      </c>
      <c r="N1389" s="16">
        <f t="shared" si="548"/>
        <v>1.1232560292355649</v>
      </c>
      <c r="O1389" s="9">
        <f t="shared" si="549"/>
        <v>1.1240642599999999</v>
      </c>
      <c r="P1389" s="9">
        <f t="shared" si="532"/>
        <v>1124.0642600000001</v>
      </c>
      <c r="Q1389" s="14">
        <f t="shared" si="533"/>
        <v>0</v>
      </c>
      <c r="R1389" s="44">
        <f t="shared" si="534"/>
        <v>0</v>
      </c>
      <c r="S1389" s="9">
        <f t="shared" si="535"/>
        <v>0</v>
      </c>
      <c r="T1389" s="10">
        <f t="shared" si="546"/>
        <v>6.2959000000000001E-2</v>
      </c>
      <c r="U1389" s="14">
        <f t="shared" si="550"/>
        <v>71</v>
      </c>
      <c r="V1389" s="14">
        <v>252</v>
      </c>
      <c r="W1389" s="16">
        <f t="shared" si="536"/>
        <v>1.0173512490000001</v>
      </c>
      <c r="X1389" s="9">
        <f t="shared" si="537"/>
        <v>19.503918859999999</v>
      </c>
      <c r="Y1389" s="9">
        <v>0</v>
      </c>
      <c r="Z1389" s="15">
        <f t="shared" si="538"/>
        <v>0</v>
      </c>
      <c r="AA1389" s="6" t="s">
        <v>73</v>
      </c>
      <c r="AB1389" s="12">
        <f t="shared" si="547"/>
        <v>44151</v>
      </c>
      <c r="AC1389" s="6"/>
      <c r="AD1389" s="1"/>
      <c r="AE1389" s="12"/>
      <c r="AF1389" s="7"/>
      <c r="AG1389" s="1"/>
      <c r="AH1389" s="1"/>
      <c r="AI1389" s="1"/>
      <c r="AJ1389" s="10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6"/>
      <c r="CM1389" s="1"/>
      <c r="CN1389" s="1"/>
      <c r="CO1389" s="1"/>
      <c r="CP1389" s="1"/>
      <c r="CQ1389" s="1"/>
      <c r="CR1389" s="1"/>
    </row>
    <row r="1390" spans="1:96" x14ac:dyDescent="0.2">
      <c r="A1390" s="159">
        <f t="shared" si="539"/>
        <v>44069</v>
      </c>
      <c r="B1390" s="9">
        <f t="shared" si="528"/>
        <v>1143.98242596</v>
      </c>
      <c r="C1390" s="9">
        <f t="shared" si="540"/>
        <v>1000</v>
      </c>
      <c r="D1390" s="66">
        <f t="shared" si="541"/>
        <v>5344.63</v>
      </c>
      <c r="E1390" s="15">
        <f>VLOOKUP(A1389,[1]Plan1!$BO$120:$BQ$240,3)</f>
        <v>5357.46</v>
      </c>
      <c r="F1390" s="12">
        <f t="shared" si="542"/>
        <v>44061</v>
      </c>
      <c r="G1390" s="13">
        <f t="shared" si="529"/>
        <v>2.4005403554596683E-3</v>
      </c>
      <c r="H1390" s="12">
        <f t="shared" si="543"/>
        <v>44089</v>
      </c>
      <c r="I1390" s="12">
        <f t="shared" si="530"/>
        <v>44089</v>
      </c>
      <c r="J1390" s="1">
        <f t="shared" si="544"/>
        <v>20</v>
      </c>
      <c r="K1390" s="1">
        <f t="shared" si="551"/>
        <v>7</v>
      </c>
      <c r="L1390" s="9">
        <f t="shared" si="531"/>
        <v>1.0008395299999999</v>
      </c>
      <c r="M1390" s="16">
        <f t="shared" si="545"/>
        <v>1.00359968</v>
      </c>
      <c r="N1390" s="16">
        <f t="shared" si="548"/>
        <v>1.1232560292355649</v>
      </c>
      <c r="O1390" s="9">
        <f t="shared" si="549"/>
        <v>1.12419903</v>
      </c>
      <c r="P1390" s="9">
        <f t="shared" si="532"/>
        <v>1124.19903</v>
      </c>
      <c r="Q1390" s="14">
        <f t="shared" si="533"/>
        <v>0</v>
      </c>
      <c r="R1390" s="44">
        <f t="shared" si="534"/>
        <v>0</v>
      </c>
      <c r="S1390" s="9">
        <f t="shared" si="535"/>
        <v>0</v>
      </c>
      <c r="T1390" s="10">
        <f t="shared" si="546"/>
        <v>6.2959000000000001E-2</v>
      </c>
      <c r="U1390" s="14">
        <f t="shared" si="550"/>
        <v>72</v>
      </c>
      <c r="V1390" s="14">
        <v>252</v>
      </c>
      <c r="W1390" s="16">
        <f t="shared" si="536"/>
        <v>1.0175977700000001</v>
      </c>
      <c r="X1390" s="9">
        <f t="shared" si="537"/>
        <v>19.78339596</v>
      </c>
      <c r="Y1390" s="9">
        <v>0</v>
      </c>
      <c r="Z1390" s="15">
        <f t="shared" si="538"/>
        <v>0</v>
      </c>
      <c r="AA1390" s="6" t="s">
        <v>73</v>
      </c>
      <c r="AB1390" s="12">
        <f t="shared" si="547"/>
        <v>44151</v>
      </c>
      <c r="AC1390" s="6"/>
      <c r="AD1390" s="1"/>
      <c r="AE1390" s="12"/>
      <c r="AF1390" s="7"/>
      <c r="AG1390" s="1"/>
      <c r="AH1390" s="1"/>
      <c r="AI1390" s="1"/>
      <c r="AJ1390" s="10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6"/>
      <c r="CM1390" s="1"/>
      <c r="CN1390" s="1"/>
      <c r="CO1390" s="1"/>
      <c r="CP1390" s="1"/>
      <c r="CQ1390" s="1"/>
      <c r="CR1390" s="1"/>
    </row>
    <row r="1391" spans="1:96" x14ac:dyDescent="0.2">
      <c r="A1391" s="159">
        <f t="shared" si="539"/>
        <v>44070</v>
      </c>
      <c r="B1391" s="9">
        <f t="shared" si="528"/>
        <v>1144.39681827</v>
      </c>
      <c r="C1391" s="9">
        <f t="shared" si="540"/>
        <v>1000</v>
      </c>
      <c r="D1391" s="66">
        <f t="shared" si="541"/>
        <v>5344.63</v>
      </c>
      <c r="E1391" s="15">
        <f>VLOOKUP(A1390,[1]Plan1!$BO$120:$BQ$240,3)</f>
        <v>5357.46</v>
      </c>
      <c r="F1391" s="12">
        <f t="shared" si="542"/>
        <v>44061</v>
      </c>
      <c r="G1391" s="13">
        <f t="shared" si="529"/>
        <v>2.4005403554596683E-3</v>
      </c>
      <c r="H1391" s="12">
        <f t="shared" si="543"/>
        <v>44089</v>
      </c>
      <c r="I1391" s="12">
        <f t="shared" si="530"/>
        <v>44089</v>
      </c>
      <c r="J1391" s="1">
        <f t="shared" si="544"/>
        <v>20</v>
      </c>
      <c r="K1391" s="1">
        <f t="shared" si="551"/>
        <v>8</v>
      </c>
      <c r="L1391" s="9">
        <f t="shared" si="531"/>
        <v>1.0009595200000001</v>
      </c>
      <c r="M1391" s="16">
        <f t="shared" si="545"/>
        <v>1.00359968</v>
      </c>
      <c r="N1391" s="16">
        <f t="shared" si="548"/>
        <v>1.1232560292355649</v>
      </c>
      <c r="O1391" s="9">
        <f t="shared" si="549"/>
        <v>1.12433381</v>
      </c>
      <c r="P1391" s="9">
        <f t="shared" si="532"/>
        <v>1124.3338100000001</v>
      </c>
      <c r="Q1391" s="14">
        <f t="shared" si="533"/>
        <v>0</v>
      </c>
      <c r="R1391" s="44">
        <f t="shared" si="534"/>
        <v>0</v>
      </c>
      <c r="S1391" s="9">
        <f t="shared" si="535"/>
        <v>0</v>
      </c>
      <c r="T1391" s="10">
        <f t="shared" si="546"/>
        <v>6.2959000000000001E-2</v>
      </c>
      <c r="U1391" s="14">
        <f t="shared" si="550"/>
        <v>73</v>
      </c>
      <c r="V1391" s="14">
        <v>252</v>
      </c>
      <c r="W1391" s="16">
        <f t="shared" si="536"/>
        <v>1.017844352</v>
      </c>
      <c r="X1391" s="9">
        <f t="shared" si="537"/>
        <v>20.063008270000001</v>
      </c>
      <c r="Y1391" s="9">
        <v>0</v>
      </c>
      <c r="Z1391" s="15">
        <f t="shared" si="538"/>
        <v>0</v>
      </c>
      <c r="AA1391" s="6" t="s">
        <v>73</v>
      </c>
      <c r="AB1391" s="12">
        <f t="shared" si="547"/>
        <v>44151</v>
      </c>
      <c r="AC1391" s="6"/>
      <c r="AD1391" s="1"/>
      <c r="AE1391" s="12"/>
      <c r="AF1391" s="7"/>
      <c r="AG1391" s="1"/>
      <c r="AH1391" s="1"/>
      <c r="AI1391" s="1"/>
      <c r="AJ1391" s="10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6"/>
      <c r="CM1391" s="1"/>
      <c r="CN1391" s="1"/>
      <c r="CO1391" s="1"/>
      <c r="CP1391" s="1"/>
      <c r="CQ1391" s="1"/>
      <c r="CR1391" s="1"/>
    </row>
    <row r="1392" spans="1:96" x14ac:dyDescent="0.2">
      <c r="A1392" s="159">
        <f t="shared" si="539"/>
        <v>44071</v>
      </c>
      <c r="B1392" s="9">
        <f t="shared" si="528"/>
        <v>1144.8113637499998</v>
      </c>
      <c r="C1392" s="9">
        <f t="shared" si="540"/>
        <v>1000</v>
      </c>
      <c r="D1392" s="66">
        <f t="shared" si="541"/>
        <v>5344.63</v>
      </c>
      <c r="E1392" s="15">
        <f>VLOOKUP(A1391,[1]Plan1!$BO$120:$BQ$240,3)</f>
        <v>5357.46</v>
      </c>
      <c r="F1392" s="12">
        <f t="shared" si="542"/>
        <v>44061</v>
      </c>
      <c r="G1392" s="13">
        <f t="shared" si="529"/>
        <v>2.4005403554596683E-3</v>
      </c>
      <c r="H1392" s="12">
        <f t="shared" si="543"/>
        <v>44089</v>
      </c>
      <c r="I1392" s="12">
        <f t="shared" si="530"/>
        <v>44089</v>
      </c>
      <c r="J1392" s="1">
        <f t="shared" si="544"/>
        <v>20</v>
      </c>
      <c r="K1392" s="1">
        <f t="shared" si="551"/>
        <v>9</v>
      </c>
      <c r="L1392" s="9">
        <f t="shared" si="531"/>
        <v>1.0010795299999999</v>
      </c>
      <c r="M1392" s="16">
        <f t="shared" si="545"/>
        <v>1.00359968</v>
      </c>
      <c r="N1392" s="16">
        <f t="shared" si="548"/>
        <v>1.1232560292355649</v>
      </c>
      <c r="O1392" s="9">
        <f t="shared" si="549"/>
        <v>1.1244686100000001</v>
      </c>
      <c r="P1392" s="9">
        <f t="shared" si="532"/>
        <v>1124.4686099999999</v>
      </c>
      <c r="Q1392" s="14">
        <f t="shared" si="533"/>
        <v>0</v>
      </c>
      <c r="R1392" s="44">
        <f t="shared" si="534"/>
        <v>0</v>
      </c>
      <c r="S1392" s="9">
        <f t="shared" si="535"/>
        <v>0</v>
      </c>
      <c r="T1392" s="10">
        <f t="shared" si="546"/>
        <v>6.2959000000000001E-2</v>
      </c>
      <c r="U1392" s="14">
        <f t="shared" si="550"/>
        <v>74</v>
      </c>
      <c r="V1392" s="14">
        <v>252</v>
      </c>
      <c r="W1392" s="16">
        <f t="shared" si="536"/>
        <v>1.0180909929999999</v>
      </c>
      <c r="X1392" s="9">
        <f t="shared" si="537"/>
        <v>20.34275375</v>
      </c>
      <c r="Y1392" s="9">
        <v>0</v>
      </c>
      <c r="Z1392" s="15">
        <f t="shared" si="538"/>
        <v>0</v>
      </c>
      <c r="AA1392" s="6" t="s">
        <v>73</v>
      </c>
      <c r="AB1392" s="12">
        <f t="shared" si="547"/>
        <v>44151</v>
      </c>
      <c r="AC1392" s="6"/>
      <c r="AD1392" s="1"/>
      <c r="AE1392" s="12"/>
      <c r="AF1392" s="7"/>
      <c r="AG1392" s="1"/>
      <c r="AH1392" s="1"/>
      <c r="AI1392" s="1"/>
      <c r="AJ1392" s="10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6"/>
      <c r="CM1392" s="1"/>
      <c r="CN1392" s="1"/>
      <c r="CO1392" s="1"/>
      <c r="CP1392" s="1"/>
      <c r="CQ1392" s="1"/>
      <c r="CR1392" s="1"/>
    </row>
    <row r="1393" spans="1:96" x14ac:dyDescent="0.2">
      <c r="A1393" s="159">
        <f t="shared" si="539"/>
        <v>44072</v>
      </c>
      <c r="B1393" s="9">
        <f t="shared" si="528"/>
        <v>1145.22606357</v>
      </c>
      <c r="C1393" s="9">
        <f t="shared" si="540"/>
        <v>1000</v>
      </c>
      <c r="D1393" s="66">
        <f t="shared" si="541"/>
        <v>5344.63</v>
      </c>
      <c r="E1393" s="15">
        <f>VLOOKUP(A1392,[1]Plan1!$BO$120:$BQ$240,3)</f>
        <v>5357.46</v>
      </c>
      <c r="F1393" s="12">
        <f t="shared" si="542"/>
        <v>44061</v>
      </c>
      <c r="G1393" s="13">
        <f t="shared" si="529"/>
        <v>2.4005403554596683E-3</v>
      </c>
      <c r="H1393" s="12">
        <f t="shared" si="543"/>
        <v>44089</v>
      </c>
      <c r="I1393" s="12">
        <f t="shared" si="530"/>
        <v>44089</v>
      </c>
      <c r="J1393" s="1">
        <f t="shared" si="544"/>
        <v>20</v>
      </c>
      <c r="K1393" s="1">
        <f t="shared" si="551"/>
        <v>10</v>
      </c>
      <c r="L1393" s="9">
        <f t="shared" si="531"/>
        <v>1.0011995499999999</v>
      </c>
      <c r="M1393" s="16">
        <f t="shared" si="545"/>
        <v>1.00359968</v>
      </c>
      <c r="N1393" s="16">
        <f t="shared" si="548"/>
        <v>1.1232560292355649</v>
      </c>
      <c r="O1393" s="9">
        <f t="shared" si="549"/>
        <v>1.1246034300000001</v>
      </c>
      <c r="P1393" s="9">
        <f t="shared" si="532"/>
        <v>1124.6034299999999</v>
      </c>
      <c r="Q1393" s="14">
        <f t="shared" si="533"/>
        <v>0</v>
      </c>
      <c r="R1393" s="44">
        <f t="shared" si="534"/>
        <v>0</v>
      </c>
      <c r="S1393" s="9">
        <f t="shared" si="535"/>
        <v>0</v>
      </c>
      <c r="T1393" s="10">
        <f t="shared" si="546"/>
        <v>6.2959000000000001E-2</v>
      </c>
      <c r="U1393" s="14">
        <f t="shared" si="550"/>
        <v>75</v>
      </c>
      <c r="V1393" s="14">
        <v>252</v>
      </c>
      <c r="W1393" s="16">
        <f t="shared" si="536"/>
        <v>1.018337694</v>
      </c>
      <c r="X1393" s="9">
        <f t="shared" si="537"/>
        <v>20.622633570000001</v>
      </c>
      <c r="Y1393" s="9">
        <v>0</v>
      </c>
      <c r="Z1393" s="15">
        <f t="shared" si="538"/>
        <v>0</v>
      </c>
      <c r="AA1393" s="6" t="s">
        <v>73</v>
      </c>
      <c r="AB1393" s="12">
        <f t="shared" si="547"/>
        <v>44151</v>
      </c>
      <c r="AC1393" s="6"/>
      <c r="AD1393" s="1"/>
      <c r="AE1393" s="12"/>
      <c r="AF1393" s="7"/>
      <c r="AG1393" s="1"/>
      <c r="AH1393" s="1"/>
      <c r="AI1393" s="1"/>
      <c r="AJ1393" s="10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6"/>
      <c r="CM1393" s="1"/>
      <c r="CN1393" s="1"/>
      <c r="CO1393" s="1"/>
      <c r="CP1393" s="1"/>
      <c r="CQ1393" s="1"/>
      <c r="CR1393" s="1"/>
    </row>
    <row r="1394" spans="1:96" x14ac:dyDescent="0.2">
      <c r="A1394" s="159">
        <f t="shared" si="539"/>
        <v>44073</v>
      </c>
      <c r="B1394" s="9">
        <f t="shared" si="528"/>
        <v>1145.22606357</v>
      </c>
      <c r="C1394" s="9">
        <f t="shared" si="540"/>
        <v>1000</v>
      </c>
      <c r="D1394" s="66">
        <f t="shared" si="541"/>
        <v>5344.63</v>
      </c>
      <c r="E1394" s="15">
        <f>VLOOKUP(A1393,[1]Plan1!$BO$120:$BQ$240,3)</f>
        <v>5357.46</v>
      </c>
      <c r="F1394" s="12">
        <f t="shared" si="542"/>
        <v>44061</v>
      </c>
      <c r="G1394" s="13">
        <f t="shared" si="529"/>
        <v>2.4005403554596683E-3</v>
      </c>
      <c r="H1394" s="12">
        <f t="shared" si="543"/>
        <v>44089</v>
      </c>
      <c r="I1394" s="12">
        <f t="shared" si="530"/>
        <v>44089</v>
      </c>
      <c r="J1394" s="1">
        <f t="shared" si="544"/>
        <v>20</v>
      </c>
      <c r="K1394" s="1">
        <f t="shared" si="551"/>
        <v>10</v>
      </c>
      <c r="L1394" s="9">
        <f t="shared" si="531"/>
        <v>1.0011995499999999</v>
      </c>
      <c r="M1394" s="16">
        <f t="shared" si="545"/>
        <v>1.00359968</v>
      </c>
      <c r="N1394" s="16">
        <f t="shared" si="548"/>
        <v>1.1232560292355649</v>
      </c>
      <c r="O1394" s="9">
        <f t="shared" si="549"/>
        <v>1.1246034300000001</v>
      </c>
      <c r="P1394" s="9">
        <f t="shared" si="532"/>
        <v>1124.6034299999999</v>
      </c>
      <c r="Q1394" s="14">
        <f t="shared" si="533"/>
        <v>0</v>
      </c>
      <c r="R1394" s="44">
        <f t="shared" si="534"/>
        <v>0</v>
      </c>
      <c r="S1394" s="9">
        <f t="shared" si="535"/>
        <v>0</v>
      </c>
      <c r="T1394" s="10">
        <f t="shared" si="546"/>
        <v>6.2959000000000001E-2</v>
      </c>
      <c r="U1394" s="14">
        <f t="shared" si="550"/>
        <v>75</v>
      </c>
      <c r="V1394" s="14">
        <v>252</v>
      </c>
      <c r="W1394" s="16">
        <f t="shared" si="536"/>
        <v>1.018337694</v>
      </c>
      <c r="X1394" s="9">
        <f t="shared" si="537"/>
        <v>20.622633570000001</v>
      </c>
      <c r="Y1394" s="9">
        <v>0</v>
      </c>
      <c r="Z1394" s="15">
        <f t="shared" si="538"/>
        <v>0</v>
      </c>
      <c r="AA1394" s="6" t="s">
        <v>73</v>
      </c>
      <c r="AB1394" s="12">
        <f t="shared" si="547"/>
        <v>44151</v>
      </c>
      <c r="AC1394" s="6"/>
      <c r="AD1394" s="1"/>
      <c r="AE1394" s="12"/>
      <c r="AF1394" s="7"/>
      <c r="AG1394" s="1"/>
      <c r="AH1394" s="1"/>
      <c r="AI1394" s="1"/>
      <c r="AJ1394" s="10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6"/>
      <c r="CM1394" s="1"/>
      <c r="CN1394" s="1"/>
      <c r="CO1394" s="1"/>
      <c r="CP1394" s="1"/>
      <c r="CQ1394" s="1"/>
      <c r="CR1394" s="1"/>
    </row>
    <row r="1395" spans="1:96" x14ac:dyDescent="0.2">
      <c r="A1395" s="159">
        <f t="shared" si="539"/>
        <v>44074</v>
      </c>
      <c r="B1395" s="9">
        <f t="shared" si="528"/>
        <v>1145.22606357</v>
      </c>
      <c r="C1395" s="9">
        <f t="shared" si="540"/>
        <v>1000</v>
      </c>
      <c r="D1395" s="66">
        <f t="shared" si="541"/>
        <v>5344.63</v>
      </c>
      <c r="E1395" s="15">
        <f>VLOOKUP(A1394,[1]Plan1!$BO$120:$BQ$240,3)</f>
        <v>5357.46</v>
      </c>
      <c r="F1395" s="12">
        <f t="shared" si="542"/>
        <v>44061</v>
      </c>
      <c r="G1395" s="13">
        <f t="shared" si="529"/>
        <v>2.4005403554596683E-3</v>
      </c>
      <c r="H1395" s="12">
        <f t="shared" si="543"/>
        <v>44089</v>
      </c>
      <c r="I1395" s="12">
        <f t="shared" si="530"/>
        <v>44089</v>
      </c>
      <c r="J1395" s="1">
        <f t="shared" si="544"/>
        <v>20</v>
      </c>
      <c r="K1395" s="1">
        <f t="shared" si="551"/>
        <v>10</v>
      </c>
      <c r="L1395" s="9">
        <f t="shared" si="531"/>
        <v>1.0011995499999999</v>
      </c>
      <c r="M1395" s="16">
        <f t="shared" si="545"/>
        <v>1.00359968</v>
      </c>
      <c r="N1395" s="16">
        <f t="shared" si="548"/>
        <v>1.1232560292355649</v>
      </c>
      <c r="O1395" s="9">
        <f t="shared" si="549"/>
        <v>1.1246034300000001</v>
      </c>
      <c r="P1395" s="9">
        <f t="shared" si="532"/>
        <v>1124.6034299999999</v>
      </c>
      <c r="Q1395" s="14">
        <f t="shared" si="533"/>
        <v>0</v>
      </c>
      <c r="R1395" s="44">
        <f t="shared" si="534"/>
        <v>0</v>
      </c>
      <c r="S1395" s="9">
        <f t="shared" si="535"/>
        <v>0</v>
      </c>
      <c r="T1395" s="10">
        <f t="shared" si="546"/>
        <v>6.2959000000000001E-2</v>
      </c>
      <c r="U1395" s="14">
        <f t="shared" si="550"/>
        <v>75</v>
      </c>
      <c r="V1395" s="14">
        <v>252</v>
      </c>
      <c r="W1395" s="16">
        <f t="shared" si="536"/>
        <v>1.018337694</v>
      </c>
      <c r="X1395" s="9">
        <f t="shared" si="537"/>
        <v>20.622633570000001</v>
      </c>
      <c r="Y1395" s="9">
        <v>0</v>
      </c>
      <c r="Z1395" s="15">
        <f t="shared" si="538"/>
        <v>0</v>
      </c>
      <c r="AA1395" s="6" t="s">
        <v>73</v>
      </c>
      <c r="AB1395" s="12">
        <f t="shared" si="547"/>
        <v>44151</v>
      </c>
      <c r="AC1395" s="6"/>
      <c r="AD1395" s="1"/>
      <c r="AE1395" s="12"/>
      <c r="AF1395" s="7"/>
      <c r="AG1395" s="1"/>
      <c r="AH1395" s="1"/>
      <c r="AI1395" s="1"/>
      <c r="AJ1395" s="10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6"/>
      <c r="CM1395" s="1"/>
      <c r="CN1395" s="1"/>
      <c r="CO1395" s="1"/>
      <c r="CP1395" s="1"/>
      <c r="CQ1395" s="1"/>
      <c r="CR1395" s="1"/>
    </row>
    <row r="1396" spans="1:96" x14ac:dyDescent="0.2">
      <c r="A1396" s="159">
        <f t="shared" si="539"/>
        <v>44075</v>
      </c>
      <c r="B1396" s="9">
        <f t="shared" si="528"/>
        <v>1145.6408962600001</v>
      </c>
      <c r="C1396" s="9">
        <f t="shared" si="540"/>
        <v>1000</v>
      </c>
      <c r="D1396" s="66">
        <f t="shared" si="541"/>
        <v>5344.63</v>
      </c>
      <c r="E1396" s="15">
        <f>VLOOKUP(A1395,[1]Plan1!$BO$120:$BQ$240,3)</f>
        <v>5357.46</v>
      </c>
      <c r="F1396" s="12">
        <f t="shared" si="542"/>
        <v>44061</v>
      </c>
      <c r="G1396" s="13">
        <f t="shared" si="529"/>
        <v>2.4005403554596683E-3</v>
      </c>
      <c r="H1396" s="12">
        <f t="shared" si="543"/>
        <v>44089</v>
      </c>
      <c r="I1396" s="12">
        <f t="shared" si="530"/>
        <v>44089</v>
      </c>
      <c r="J1396" s="1">
        <f t="shared" si="544"/>
        <v>20</v>
      </c>
      <c r="K1396" s="1">
        <f t="shared" si="551"/>
        <v>11</v>
      </c>
      <c r="L1396" s="9">
        <f t="shared" si="531"/>
        <v>1.0013195800000001</v>
      </c>
      <c r="M1396" s="16">
        <f t="shared" si="545"/>
        <v>1.00359968</v>
      </c>
      <c r="N1396" s="16">
        <f t="shared" si="548"/>
        <v>1.1232560292355649</v>
      </c>
      <c r="O1396" s="9">
        <f t="shared" si="549"/>
        <v>1.1247382500000001</v>
      </c>
      <c r="P1396" s="9">
        <f t="shared" si="532"/>
        <v>1124.7382500000001</v>
      </c>
      <c r="Q1396" s="14">
        <f t="shared" si="533"/>
        <v>0</v>
      </c>
      <c r="R1396" s="44">
        <f t="shared" si="534"/>
        <v>0</v>
      </c>
      <c r="S1396" s="9">
        <f t="shared" si="535"/>
        <v>0</v>
      </c>
      <c r="T1396" s="10">
        <f t="shared" si="546"/>
        <v>6.2959000000000001E-2</v>
      </c>
      <c r="U1396" s="14">
        <f t="shared" si="550"/>
        <v>76</v>
      </c>
      <c r="V1396" s="14">
        <v>252</v>
      </c>
      <c r="W1396" s="16">
        <f t="shared" si="536"/>
        <v>1.018584454</v>
      </c>
      <c r="X1396" s="9">
        <f t="shared" si="537"/>
        <v>20.902646260000001</v>
      </c>
      <c r="Y1396" s="9">
        <v>0</v>
      </c>
      <c r="Z1396" s="15">
        <f t="shared" si="538"/>
        <v>0</v>
      </c>
      <c r="AA1396" s="6" t="s">
        <v>73</v>
      </c>
      <c r="AB1396" s="12">
        <f t="shared" si="547"/>
        <v>44151</v>
      </c>
      <c r="AC1396" s="6"/>
      <c r="AD1396" s="1"/>
      <c r="AE1396" s="12"/>
      <c r="AF1396" s="7"/>
      <c r="AG1396" s="1"/>
      <c r="AH1396" s="1"/>
      <c r="AI1396" s="1"/>
      <c r="AJ1396" s="10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6"/>
      <c r="CM1396" s="1"/>
      <c r="CN1396" s="1"/>
      <c r="CO1396" s="1"/>
      <c r="CP1396" s="1"/>
      <c r="CQ1396" s="1"/>
      <c r="CR1396" s="1"/>
    </row>
    <row r="1397" spans="1:96" x14ac:dyDescent="0.2">
      <c r="A1397" s="159">
        <f t="shared" si="539"/>
        <v>44076</v>
      </c>
      <c r="B1397" s="9">
        <f t="shared" si="528"/>
        <v>1146.0558946799999</v>
      </c>
      <c r="C1397" s="9">
        <f t="shared" si="540"/>
        <v>1000</v>
      </c>
      <c r="D1397" s="66">
        <f t="shared" si="541"/>
        <v>5344.63</v>
      </c>
      <c r="E1397" s="15">
        <f>VLOOKUP(A1396,[1]Plan1!$BO$120:$BQ$240,3)</f>
        <v>5357.46</v>
      </c>
      <c r="F1397" s="12">
        <f t="shared" si="542"/>
        <v>44061</v>
      </c>
      <c r="G1397" s="13">
        <f t="shared" si="529"/>
        <v>2.4005403554596683E-3</v>
      </c>
      <c r="H1397" s="12">
        <f t="shared" si="543"/>
        <v>44089</v>
      </c>
      <c r="I1397" s="12">
        <f t="shared" si="530"/>
        <v>44089</v>
      </c>
      <c r="J1397" s="1">
        <f t="shared" si="544"/>
        <v>20</v>
      </c>
      <c r="K1397" s="1">
        <f t="shared" si="551"/>
        <v>12</v>
      </c>
      <c r="L1397" s="9">
        <f t="shared" si="531"/>
        <v>1.0014396299999999</v>
      </c>
      <c r="M1397" s="16">
        <f t="shared" si="545"/>
        <v>1.00359968</v>
      </c>
      <c r="N1397" s="16">
        <f t="shared" si="548"/>
        <v>1.1232560292355649</v>
      </c>
      <c r="O1397" s="9">
        <f t="shared" si="549"/>
        <v>1.1248731000000001</v>
      </c>
      <c r="P1397" s="9">
        <f t="shared" si="532"/>
        <v>1124.8731</v>
      </c>
      <c r="Q1397" s="14">
        <f t="shared" si="533"/>
        <v>0</v>
      </c>
      <c r="R1397" s="44">
        <f t="shared" si="534"/>
        <v>0</v>
      </c>
      <c r="S1397" s="9">
        <f t="shared" si="535"/>
        <v>0</v>
      </c>
      <c r="T1397" s="10">
        <f t="shared" si="546"/>
        <v>6.2959000000000001E-2</v>
      </c>
      <c r="U1397" s="14">
        <f t="shared" si="550"/>
        <v>77</v>
      </c>
      <c r="V1397" s="14">
        <v>252</v>
      </c>
      <c r="W1397" s="16">
        <f t="shared" si="536"/>
        <v>1.0188312749999999</v>
      </c>
      <c r="X1397" s="9">
        <f t="shared" si="537"/>
        <v>21.182794680000001</v>
      </c>
      <c r="Y1397" s="9">
        <v>0</v>
      </c>
      <c r="Z1397" s="15">
        <f t="shared" si="538"/>
        <v>0</v>
      </c>
      <c r="AA1397" s="6" t="s">
        <v>73</v>
      </c>
      <c r="AB1397" s="12">
        <f t="shared" si="547"/>
        <v>44151</v>
      </c>
      <c r="AC1397" s="6"/>
      <c r="AD1397" s="1"/>
      <c r="AE1397" s="12"/>
      <c r="AF1397" s="7"/>
      <c r="AG1397" s="1"/>
      <c r="AH1397" s="1"/>
      <c r="AI1397" s="1"/>
      <c r="AJ1397" s="10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6"/>
      <c r="CM1397" s="1"/>
      <c r="CN1397" s="1"/>
      <c r="CO1397" s="1"/>
      <c r="CP1397" s="1"/>
      <c r="CQ1397" s="1"/>
      <c r="CR1397" s="1"/>
    </row>
    <row r="1398" spans="1:96" x14ac:dyDescent="0.2">
      <c r="A1398" s="159">
        <f t="shared" si="539"/>
        <v>44077</v>
      </c>
      <c r="B1398" s="9">
        <f t="shared" si="528"/>
        <v>1146.47103623</v>
      </c>
      <c r="C1398" s="9">
        <f t="shared" si="540"/>
        <v>1000</v>
      </c>
      <c r="D1398" s="66">
        <f t="shared" si="541"/>
        <v>5344.63</v>
      </c>
      <c r="E1398" s="15">
        <f>VLOOKUP(A1397,[1]Plan1!$BO$120:$BQ$240,3)</f>
        <v>5357.46</v>
      </c>
      <c r="F1398" s="12">
        <f t="shared" si="542"/>
        <v>44061</v>
      </c>
      <c r="G1398" s="13">
        <f t="shared" si="529"/>
        <v>2.4005403554596683E-3</v>
      </c>
      <c r="H1398" s="12">
        <f t="shared" si="543"/>
        <v>44089</v>
      </c>
      <c r="I1398" s="12">
        <f t="shared" si="530"/>
        <v>44089</v>
      </c>
      <c r="J1398" s="1">
        <f t="shared" si="544"/>
        <v>20</v>
      </c>
      <c r="K1398" s="1">
        <f t="shared" si="551"/>
        <v>13</v>
      </c>
      <c r="L1398" s="9">
        <f t="shared" si="531"/>
        <v>1.0015596899999999</v>
      </c>
      <c r="M1398" s="16">
        <f t="shared" si="545"/>
        <v>1.00359968</v>
      </c>
      <c r="N1398" s="16">
        <f t="shared" si="548"/>
        <v>1.1232560292355649</v>
      </c>
      <c r="O1398" s="9">
        <f t="shared" si="549"/>
        <v>1.12500796</v>
      </c>
      <c r="P1398" s="9">
        <f t="shared" si="532"/>
        <v>1125.0079599999999</v>
      </c>
      <c r="Q1398" s="14">
        <f t="shared" si="533"/>
        <v>0</v>
      </c>
      <c r="R1398" s="44">
        <f t="shared" si="534"/>
        <v>0</v>
      </c>
      <c r="S1398" s="9">
        <f t="shared" si="535"/>
        <v>0</v>
      </c>
      <c r="T1398" s="10">
        <f t="shared" si="546"/>
        <v>6.2959000000000001E-2</v>
      </c>
      <c r="U1398" s="14">
        <f t="shared" si="550"/>
        <v>78</v>
      </c>
      <c r="V1398" s="14">
        <v>252</v>
      </c>
      <c r="W1398" s="16">
        <f t="shared" si="536"/>
        <v>1.0190781550000001</v>
      </c>
      <c r="X1398" s="9">
        <f t="shared" si="537"/>
        <v>21.463076229999999</v>
      </c>
      <c r="Y1398" s="9">
        <v>0</v>
      </c>
      <c r="Z1398" s="15">
        <f t="shared" si="538"/>
        <v>0</v>
      </c>
      <c r="AA1398" s="6" t="s">
        <v>73</v>
      </c>
      <c r="AB1398" s="12">
        <f t="shared" si="547"/>
        <v>44151</v>
      </c>
      <c r="AC1398" s="6"/>
      <c r="AD1398" s="1"/>
      <c r="AE1398" s="12"/>
      <c r="AF1398" s="7"/>
      <c r="AG1398" s="1"/>
      <c r="AH1398" s="1"/>
      <c r="AI1398" s="1"/>
      <c r="AJ1398" s="10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6"/>
      <c r="CM1398" s="1"/>
      <c r="CN1398" s="1"/>
      <c r="CO1398" s="1"/>
      <c r="CP1398" s="1"/>
      <c r="CQ1398" s="1"/>
      <c r="CR1398" s="1"/>
    </row>
    <row r="1399" spans="1:96" x14ac:dyDescent="0.2">
      <c r="A1399" s="159">
        <f t="shared" si="539"/>
        <v>44078</v>
      </c>
      <c r="B1399" s="9">
        <f t="shared" si="528"/>
        <v>1146.8863322699999</v>
      </c>
      <c r="C1399" s="9">
        <f t="shared" si="540"/>
        <v>1000</v>
      </c>
      <c r="D1399" s="66">
        <f t="shared" si="541"/>
        <v>5344.63</v>
      </c>
      <c r="E1399" s="15">
        <f>VLOOKUP(A1398,[1]Plan1!$BO$120:$BQ$240,3)</f>
        <v>5357.46</v>
      </c>
      <c r="F1399" s="12">
        <f t="shared" si="542"/>
        <v>44061</v>
      </c>
      <c r="G1399" s="13">
        <f t="shared" si="529"/>
        <v>2.4005403554596683E-3</v>
      </c>
      <c r="H1399" s="12">
        <f t="shared" si="543"/>
        <v>44089</v>
      </c>
      <c r="I1399" s="12">
        <f t="shared" si="530"/>
        <v>44089</v>
      </c>
      <c r="J1399" s="1">
        <f t="shared" si="544"/>
        <v>20</v>
      </c>
      <c r="K1399" s="1">
        <f t="shared" si="551"/>
        <v>14</v>
      </c>
      <c r="L1399" s="9">
        <f t="shared" si="531"/>
        <v>1.00167977</v>
      </c>
      <c r="M1399" s="16">
        <f t="shared" si="545"/>
        <v>1.00359968</v>
      </c>
      <c r="N1399" s="16">
        <f t="shared" si="548"/>
        <v>1.1232560292355649</v>
      </c>
      <c r="O1399" s="9">
        <f t="shared" si="549"/>
        <v>1.1251428400000001</v>
      </c>
      <c r="P1399" s="9">
        <f t="shared" si="532"/>
        <v>1125.14284</v>
      </c>
      <c r="Q1399" s="14">
        <f t="shared" si="533"/>
        <v>0</v>
      </c>
      <c r="R1399" s="44">
        <f t="shared" si="534"/>
        <v>0</v>
      </c>
      <c r="S1399" s="9">
        <f t="shared" si="535"/>
        <v>0</v>
      </c>
      <c r="T1399" s="10">
        <f t="shared" si="546"/>
        <v>6.2959000000000001E-2</v>
      </c>
      <c r="U1399" s="14">
        <f t="shared" si="550"/>
        <v>79</v>
      </c>
      <c r="V1399" s="14">
        <v>252</v>
      </c>
      <c r="W1399" s="16">
        <f t="shared" si="536"/>
        <v>1.0193250949999999</v>
      </c>
      <c r="X1399" s="9">
        <f t="shared" si="537"/>
        <v>21.743492270000001</v>
      </c>
      <c r="Y1399" s="9">
        <v>0</v>
      </c>
      <c r="Z1399" s="15">
        <f t="shared" si="538"/>
        <v>0</v>
      </c>
      <c r="AA1399" s="6" t="s">
        <v>73</v>
      </c>
      <c r="AB1399" s="12">
        <f t="shared" si="547"/>
        <v>44151</v>
      </c>
      <c r="AC1399" s="6"/>
      <c r="AD1399" s="1"/>
      <c r="AE1399" s="12"/>
      <c r="AF1399" s="7"/>
      <c r="AG1399" s="1"/>
      <c r="AH1399" s="1"/>
      <c r="AI1399" s="1"/>
      <c r="AJ1399" s="10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6"/>
      <c r="CM1399" s="1"/>
      <c r="CN1399" s="1"/>
      <c r="CO1399" s="1"/>
      <c r="CP1399" s="1"/>
      <c r="CQ1399" s="1"/>
      <c r="CR1399" s="1"/>
    </row>
    <row r="1400" spans="1:96" x14ac:dyDescent="0.2">
      <c r="A1400" s="159">
        <f t="shared" si="539"/>
        <v>44079</v>
      </c>
      <c r="B1400" s="9">
        <f t="shared" si="528"/>
        <v>1147.30177263</v>
      </c>
      <c r="C1400" s="9">
        <f t="shared" si="540"/>
        <v>1000</v>
      </c>
      <c r="D1400" s="66">
        <f t="shared" si="541"/>
        <v>5344.63</v>
      </c>
      <c r="E1400" s="15">
        <f>VLOOKUP(A1399,[1]Plan1!$BO$120:$BQ$240,3)</f>
        <v>5357.46</v>
      </c>
      <c r="F1400" s="12">
        <f t="shared" si="542"/>
        <v>44061</v>
      </c>
      <c r="G1400" s="13">
        <f t="shared" si="529"/>
        <v>2.4005403554596683E-3</v>
      </c>
      <c r="H1400" s="12">
        <f t="shared" si="543"/>
        <v>44089</v>
      </c>
      <c r="I1400" s="12">
        <f t="shared" si="530"/>
        <v>44089</v>
      </c>
      <c r="J1400" s="1">
        <f t="shared" si="544"/>
        <v>20</v>
      </c>
      <c r="K1400" s="1">
        <f t="shared" si="551"/>
        <v>15</v>
      </c>
      <c r="L1400" s="9">
        <f t="shared" si="531"/>
        <v>1.00179986</v>
      </c>
      <c r="M1400" s="16">
        <f t="shared" si="545"/>
        <v>1.00359968</v>
      </c>
      <c r="N1400" s="16">
        <f t="shared" si="548"/>
        <v>1.1232560292355649</v>
      </c>
      <c r="O1400" s="9">
        <f t="shared" si="549"/>
        <v>1.1252777300000001</v>
      </c>
      <c r="P1400" s="9">
        <f t="shared" si="532"/>
        <v>1125.27773</v>
      </c>
      <c r="Q1400" s="14">
        <f t="shared" si="533"/>
        <v>0</v>
      </c>
      <c r="R1400" s="44">
        <f t="shared" si="534"/>
        <v>0</v>
      </c>
      <c r="S1400" s="9">
        <f t="shared" si="535"/>
        <v>0</v>
      </c>
      <c r="T1400" s="10">
        <f t="shared" si="546"/>
        <v>6.2959000000000001E-2</v>
      </c>
      <c r="U1400" s="14">
        <f t="shared" si="550"/>
        <v>80</v>
      </c>
      <c r="V1400" s="14">
        <v>252</v>
      </c>
      <c r="W1400" s="16">
        <f t="shared" si="536"/>
        <v>1.019572095</v>
      </c>
      <c r="X1400" s="9">
        <f t="shared" si="537"/>
        <v>22.02404263</v>
      </c>
      <c r="Y1400" s="9">
        <v>0</v>
      </c>
      <c r="Z1400" s="15">
        <f t="shared" si="538"/>
        <v>0</v>
      </c>
      <c r="AA1400" s="6" t="s">
        <v>73</v>
      </c>
      <c r="AB1400" s="12">
        <f t="shared" si="547"/>
        <v>44151</v>
      </c>
      <c r="AC1400" s="6"/>
      <c r="AD1400" s="1"/>
      <c r="AE1400" s="12"/>
      <c r="AF1400" s="7"/>
      <c r="AG1400" s="1"/>
      <c r="AH1400" s="1"/>
      <c r="AI1400" s="1"/>
      <c r="AJ1400" s="10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6"/>
      <c r="CM1400" s="1"/>
      <c r="CN1400" s="1"/>
      <c r="CO1400" s="1"/>
      <c r="CP1400" s="1"/>
      <c r="CQ1400" s="1"/>
      <c r="CR1400" s="1"/>
    </row>
    <row r="1401" spans="1:96" x14ac:dyDescent="0.2">
      <c r="A1401" s="159">
        <f t="shared" si="539"/>
        <v>44080</v>
      </c>
      <c r="B1401" s="9">
        <f t="shared" si="528"/>
        <v>1147.30177263</v>
      </c>
      <c r="C1401" s="9">
        <f t="shared" si="540"/>
        <v>1000</v>
      </c>
      <c r="D1401" s="66">
        <f t="shared" si="541"/>
        <v>5344.63</v>
      </c>
      <c r="E1401" s="15">
        <f>VLOOKUP(A1400,[1]Plan1!$BO$120:$BQ$240,3)</f>
        <v>5357.46</v>
      </c>
      <c r="F1401" s="12">
        <f t="shared" si="542"/>
        <v>44061</v>
      </c>
      <c r="G1401" s="13">
        <f t="shared" si="529"/>
        <v>2.4005403554596683E-3</v>
      </c>
      <c r="H1401" s="12">
        <f t="shared" si="543"/>
        <v>44089</v>
      </c>
      <c r="I1401" s="12">
        <f t="shared" si="530"/>
        <v>44089</v>
      </c>
      <c r="J1401" s="1">
        <f t="shared" si="544"/>
        <v>20</v>
      </c>
      <c r="K1401" s="1">
        <f t="shared" si="551"/>
        <v>15</v>
      </c>
      <c r="L1401" s="9">
        <f t="shared" si="531"/>
        <v>1.00179986</v>
      </c>
      <c r="M1401" s="16">
        <f t="shared" si="545"/>
        <v>1.00359968</v>
      </c>
      <c r="N1401" s="16">
        <f t="shared" si="548"/>
        <v>1.1232560292355649</v>
      </c>
      <c r="O1401" s="9">
        <f t="shared" si="549"/>
        <v>1.1252777300000001</v>
      </c>
      <c r="P1401" s="9">
        <f t="shared" si="532"/>
        <v>1125.27773</v>
      </c>
      <c r="Q1401" s="14">
        <f t="shared" si="533"/>
        <v>0</v>
      </c>
      <c r="R1401" s="44">
        <f t="shared" si="534"/>
        <v>0</v>
      </c>
      <c r="S1401" s="9">
        <f t="shared" si="535"/>
        <v>0</v>
      </c>
      <c r="T1401" s="10">
        <f t="shared" si="546"/>
        <v>6.2959000000000001E-2</v>
      </c>
      <c r="U1401" s="14">
        <f t="shared" si="550"/>
        <v>80</v>
      </c>
      <c r="V1401" s="14">
        <v>252</v>
      </c>
      <c r="W1401" s="16">
        <f t="shared" si="536"/>
        <v>1.019572095</v>
      </c>
      <c r="X1401" s="9">
        <f t="shared" si="537"/>
        <v>22.02404263</v>
      </c>
      <c r="Y1401" s="9">
        <v>0</v>
      </c>
      <c r="Z1401" s="15">
        <f t="shared" si="538"/>
        <v>0</v>
      </c>
      <c r="AA1401" s="6" t="s">
        <v>73</v>
      </c>
      <c r="AB1401" s="12">
        <f t="shared" si="547"/>
        <v>44151</v>
      </c>
      <c r="AC1401" s="6"/>
      <c r="AD1401" s="1"/>
      <c r="AE1401" s="12"/>
      <c r="AF1401" s="7"/>
      <c r="AG1401" s="1"/>
      <c r="AH1401" s="1"/>
      <c r="AI1401" s="1"/>
      <c r="AJ1401" s="10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6"/>
      <c r="CM1401" s="1"/>
      <c r="CN1401" s="1"/>
      <c r="CO1401" s="1"/>
      <c r="CP1401" s="1"/>
      <c r="CQ1401" s="1"/>
      <c r="CR1401" s="1"/>
    </row>
    <row r="1402" spans="1:96" x14ac:dyDescent="0.2">
      <c r="A1402" s="159">
        <f t="shared" si="539"/>
        <v>44081</v>
      </c>
      <c r="B1402" s="9">
        <f t="shared" si="528"/>
        <v>1147.30177263</v>
      </c>
      <c r="C1402" s="9">
        <f t="shared" si="540"/>
        <v>1000</v>
      </c>
      <c r="D1402" s="66">
        <f t="shared" si="541"/>
        <v>5344.63</v>
      </c>
      <c r="E1402" s="15">
        <f>VLOOKUP(A1401,[1]Plan1!$BO$120:$BQ$240,3)</f>
        <v>5357.46</v>
      </c>
      <c r="F1402" s="12">
        <f t="shared" si="542"/>
        <v>44061</v>
      </c>
      <c r="G1402" s="13">
        <f t="shared" si="529"/>
        <v>2.4005403554596683E-3</v>
      </c>
      <c r="H1402" s="12">
        <f t="shared" si="543"/>
        <v>44089</v>
      </c>
      <c r="I1402" s="12">
        <f t="shared" si="530"/>
        <v>44089</v>
      </c>
      <c r="J1402" s="1">
        <f t="shared" si="544"/>
        <v>20</v>
      </c>
      <c r="K1402" s="1">
        <f t="shared" si="551"/>
        <v>15</v>
      </c>
      <c r="L1402" s="9">
        <f t="shared" si="531"/>
        <v>1.00179986</v>
      </c>
      <c r="M1402" s="16">
        <f t="shared" si="545"/>
        <v>1.00359968</v>
      </c>
      <c r="N1402" s="16">
        <f t="shared" si="548"/>
        <v>1.1232560292355649</v>
      </c>
      <c r="O1402" s="9">
        <f t="shared" si="549"/>
        <v>1.1252777300000001</v>
      </c>
      <c r="P1402" s="9">
        <f t="shared" si="532"/>
        <v>1125.27773</v>
      </c>
      <c r="Q1402" s="14">
        <f t="shared" si="533"/>
        <v>0</v>
      </c>
      <c r="R1402" s="44">
        <f t="shared" si="534"/>
        <v>0</v>
      </c>
      <c r="S1402" s="9">
        <f t="shared" si="535"/>
        <v>0</v>
      </c>
      <c r="T1402" s="10">
        <f t="shared" si="546"/>
        <v>6.2959000000000001E-2</v>
      </c>
      <c r="U1402" s="14">
        <f t="shared" si="550"/>
        <v>80</v>
      </c>
      <c r="V1402" s="14">
        <v>252</v>
      </c>
      <c r="W1402" s="16">
        <f t="shared" si="536"/>
        <v>1.019572095</v>
      </c>
      <c r="X1402" s="9">
        <f t="shared" si="537"/>
        <v>22.02404263</v>
      </c>
      <c r="Y1402" s="9">
        <v>0</v>
      </c>
      <c r="Z1402" s="15">
        <f t="shared" si="538"/>
        <v>0</v>
      </c>
      <c r="AA1402" s="6" t="s">
        <v>73</v>
      </c>
      <c r="AB1402" s="12">
        <f t="shared" si="547"/>
        <v>44151</v>
      </c>
      <c r="AC1402" s="6"/>
      <c r="AD1402" s="1"/>
      <c r="AE1402" s="12"/>
      <c r="AF1402" s="7"/>
      <c r="AG1402" s="1"/>
      <c r="AH1402" s="1"/>
      <c r="AI1402" s="1"/>
      <c r="AJ1402" s="10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6"/>
      <c r="CM1402" s="1"/>
      <c r="CN1402" s="1"/>
      <c r="CO1402" s="1"/>
      <c r="CP1402" s="1"/>
      <c r="CQ1402" s="1"/>
      <c r="CR1402" s="1"/>
    </row>
    <row r="1403" spans="1:96" x14ac:dyDescent="0.2">
      <c r="A1403" s="159">
        <f t="shared" si="539"/>
        <v>44082</v>
      </c>
      <c r="B1403" s="9">
        <f t="shared" si="528"/>
        <v>1147.30177263</v>
      </c>
      <c r="C1403" s="9">
        <f t="shared" si="540"/>
        <v>1000</v>
      </c>
      <c r="D1403" s="66">
        <f t="shared" si="541"/>
        <v>5344.63</v>
      </c>
      <c r="E1403" s="15">
        <f>VLOOKUP(A1402,[1]Plan1!$BO$120:$BQ$240,3)</f>
        <v>5357.46</v>
      </c>
      <c r="F1403" s="12">
        <f t="shared" si="542"/>
        <v>44061</v>
      </c>
      <c r="G1403" s="13">
        <f t="shared" si="529"/>
        <v>2.4005403554596683E-3</v>
      </c>
      <c r="H1403" s="12">
        <f t="shared" si="543"/>
        <v>44089</v>
      </c>
      <c r="I1403" s="12">
        <f t="shared" si="530"/>
        <v>44089</v>
      </c>
      <c r="J1403" s="1">
        <f t="shared" si="544"/>
        <v>20</v>
      </c>
      <c r="K1403" s="1">
        <f t="shared" si="551"/>
        <v>15</v>
      </c>
      <c r="L1403" s="9">
        <f t="shared" si="531"/>
        <v>1.00179986</v>
      </c>
      <c r="M1403" s="16">
        <f t="shared" si="545"/>
        <v>1.00359968</v>
      </c>
      <c r="N1403" s="16">
        <f t="shared" si="548"/>
        <v>1.1232560292355649</v>
      </c>
      <c r="O1403" s="9">
        <f t="shared" si="549"/>
        <v>1.1252777300000001</v>
      </c>
      <c r="P1403" s="9">
        <f t="shared" si="532"/>
        <v>1125.27773</v>
      </c>
      <c r="Q1403" s="14">
        <f t="shared" si="533"/>
        <v>0</v>
      </c>
      <c r="R1403" s="44">
        <f t="shared" si="534"/>
        <v>0</v>
      </c>
      <c r="S1403" s="9">
        <f t="shared" si="535"/>
        <v>0</v>
      </c>
      <c r="T1403" s="10">
        <f t="shared" si="546"/>
        <v>6.2959000000000001E-2</v>
      </c>
      <c r="U1403" s="14">
        <f t="shared" si="550"/>
        <v>80</v>
      </c>
      <c r="V1403" s="14">
        <v>252</v>
      </c>
      <c r="W1403" s="16">
        <f t="shared" si="536"/>
        <v>1.019572095</v>
      </c>
      <c r="X1403" s="9">
        <f t="shared" si="537"/>
        <v>22.02404263</v>
      </c>
      <c r="Y1403" s="9">
        <v>0</v>
      </c>
      <c r="Z1403" s="15">
        <f t="shared" si="538"/>
        <v>0</v>
      </c>
      <c r="AA1403" s="6" t="s">
        <v>73</v>
      </c>
      <c r="AB1403" s="12">
        <f t="shared" si="547"/>
        <v>44151</v>
      </c>
      <c r="AC1403" s="6"/>
      <c r="AD1403" s="1"/>
      <c r="AE1403" s="12"/>
      <c r="AF1403" s="7"/>
      <c r="AG1403" s="1"/>
      <c r="AH1403" s="1"/>
      <c r="AI1403" s="1"/>
      <c r="AJ1403" s="10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6"/>
      <c r="CM1403" s="1"/>
      <c r="CN1403" s="1"/>
      <c r="CO1403" s="1"/>
      <c r="CP1403" s="1"/>
      <c r="CQ1403" s="1"/>
      <c r="CR1403" s="1"/>
    </row>
    <row r="1404" spans="1:96" x14ac:dyDescent="0.2">
      <c r="A1404" s="159">
        <f t="shared" si="539"/>
        <v>44083</v>
      </c>
      <c r="B1404" s="9">
        <f t="shared" si="528"/>
        <v>1147.7173675500001</v>
      </c>
      <c r="C1404" s="9">
        <f t="shared" si="540"/>
        <v>1000</v>
      </c>
      <c r="D1404" s="66">
        <f t="shared" si="541"/>
        <v>5344.63</v>
      </c>
      <c r="E1404" s="15">
        <f>VLOOKUP(A1403,[1]Plan1!$BO$120:$BQ$240,3)</f>
        <v>5357.46</v>
      </c>
      <c r="F1404" s="12">
        <f t="shared" si="542"/>
        <v>44061</v>
      </c>
      <c r="G1404" s="13">
        <f t="shared" si="529"/>
        <v>2.4005403554596683E-3</v>
      </c>
      <c r="H1404" s="12">
        <f t="shared" si="543"/>
        <v>44089</v>
      </c>
      <c r="I1404" s="12">
        <f t="shared" si="530"/>
        <v>44089</v>
      </c>
      <c r="J1404" s="1">
        <f t="shared" si="544"/>
        <v>20</v>
      </c>
      <c r="K1404" s="1">
        <f t="shared" si="551"/>
        <v>16</v>
      </c>
      <c r="L1404" s="9">
        <f t="shared" si="531"/>
        <v>1.0019199700000001</v>
      </c>
      <c r="M1404" s="16">
        <f t="shared" si="545"/>
        <v>1.00359968</v>
      </c>
      <c r="N1404" s="16">
        <f t="shared" si="548"/>
        <v>1.1232560292355649</v>
      </c>
      <c r="O1404" s="9">
        <f t="shared" si="549"/>
        <v>1.12541264</v>
      </c>
      <c r="P1404" s="9">
        <f t="shared" si="532"/>
        <v>1125.41264</v>
      </c>
      <c r="Q1404" s="14">
        <f t="shared" si="533"/>
        <v>0</v>
      </c>
      <c r="R1404" s="44">
        <f t="shared" si="534"/>
        <v>0</v>
      </c>
      <c r="S1404" s="9">
        <f t="shared" si="535"/>
        <v>0</v>
      </c>
      <c r="T1404" s="10">
        <f t="shared" si="546"/>
        <v>6.2959000000000001E-2</v>
      </c>
      <c r="U1404" s="14">
        <f t="shared" si="550"/>
        <v>81</v>
      </c>
      <c r="V1404" s="14">
        <v>252</v>
      </c>
      <c r="W1404" s="16">
        <f t="shared" si="536"/>
        <v>1.019819155</v>
      </c>
      <c r="X1404" s="9">
        <f t="shared" si="537"/>
        <v>22.304727549999999</v>
      </c>
      <c r="Y1404" s="9">
        <v>0</v>
      </c>
      <c r="Z1404" s="15">
        <f t="shared" si="538"/>
        <v>0</v>
      </c>
      <c r="AA1404" s="6" t="s">
        <v>73</v>
      </c>
      <c r="AB1404" s="12">
        <f t="shared" si="547"/>
        <v>44151</v>
      </c>
      <c r="AC1404" s="6"/>
      <c r="AD1404" s="1"/>
      <c r="AE1404" s="12"/>
      <c r="AF1404" s="7"/>
      <c r="AG1404" s="1"/>
      <c r="AH1404" s="1"/>
      <c r="AI1404" s="1"/>
      <c r="AJ1404" s="10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6"/>
      <c r="CM1404" s="1"/>
      <c r="CN1404" s="1"/>
      <c r="CO1404" s="1"/>
      <c r="CP1404" s="1"/>
      <c r="CQ1404" s="1"/>
      <c r="CR1404" s="1"/>
    </row>
    <row r="1405" spans="1:96" x14ac:dyDescent="0.2">
      <c r="A1405" s="159">
        <f t="shared" si="539"/>
        <v>44084</v>
      </c>
      <c r="B1405" s="9">
        <f t="shared" si="528"/>
        <v>1148.1331170599999</v>
      </c>
      <c r="C1405" s="9">
        <f t="shared" si="540"/>
        <v>1000</v>
      </c>
      <c r="D1405" s="66">
        <f t="shared" si="541"/>
        <v>5344.63</v>
      </c>
      <c r="E1405" s="15">
        <f>VLOOKUP(A1404,[1]Plan1!$BO$120:$BQ$240,3)</f>
        <v>5357.46</v>
      </c>
      <c r="F1405" s="12">
        <f t="shared" si="542"/>
        <v>44061</v>
      </c>
      <c r="G1405" s="13">
        <f t="shared" si="529"/>
        <v>2.4005403554596683E-3</v>
      </c>
      <c r="H1405" s="12">
        <f t="shared" si="543"/>
        <v>44089</v>
      </c>
      <c r="I1405" s="12">
        <f t="shared" si="530"/>
        <v>44089</v>
      </c>
      <c r="J1405" s="1">
        <f t="shared" si="544"/>
        <v>20</v>
      </c>
      <c r="K1405" s="1">
        <f t="shared" si="551"/>
        <v>17</v>
      </c>
      <c r="L1405" s="9">
        <f t="shared" si="531"/>
        <v>1.0020400899999999</v>
      </c>
      <c r="M1405" s="16">
        <f t="shared" si="545"/>
        <v>1.00359968</v>
      </c>
      <c r="N1405" s="16">
        <f t="shared" si="548"/>
        <v>1.1232560292355649</v>
      </c>
      <c r="O1405" s="9">
        <f t="shared" si="549"/>
        <v>1.1255475699999999</v>
      </c>
      <c r="P1405" s="9">
        <f t="shared" si="532"/>
        <v>1125.54757</v>
      </c>
      <c r="Q1405" s="14">
        <f t="shared" si="533"/>
        <v>0</v>
      </c>
      <c r="R1405" s="44">
        <f t="shared" si="534"/>
        <v>0</v>
      </c>
      <c r="S1405" s="9">
        <f t="shared" si="535"/>
        <v>0</v>
      </c>
      <c r="T1405" s="10">
        <f t="shared" si="546"/>
        <v>6.2959000000000001E-2</v>
      </c>
      <c r="U1405" s="14">
        <f t="shared" si="550"/>
        <v>82</v>
      </c>
      <c r="V1405" s="14">
        <v>252</v>
      </c>
      <c r="W1405" s="16">
        <f t="shared" si="536"/>
        <v>1.020066275</v>
      </c>
      <c r="X1405" s="9">
        <f t="shared" si="537"/>
        <v>22.58554706</v>
      </c>
      <c r="Y1405" s="9">
        <v>0</v>
      </c>
      <c r="Z1405" s="15">
        <f t="shared" si="538"/>
        <v>0</v>
      </c>
      <c r="AA1405" s="6" t="s">
        <v>73</v>
      </c>
      <c r="AB1405" s="12">
        <f t="shared" si="547"/>
        <v>44151</v>
      </c>
      <c r="AC1405" s="6"/>
      <c r="AD1405" s="1"/>
      <c r="AE1405" s="12"/>
      <c r="AF1405" s="7"/>
      <c r="AG1405" s="1"/>
      <c r="AH1405" s="1"/>
      <c r="AI1405" s="1"/>
      <c r="AJ1405" s="10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6"/>
      <c r="CM1405" s="1"/>
      <c r="CN1405" s="1"/>
      <c r="CO1405" s="1"/>
      <c r="CP1405" s="1"/>
      <c r="CQ1405" s="1"/>
      <c r="CR1405" s="1"/>
    </row>
    <row r="1406" spans="1:96" x14ac:dyDescent="0.2">
      <c r="A1406" s="159">
        <f t="shared" si="539"/>
        <v>44085</v>
      </c>
      <c r="B1406" s="9">
        <f t="shared" si="528"/>
        <v>1148.54899968</v>
      </c>
      <c r="C1406" s="9">
        <f t="shared" si="540"/>
        <v>1000</v>
      </c>
      <c r="D1406" s="66">
        <f t="shared" si="541"/>
        <v>5344.63</v>
      </c>
      <c r="E1406" s="15">
        <f>VLOOKUP(A1405,[1]Plan1!$BO$120:$BQ$240,3)</f>
        <v>5357.46</v>
      </c>
      <c r="F1406" s="12">
        <f t="shared" si="542"/>
        <v>44061</v>
      </c>
      <c r="G1406" s="13">
        <f t="shared" si="529"/>
        <v>2.4005403554596683E-3</v>
      </c>
      <c r="H1406" s="12">
        <f t="shared" si="543"/>
        <v>44089</v>
      </c>
      <c r="I1406" s="12">
        <f t="shared" si="530"/>
        <v>44089</v>
      </c>
      <c r="J1406" s="1">
        <f t="shared" si="544"/>
        <v>20</v>
      </c>
      <c r="K1406" s="1">
        <f t="shared" si="551"/>
        <v>18</v>
      </c>
      <c r="L1406" s="9">
        <f t="shared" si="531"/>
        <v>1.0021602199999999</v>
      </c>
      <c r="M1406" s="16">
        <f t="shared" si="545"/>
        <v>1.00359968</v>
      </c>
      <c r="N1406" s="16">
        <f t="shared" si="548"/>
        <v>1.1232560292355649</v>
      </c>
      <c r="O1406" s="9">
        <f t="shared" si="549"/>
        <v>1.1256824999999999</v>
      </c>
      <c r="P1406" s="9">
        <f t="shared" si="532"/>
        <v>1125.6824999999999</v>
      </c>
      <c r="Q1406" s="14">
        <f t="shared" si="533"/>
        <v>0</v>
      </c>
      <c r="R1406" s="44">
        <f t="shared" si="534"/>
        <v>0</v>
      </c>
      <c r="S1406" s="9">
        <f t="shared" si="535"/>
        <v>0</v>
      </c>
      <c r="T1406" s="10">
        <f t="shared" si="546"/>
        <v>6.2959000000000001E-2</v>
      </c>
      <c r="U1406" s="14">
        <f t="shared" si="550"/>
        <v>83</v>
      </c>
      <c r="V1406" s="14">
        <v>252</v>
      </c>
      <c r="W1406" s="16">
        <f t="shared" si="536"/>
        <v>1.0203134540000001</v>
      </c>
      <c r="X1406" s="9">
        <f t="shared" si="537"/>
        <v>22.86649968</v>
      </c>
      <c r="Y1406" s="9">
        <v>0</v>
      </c>
      <c r="Z1406" s="15">
        <f t="shared" si="538"/>
        <v>0</v>
      </c>
      <c r="AA1406" s="6" t="s">
        <v>73</v>
      </c>
      <c r="AB1406" s="12">
        <f t="shared" si="547"/>
        <v>44151</v>
      </c>
      <c r="AC1406" s="6"/>
      <c r="AD1406" s="1"/>
      <c r="AE1406" s="12"/>
      <c r="AF1406" s="7"/>
      <c r="AG1406" s="1"/>
      <c r="AH1406" s="1"/>
      <c r="AI1406" s="1"/>
      <c r="AJ1406" s="10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6"/>
      <c r="CM1406" s="1"/>
      <c r="CN1406" s="1"/>
      <c r="CO1406" s="1"/>
      <c r="CP1406" s="1"/>
      <c r="CQ1406" s="1"/>
      <c r="CR1406" s="1"/>
    </row>
    <row r="1407" spans="1:96" x14ac:dyDescent="0.2">
      <c r="A1407" s="159">
        <f t="shared" si="539"/>
        <v>44086</v>
      </c>
      <c r="B1407" s="9">
        <f t="shared" si="528"/>
        <v>1148.9650482899999</v>
      </c>
      <c r="C1407" s="9">
        <f t="shared" si="540"/>
        <v>1000</v>
      </c>
      <c r="D1407" s="66">
        <f t="shared" si="541"/>
        <v>5344.63</v>
      </c>
      <c r="E1407" s="15">
        <f>VLOOKUP(A1406,[1]Plan1!$BO$120:$BQ$240,3)</f>
        <v>5357.46</v>
      </c>
      <c r="F1407" s="12">
        <f t="shared" si="542"/>
        <v>44061</v>
      </c>
      <c r="G1407" s="13">
        <f t="shared" si="529"/>
        <v>2.4005403554596683E-3</v>
      </c>
      <c r="H1407" s="12">
        <f t="shared" si="543"/>
        <v>44089</v>
      </c>
      <c r="I1407" s="12">
        <f t="shared" si="530"/>
        <v>44089</v>
      </c>
      <c r="J1407" s="1">
        <f t="shared" si="544"/>
        <v>20</v>
      </c>
      <c r="K1407" s="1">
        <f t="shared" si="551"/>
        <v>19</v>
      </c>
      <c r="L1407" s="9">
        <f t="shared" si="531"/>
        <v>1.00228037</v>
      </c>
      <c r="M1407" s="16">
        <f t="shared" si="545"/>
        <v>1.00359968</v>
      </c>
      <c r="N1407" s="16">
        <f t="shared" si="548"/>
        <v>1.1232560292355649</v>
      </c>
      <c r="O1407" s="9">
        <f t="shared" si="549"/>
        <v>1.1258174599999999</v>
      </c>
      <c r="P1407" s="9">
        <f t="shared" si="532"/>
        <v>1125.81746</v>
      </c>
      <c r="Q1407" s="14">
        <f t="shared" si="533"/>
        <v>0</v>
      </c>
      <c r="R1407" s="44">
        <f t="shared" si="534"/>
        <v>0</v>
      </c>
      <c r="S1407" s="9">
        <f t="shared" si="535"/>
        <v>0</v>
      </c>
      <c r="T1407" s="10">
        <f t="shared" si="546"/>
        <v>6.2959000000000001E-2</v>
      </c>
      <c r="U1407" s="14">
        <f t="shared" si="550"/>
        <v>84</v>
      </c>
      <c r="V1407" s="14">
        <v>252</v>
      </c>
      <c r="W1407" s="16">
        <f t="shared" si="536"/>
        <v>1.020560694</v>
      </c>
      <c r="X1407" s="9">
        <f t="shared" si="537"/>
        <v>23.147588290000002</v>
      </c>
      <c r="Y1407" s="9">
        <v>0</v>
      </c>
      <c r="Z1407" s="15">
        <f t="shared" si="538"/>
        <v>0</v>
      </c>
      <c r="AA1407" s="6" t="s">
        <v>73</v>
      </c>
      <c r="AB1407" s="12">
        <f t="shared" si="547"/>
        <v>44151</v>
      </c>
      <c r="AC1407" s="6"/>
      <c r="AD1407" s="1"/>
      <c r="AE1407" s="12"/>
      <c r="AF1407" s="7"/>
      <c r="AG1407" s="1"/>
      <c r="AH1407" s="1"/>
      <c r="AI1407" s="1"/>
      <c r="AJ1407" s="10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6"/>
      <c r="CM1407" s="1"/>
      <c r="CN1407" s="1"/>
      <c r="CO1407" s="1"/>
      <c r="CP1407" s="1"/>
      <c r="CQ1407" s="1"/>
      <c r="CR1407" s="1"/>
    </row>
    <row r="1408" spans="1:96" x14ac:dyDescent="0.2">
      <c r="A1408" s="159">
        <f t="shared" si="539"/>
        <v>44087</v>
      </c>
      <c r="B1408" s="9">
        <f t="shared" si="528"/>
        <v>1148.9650482899999</v>
      </c>
      <c r="C1408" s="9">
        <f t="shared" si="540"/>
        <v>1000</v>
      </c>
      <c r="D1408" s="66">
        <f t="shared" si="541"/>
        <v>5344.63</v>
      </c>
      <c r="E1408" s="15">
        <f>VLOOKUP(A1407,[1]Plan1!$BO$120:$BQ$240,3)</f>
        <v>5357.46</v>
      </c>
      <c r="F1408" s="12">
        <f t="shared" si="542"/>
        <v>44061</v>
      </c>
      <c r="G1408" s="13">
        <f t="shared" si="529"/>
        <v>2.4005403554596683E-3</v>
      </c>
      <c r="H1408" s="12">
        <f t="shared" si="543"/>
        <v>44089</v>
      </c>
      <c r="I1408" s="12">
        <f t="shared" si="530"/>
        <v>44089</v>
      </c>
      <c r="J1408" s="1">
        <f t="shared" si="544"/>
        <v>20</v>
      </c>
      <c r="K1408" s="1">
        <f t="shared" si="551"/>
        <v>19</v>
      </c>
      <c r="L1408" s="9">
        <f t="shared" si="531"/>
        <v>1.00228037</v>
      </c>
      <c r="M1408" s="16">
        <f t="shared" si="545"/>
        <v>1.00359968</v>
      </c>
      <c r="N1408" s="16">
        <f t="shared" si="548"/>
        <v>1.1232560292355649</v>
      </c>
      <c r="O1408" s="9">
        <f t="shared" si="549"/>
        <v>1.1258174599999999</v>
      </c>
      <c r="P1408" s="9">
        <f t="shared" si="532"/>
        <v>1125.81746</v>
      </c>
      <c r="Q1408" s="14">
        <f t="shared" si="533"/>
        <v>0</v>
      </c>
      <c r="R1408" s="44">
        <f t="shared" si="534"/>
        <v>0</v>
      </c>
      <c r="S1408" s="9">
        <f t="shared" si="535"/>
        <v>0</v>
      </c>
      <c r="T1408" s="10">
        <f t="shared" si="546"/>
        <v>6.2959000000000001E-2</v>
      </c>
      <c r="U1408" s="14">
        <f t="shared" si="550"/>
        <v>84</v>
      </c>
      <c r="V1408" s="14">
        <v>252</v>
      </c>
      <c r="W1408" s="16">
        <f t="shared" si="536"/>
        <v>1.020560694</v>
      </c>
      <c r="X1408" s="9">
        <f t="shared" si="537"/>
        <v>23.147588290000002</v>
      </c>
      <c r="Y1408" s="9">
        <v>0</v>
      </c>
      <c r="Z1408" s="15">
        <f t="shared" si="538"/>
        <v>0</v>
      </c>
      <c r="AA1408" s="6" t="s">
        <v>73</v>
      </c>
      <c r="AB1408" s="12">
        <f t="shared" si="547"/>
        <v>44151</v>
      </c>
      <c r="AC1408" s="6"/>
      <c r="AD1408" s="1"/>
      <c r="AE1408" s="12"/>
      <c r="AF1408" s="7"/>
      <c r="AG1408" s="1"/>
      <c r="AH1408" s="1"/>
      <c r="AI1408" s="1"/>
      <c r="AJ1408" s="10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6"/>
      <c r="CM1408" s="1"/>
      <c r="CN1408" s="1"/>
      <c r="CO1408" s="1"/>
      <c r="CP1408" s="1"/>
      <c r="CQ1408" s="1"/>
      <c r="CR1408" s="1"/>
    </row>
    <row r="1409" spans="1:96" x14ac:dyDescent="0.2">
      <c r="A1409" s="159">
        <f t="shared" si="539"/>
        <v>44088</v>
      </c>
      <c r="B1409" s="9">
        <f t="shared" si="528"/>
        <v>1148.9650482899999</v>
      </c>
      <c r="C1409" s="9">
        <f t="shared" si="540"/>
        <v>1000</v>
      </c>
      <c r="D1409" s="66">
        <f t="shared" si="541"/>
        <v>5344.63</v>
      </c>
      <c r="E1409" s="15">
        <f>VLOOKUP(A1408,[1]Plan1!$BO$120:$BQ$240,3)</f>
        <v>5357.46</v>
      </c>
      <c r="F1409" s="12">
        <f t="shared" si="542"/>
        <v>44061</v>
      </c>
      <c r="G1409" s="13">
        <f t="shared" si="529"/>
        <v>2.4005403554596683E-3</v>
      </c>
      <c r="H1409" s="12">
        <f t="shared" si="543"/>
        <v>44089</v>
      </c>
      <c r="I1409" s="12">
        <f t="shared" si="530"/>
        <v>44089</v>
      </c>
      <c r="J1409" s="1">
        <f t="shared" si="544"/>
        <v>20</v>
      </c>
      <c r="K1409" s="1">
        <f t="shared" si="551"/>
        <v>19</v>
      </c>
      <c r="L1409" s="9">
        <f t="shared" si="531"/>
        <v>1.00228037</v>
      </c>
      <c r="M1409" s="16">
        <f t="shared" si="545"/>
        <v>1.00359968</v>
      </c>
      <c r="N1409" s="16">
        <f t="shared" si="548"/>
        <v>1.1232560292355649</v>
      </c>
      <c r="O1409" s="9">
        <f t="shared" si="549"/>
        <v>1.1258174599999999</v>
      </c>
      <c r="P1409" s="9">
        <f t="shared" si="532"/>
        <v>1125.81746</v>
      </c>
      <c r="Q1409" s="14">
        <f t="shared" si="533"/>
        <v>0</v>
      </c>
      <c r="R1409" s="44">
        <f t="shared" si="534"/>
        <v>0</v>
      </c>
      <c r="S1409" s="9">
        <f t="shared" si="535"/>
        <v>0</v>
      </c>
      <c r="T1409" s="10">
        <f t="shared" si="546"/>
        <v>6.2959000000000001E-2</v>
      </c>
      <c r="U1409" s="14">
        <f t="shared" si="550"/>
        <v>84</v>
      </c>
      <c r="V1409" s="14">
        <v>252</v>
      </c>
      <c r="W1409" s="16">
        <f t="shared" si="536"/>
        <v>1.020560694</v>
      </c>
      <c r="X1409" s="9">
        <f t="shared" si="537"/>
        <v>23.147588290000002</v>
      </c>
      <c r="Y1409" s="9">
        <v>0</v>
      </c>
      <c r="Z1409" s="15">
        <f t="shared" si="538"/>
        <v>0</v>
      </c>
      <c r="AA1409" s="6" t="s">
        <v>73</v>
      </c>
      <c r="AB1409" s="12">
        <f t="shared" si="547"/>
        <v>44151</v>
      </c>
      <c r="AC1409" s="6"/>
      <c r="AD1409" s="1"/>
      <c r="AE1409" s="12"/>
      <c r="AF1409" s="7"/>
      <c r="AG1409" s="1"/>
      <c r="AH1409" s="1"/>
      <c r="AI1409" s="1"/>
      <c r="AJ1409" s="10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6"/>
      <c r="CM1409" s="1"/>
      <c r="CN1409" s="1"/>
      <c r="CO1409" s="1"/>
      <c r="CP1409" s="1"/>
      <c r="CQ1409" s="1"/>
      <c r="CR1409" s="1"/>
    </row>
    <row r="1410" spans="1:96" x14ac:dyDescent="0.2">
      <c r="A1410" s="159">
        <f t="shared" si="539"/>
        <v>44089</v>
      </c>
      <c r="B1410" s="9">
        <f t="shared" si="528"/>
        <v>1149.3812606900001</v>
      </c>
      <c r="C1410" s="9">
        <f t="shared" si="540"/>
        <v>1000</v>
      </c>
      <c r="D1410" s="66">
        <f t="shared" si="541"/>
        <v>5344.63</v>
      </c>
      <c r="E1410" s="15">
        <f>VLOOKUP(A1409,[1]Plan1!$BO$120:$BQ$240,3)</f>
        <v>5357.46</v>
      </c>
      <c r="F1410" s="12">
        <f t="shared" si="542"/>
        <v>44061</v>
      </c>
      <c r="G1410" s="13">
        <f t="shared" si="529"/>
        <v>2.4005403554596683E-3</v>
      </c>
      <c r="H1410" s="12">
        <f t="shared" si="543"/>
        <v>44119</v>
      </c>
      <c r="I1410" s="12">
        <f t="shared" si="530"/>
        <v>44089</v>
      </c>
      <c r="J1410" s="1">
        <f t="shared" si="544"/>
        <v>20</v>
      </c>
      <c r="K1410" s="1">
        <f t="shared" si="551"/>
        <v>20</v>
      </c>
      <c r="L1410" s="9">
        <f t="shared" si="531"/>
        <v>1.00240054</v>
      </c>
      <c r="M1410" s="16">
        <f t="shared" si="545"/>
        <v>1.00359968</v>
      </c>
      <c r="N1410" s="16">
        <f t="shared" si="548"/>
        <v>1.1232560292355649</v>
      </c>
      <c r="O1410" s="9">
        <f t="shared" si="549"/>
        <v>1.12595245</v>
      </c>
      <c r="P1410" s="9">
        <f t="shared" si="532"/>
        <v>1125.95245</v>
      </c>
      <c r="Q1410" s="14">
        <f t="shared" si="533"/>
        <v>0</v>
      </c>
      <c r="R1410" s="44">
        <f t="shared" si="534"/>
        <v>0</v>
      </c>
      <c r="S1410" s="9">
        <f t="shared" si="535"/>
        <v>0</v>
      </c>
      <c r="T1410" s="10">
        <f t="shared" si="546"/>
        <v>6.2959000000000001E-2</v>
      </c>
      <c r="U1410" s="14">
        <f t="shared" si="550"/>
        <v>85</v>
      </c>
      <c r="V1410" s="14">
        <v>252</v>
      </c>
      <c r="W1410" s="16">
        <f t="shared" si="536"/>
        <v>1.020807993</v>
      </c>
      <c r="X1410" s="9">
        <f t="shared" si="537"/>
        <v>23.428810689999999</v>
      </c>
      <c r="Y1410" s="9">
        <v>0</v>
      </c>
      <c r="Z1410" s="15">
        <f t="shared" si="538"/>
        <v>0</v>
      </c>
      <c r="AA1410" s="6" t="s">
        <v>73</v>
      </c>
      <c r="AB1410" s="12">
        <f t="shared" si="547"/>
        <v>44151</v>
      </c>
      <c r="AC1410" s="6"/>
      <c r="AD1410" s="1"/>
      <c r="AE1410" s="12"/>
      <c r="AF1410" s="7"/>
      <c r="AG1410" s="1"/>
      <c r="AH1410" s="1"/>
      <c r="AI1410" s="1"/>
      <c r="AJ1410" s="10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6"/>
      <c r="CM1410" s="1"/>
      <c r="CN1410" s="1"/>
      <c r="CO1410" s="1"/>
      <c r="CP1410" s="1"/>
      <c r="CQ1410" s="1"/>
      <c r="CR1410" s="1"/>
    </row>
    <row r="1411" spans="1:96" x14ac:dyDescent="0.2">
      <c r="A1411" s="159">
        <f t="shared" si="539"/>
        <v>44090</v>
      </c>
      <c r="B1411" s="9">
        <f t="shared" si="528"/>
        <v>1150.0090997500001</v>
      </c>
      <c r="C1411" s="9">
        <f t="shared" si="540"/>
        <v>1000</v>
      </c>
      <c r="D1411" s="66">
        <f t="shared" si="541"/>
        <v>5357.46</v>
      </c>
      <c r="E1411" s="15">
        <f>VLOOKUP(A1410,[1]Plan1!$BO$120:$BQ$240,3)</f>
        <v>5391.75</v>
      </c>
      <c r="F1411" s="12">
        <f t="shared" si="542"/>
        <v>44090</v>
      </c>
      <c r="G1411" s="13">
        <f t="shared" si="529"/>
        <v>6.4004210950712181E-3</v>
      </c>
      <c r="H1411" s="12">
        <f t="shared" si="543"/>
        <v>44119</v>
      </c>
      <c r="I1411" s="12">
        <f t="shared" si="530"/>
        <v>44119</v>
      </c>
      <c r="J1411" s="1">
        <f t="shared" si="544"/>
        <v>21</v>
      </c>
      <c r="K1411" s="1">
        <f t="shared" si="551"/>
        <v>1</v>
      </c>
      <c r="L1411" s="9">
        <f t="shared" si="531"/>
        <v>1.0003038500000001</v>
      </c>
      <c r="M1411" s="16">
        <f t="shared" si="545"/>
        <v>1.00240054</v>
      </c>
      <c r="N1411" s="16">
        <f t="shared" si="548"/>
        <v>1.1259524502639859</v>
      </c>
      <c r="O1411" s="9">
        <f t="shared" si="549"/>
        <v>1.12629457</v>
      </c>
      <c r="P1411" s="9">
        <f t="shared" si="532"/>
        <v>1126.29457</v>
      </c>
      <c r="Q1411" s="14">
        <f t="shared" si="533"/>
        <v>0</v>
      </c>
      <c r="R1411" s="44">
        <f t="shared" si="534"/>
        <v>0</v>
      </c>
      <c r="S1411" s="9">
        <f t="shared" si="535"/>
        <v>0</v>
      </c>
      <c r="T1411" s="10">
        <f t="shared" si="546"/>
        <v>6.2959000000000001E-2</v>
      </c>
      <c r="U1411" s="14">
        <f t="shared" si="550"/>
        <v>86</v>
      </c>
      <c r="V1411" s="14">
        <v>252</v>
      </c>
      <c r="W1411" s="16">
        <f t="shared" si="536"/>
        <v>1.0210553529999999</v>
      </c>
      <c r="X1411" s="9">
        <f t="shared" si="537"/>
        <v>23.714529750000001</v>
      </c>
      <c r="Y1411" s="9">
        <v>0</v>
      </c>
      <c r="Z1411" s="15">
        <f t="shared" si="538"/>
        <v>0</v>
      </c>
      <c r="AA1411" s="6" t="s">
        <v>73</v>
      </c>
      <c r="AB1411" s="12">
        <f t="shared" si="547"/>
        <v>44151</v>
      </c>
      <c r="AC1411" s="6"/>
      <c r="AD1411" s="1"/>
      <c r="AE1411" s="12"/>
      <c r="AF1411" s="7"/>
      <c r="AG1411" s="1"/>
      <c r="AH1411" s="1"/>
      <c r="AI1411" s="1"/>
      <c r="AJ1411" s="10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6"/>
      <c r="CM1411" s="1"/>
      <c r="CN1411" s="1"/>
      <c r="CO1411" s="1"/>
      <c r="CP1411" s="1"/>
      <c r="CQ1411" s="1"/>
      <c r="CR1411" s="1"/>
    </row>
    <row r="1412" spans="1:96" x14ac:dyDescent="0.2">
      <c r="A1412" s="159">
        <f t="shared" si="539"/>
        <v>44091</v>
      </c>
      <c r="B1412" s="9">
        <f t="shared" si="528"/>
        <v>1150.63728687</v>
      </c>
      <c r="C1412" s="9">
        <f t="shared" si="540"/>
        <v>1000</v>
      </c>
      <c r="D1412" s="66">
        <f t="shared" si="541"/>
        <v>5357.46</v>
      </c>
      <c r="E1412" s="15">
        <f>VLOOKUP(A1411,[1]Plan1!$BO$120:$BQ$240,3)</f>
        <v>5391.75</v>
      </c>
      <c r="F1412" s="12">
        <f t="shared" si="542"/>
        <v>44090</v>
      </c>
      <c r="G1412" s="13">
        <f t="shared" si="529"/>
        <v>6.4004210950712181E-3</v>
      </c>
      <c r="H1412" s="12">
        <f t="shared" si="543"/>
        <v>44119</v>
      </c>
      <c r="I1412" s="12">
        <f t="shared" si="530"/>
        <v>44119</v>
      </c>
      <c r="J1412" s="1">
        <f t="shared" si="544"/>
        <v>21</v>
      </c>
      <c r="K1412" s="1">
        <f t="shared" si="551"/>
        <v>2</v>
      </c>
      <c r="L1412" s="9">
        <f t="shared" si="531"/>
        <v>1.0006078</v>
      </c>
      <c r="M1412" s="16">
        <f t="shared" si="545"/>
        <v>1.00240054</v>
      </c>
      <c r="N1412" s="16">
        <f t="shared" si="548"/>
        <v>1.1259524502639859</v>
      </c>
      <c r="O1412" s="9">
        <f t="shared" si="549"/>
        <v>1.1266368</v>
      </c>
      <c r="P1412" s="9">
        <f t="shared" si="532"/>
        <v>1126.6368</v>
      </c>
      <c r="Q1412" s="14">
        <f t="shared" si="533"/>
        <v>0</v>
      </c>
      <c r="R1412" s="44">
        <f t="shared" si="534"/>
        <v>0</v>
      </c>
      <c r="S1412" s="9">
        <f t="shared" si="535"/>
        <v>0</v>
      </c>
      <c r="T1412" s="10">
        <f t="shared" si="546"/>
        <v>6.2959000000000001E-2</v>
      </c>
      <c r="U1412" s="14">
        <f t="shared" si="550"/>
        <v>87</v>
      </c>
      <c r="V1412" s="14">
        <v>252</v>
      </c>
      <c r="W1412" s="16">
        <f t="shared" si="536"/>
        <v>1.0213027720000001</v>
      </c>
      <c r="X1412" s="9">
        <f t="shared" si="537"/>
        <v>24.00048687</v>
      </c>
      <c r="Y1412" s="9">
        <v>0</v>
      </c>
      <c r="Z1412" s="15">
        <f t="shared" si="538"/>
        <v>0</v>
      </c>
      <c r="AA1412" s="6" t="s">
        <v>73</v>
      </c>
      <c r="AB1412" s="12">
        <f t="shared" si="547"/>
        <v>44151</v>
      </c>
      <c r="AC1412" s="6"/>
      <c r="AD1412" s="1"/>
      <c r="AE1412" s="12"/>
      <c r="AF1412" s="7"/>
      <c r="AG1412" s="1"/>
      <c r="AH1412" s="1"/>
      <c r="AI1412" s="1"/>
      <c r="AJ1412" s="10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6"/>
      <c r="CM1412" s="1"/>
      <c r="CN1412" s="1"/>
      <c r="CO1412" s="1"/>
      <c r="CP1412" s="1"/>
      <c r="CQ1412" s="1"/>
      <c r="CR1412" s="1"/>
    </row>
    <row r="1413" spans="1:96" x14ac:dyDescent="0.2">
      <c r="A1413" s="159">
        <f t="shared" si="539"/>
        <v>44092</v>
      </c>
      <c r="B1413" s="9">
        <f t="shared" si="528"/>
        <v>1151.2658131199998</v>
      </c>
      <c r="C1413" s="9">
        <f t="shared" si="540"/>
        <v>1000</v>
      </c>
      <c r="D1413" s="66">
        <f t="shared" si="541"/>
        <v>5357.46</v>
      </c>
      <c r="E1413" s="15">
        <f>VLOOKUP(A1412,[1]Plan1!$BO$120:$BQ$240,3)</f>
        <v>5391.75</v>
      </c>
      <c r="F1413" s="12">
        <f t="shared" si="542"/>
        <v>44090</v>
      </c>
      <c r="G1413" s="13">
        <f t="shared" si="529"/>
        <v>6.4004210950712181E-3</v>
      </c>
      <c r="H1413" s="12">
        <f t="shared" si="543"/>
        <v>44119</v>
      </c>
      <c r="I1413" s="12">
        <f t="shared" si="530"/>
        <v>44119</v>
      </c>
      <c r="J1413" s="1">
        <f t="shared" si="544"/>
        <v>21</v>
      </c>
      <c r="K1413" s="1">
        <f t="shared" si="551"/>
        <v>3</v>
      </c>
      <c r="L1413" s="9">
        <f t="shared" si="531"/>
        <v>1.0009118400000001</v>
      </c>
      <c r="M1413" s="16">
        <f t="shared" si="545"/>
        <v>1.00240054</v>
      </c>
      <c r="N1413" s="16">
        <f t="shared" si="548"/>
        <v>1.1259524502639859</v>
      </c>
      <c r="O1413" s="9">
        <f t="shared" si="549"/>
        <v>1.1269791300000001</v>
      </c>
      <c r="P1413" s="9">
        <f t="shared" si="532"/>
        <v>1126.9791299999999</v>
      </c>
      <c r="Q1413" s="14">
        <f t="shared" si="533"/>
        <v>0</v>
      </c>
      <c r="R1413" s="44">
        <f t="shared" si="534"/>
        <v>0</v>
      </c>
      <c r="S1413" s="9">
        <f t="shared" si="535"/>
        <v>0</v>
      </c>
      <c r="T1413" s="10">
        <f t="shared" si="546"/>
        <v>6.2959000000000001E-2</v>
      </c>
      <c r="U1413" s="14">
        <f t="shared" si="550"/>
        <v>88</v>
      </c>
      <c r="V1413" s="14">
        <v>252</v>
      </c>
      <c r="W1413" s="16">
        <f t="shared" si="536"/>
        <v>1.0215502510000001</v>
      </c>
      <c r="X1413" s="9">
        <f t="shared" si="537"/>
        <v>24.286683119999999</v>
      </c>
      <c r="Y1413" s="9">
        <v>0</v>
      </c>
      <c r="Z1413" s="15">
        <f t="shared" si="538"/>
        <v>0</v>
      </c>
      <c r="AA1413" s="6" t="s">
        <v>73</v>
      </c>
      <c r="AB1413" s="12">
        <f t="shared" si="547"/>
        <v>44151</v>
      </c>
      <c r="AC1413" s="6"/>
      <c r="AD1413" s="1"/>
      <c r="AE1413" s="12"/>
      <c r="AF1413" s="7"/>
      <c r="AG1413" s="1"/>
      <c r="AH1413" s="1"/>
      <c r="AI1413" s="1"/>
      <c r="AJ1413" s="10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6"/>
      <c r="CM1413" s="1"/>
      <c r="CN1413" s="1"/>
      <c r="CO1413" s="1"/>
      <c r="CP1413" s="1"/>
      <c r="CQ1413" s="1"/>
      <c r="CR1413" s="1"/>
    </row>
    <row r="1414" spans="1:96" x14ac:dyDescent="0.2">
      <c r="A1414" s="159">
        <f t="shared" si="539"/>
        <v>44093</v>
      </c>
      <c r="B1414" s="9">
        <f t="shared" si="528"/>
        <v>1151.89469906</v>
      </c>
      <c r="C1414" s="9">
        <f t="shared" si="540"/>
        <v>1000</v>
      </c>
      <c r="D1414" s="66">
        <f t="shared" si="541"/>
        <v>5357.46</v>
      </c>
      <c r="E1414" s="15">
        <f>VLOOKUP(A1413,[1]Plan1!$BO$120:$BQ$240,3)</f>
        <v>5391.75</v>
      </c>
      <c r="F1414" s="12">
        <f t="shared" si="542"/>
        <v>44090</v>
      </c>
      <c r="G1414" s="13">
        <f t="shared" si="529"/>
        <v>6.4004210950712181E-3</v>
      </c>
      <c r="H1414" s="12">
        <f t="shared" si="543"/>
        <v>44119</v>
      </c>
      <c r="I1414" s="12">
        <f t="shared" si="530"/>
        <v>44119</v>
      </c>
      <c r="J1414" s="1">
        <f t="shared" si="544"/>
        <v>21</v>
      </c>
      <c r="K1414" s="1">
        <f t="shared" si="551"/>
        <v>4</v>
      </c>
      <c r="L1414" s="9">
        <f t="shared" si="531"/>
        <v>1.00121598</v>
      </c>
      <c r="M1414" s="16">
        <f t="shared" si="545"/>
        <v>1.00240054</v>
      </c>
      <c r="N1414" s="16">
        <f t="shared" si="548"/>
        <v>1.1259524502639859</v>
      </c>
      <c r="O1414" s="9">
        <f t="shared" si="549"/>
        <v>1.12732158</v>
      </c>
      <c r="P1414" s="9">
        <f t="shared" si="532"/>
        <v>1127.32158</v>
      </c>
      <c r="Q1414" s="14">
        <f t="shared" si="533"/>
        <v>0</v>
      </c>
      <c r="R1414" s="44">
        <f t="shared" si="534"/>
        <v>0</v>
      </c>
      <c r="S1414" s="9">
        <f t="shared" si="535"/>
        <v>0</v>
      </c>
      <c r="T1414" s="10">
        <f t="shared" si="546"/>
        <v>6.2959000000000001E-2</v>
      </c>
      <c r="U1414" s="14">
        <f t="shared" si="550"/>
        <v>89</v>
      </c>
      <c r="V1414" s="14">
        <v>252</v>
      </c>
      <c r="W1414" s="16">
        <f t="shared" si="536"/>
        <v>1.0217977899999999</v>
      </c>
      <c r="X1414" s="9">
        <f t="shared" si="537"/>
        <v>24.57311906</v>
      </c>
      <c r="Y1414" s="9">
        <v>0</v>
      </c>
      <c r="Z1414" s="15">
        <f t="shared" si="538"/>
        <v>0</v>
      </c>
      <c r="AA1414" s="6" t="s">
        <v>73</v>
      </c>
      <c r="AB1414" s="12">
        <f t="shared" si="547"/>
        <v>44151</v>
      </c>
      <c r="AC1414" s="6"/>
      <c r="AD1414" s="1"/>
      <c r="AE1414" s="12"/>
      <c r="AF1414" s="7"/>
      <c r="AG1414" s="1"/>
      <c r="AH1414" s="1"/>
      <c r="AI1414" s="1"/>
      <c r="AJ1414" s="10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6"/>
      <c r="CM1414" s="1"/>
      <c r="CN1414" s="1"/>
      <c r="CO1414" s="1"/>
      <c r="CP1414" s="1"/>
      <c r="CQ1414" s="1"/>
      <c r="CR1414" s="1"/>
    </row>
    <row r="1415" spans="1:96" x14ac:dyDescent="0.2">
      <c r="A1415" s="159">
        <f t="shared" si="539"/>
        <v>44094</v>
      </c>
      <c r="B1415" s="9">
        <f t="shared" si="528"/>
        <v>1151.89469906</v>
      </c>
      <c r="C1415" s="9">
        <f t="shared" si="540"/>
        <v>1000</v>
      </c>
      <c r="D1415" s="66">
        <f t="shared" si="541"/>
        <v>5357.46</v>
      </c>
      <c r="E1415" s="15">
        <f>VLOOKUP(A1414,[1]Plan1!$BO$120:$BQ$240,3)</f>
        <v>5391.75</v>
      </c>
      <c r="F1415" s="12">
        <f t="shared" si="542"/>
        <v>44090</v>
      </c>
      <c r="G1415" s="13">
        <f t="shared" si="529"/>
        <v>6.4004210950712181E-3</v>
      </c>
      <c r="H1415" s="12">
        <f t="shared" si="543"/>
        <v>44119</v>
      </c>
      <c r="I1415" s="12">
        <f t="shared" si="530"/>
        <v>44119</v>
      </c>
      <c r="J1415" s="1">
        <f t="shared" si="544"/>
        <v>21</v>
      </c>
      <c r="K1415" s="1">
        <f t="shared" si="551"/>
        <v>4</v>
      </c>
      <c r="L1415" s="9">
        <f t="shared" si="531"/>
        <v>1.00121598</v>
      </c>
      <c r="M1415" s="16">
        <f t="shared" si="545"/>
        <v>1.00240054</v>
      </c>
      <c r="N1415" s="16">
        <f t="shared" si="548"/>
        <v>1.1259524502639859</v>
      </c>
      <c r="O1415" s="9">
        <f t="shared" si="549"/>
        <v>1.12732158</v>
      </c>
      <c r="P1415" s="9">
        <f t="shared" si="532"/>
        <v>1127.32158</v>
      </c>
      <c r="Q1415" s="14">
        <f t="shared" si="533"/>
        <v>0</v>
      </c>
      <c r="R1415" s="44">
        <f t="shared" si="534"/>
        <v>0</v>
      </c>
      <c r="S1415" s="9">
        <f t="shared" si="535"/>
        <v>0</v>
      </c>
      <c r="T1415" s="10">
        <f t="shared" si="546"/>
        <v>6.2959000000000001E-2</v>
      </c>
      <c r="U1415" s="14">
        <f t="shared" si="550"/>
        <v>89</v>
      </c>
      <c r="V1415" s="14">
        <v>252</v>
      </c>
      <c r="W1415" s="16">
        <f t="shared" si="536"/>
        <v>1.0217977899999999</v>
      </c>
      <c r="X1415" s="9">
        <f t="shared" si="537"/>
        <v>24.57311906</v>
      </c>
      <c r="Y1415" s="9">
        <v>0</v>
      </c>
      <c r="Z1415" s="15">
        <f t="shared" si="538"/>
        <v>0</v>
      </c>
      <c r="AA1415" s="6" t="s">
        <v>73</v>
      </c>
      <c r="AB1415" s="12">
        <f t="shared" si="547"/>
        <v>44151</v>
      </c>
      <c r="AC1415" s="6"/>
      <c r="AD1415" s="1"/>
      <c r="AE1415" s="12"/>
      <c r="AF1415" s="7"/>
      <c r="AG1415" s="1"/>
      <c r="AH1415" s="1"/>
      <c r="AI1415" s="1"/>
      <c r="AJ1415" s="10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6"/>
      <c r="CM1415" s="1"/>
      <c r="CN1415" s="1"/>
      <c r="CO1415" s="1"/>
      <c r="CP1415" s="1"/>
      <c r="CQ1415" s="1"/>
      <c r="CR1415" s="1"/>
    </row>
    <row r="1416" spans="1:96" x14ac:dyDescent="0.2">
      <c r="A1416" s="159">
        <f t="shared" si="539"/>
        <v>44095</v>
      </c>
      <c r="B1416" s="9">
        <f t="shared" si="528"/>
        <v>1151.89469906</v>
      </c>
      <c r="C1416" s="9">
        <f t="shared" si="540"/>
        <v>1000</v>
      </c>
      <c r="D1416" s="66">
        <f t="shared" si="541"/>
        <v>5357.46</v>
      </c>
      <c r="E1416" s="15">
        <f>VLOOKUP(A1415,[1]Plan1!$BO$120:$BQ$240,3)</f>
        <v>5391.75</v>
      </c>
      <c r="F1416" s="12">
        <f t="shared" si="542"/>
        <v>44090</v>
      </c>
      <c r="G1416" s="13">
        <f t="shared" si="529"/>
        <v>6.4004210950712181E-3</v>
      </c>
      <c r="H1416" s="12">
        <f t="shared" si="543"/>
        <v>44119</v>
      </c>
      <c r="I1416" s="12">
        <f t="shared" si="530"/>
        <v>44119</v>
      </c>
      <c r="J1416" s="1">
        <f t="shared" si="544"/>
        <v>21</v>
      </c>
      <c r="K1416" s="1">
        <f t="shared" si="551"/>
        <v>4</v>
      </c>
      <c r="L1416" s="9">
        <f t="shared" si="531"/>
        <v>1.00121598</v>
      </c>
      <c r="M1416" s="16">
        <f t="shared" si="545"/>
        <v>1.00240054</v>
      </c>
      <c r="N1416" s="16">
        <f t="shared" si="548"/>
        <v>1.1259524502639859</v>
      </c>
      <c r="O1416" s="9">
        <f t="shared" si="549"/>
        <v>1.12732158</v>
      </c>
      <c r="P1416" s="9">
        <f t="shared" si="532"/>
        <v>1127.32158</v>
      </c>
      <c r="Q1416" s="14">
        <f t="shared" si="533"/>
        <v>0</v>
      </c>
      <c r="R1416" s="44">
        <f t="shared" si="534"/>
        <v>0</v>
      </c>
      <c r="S1416" s="9">
        <f t="shared" si="535"/>
        <v>0</v>
      </c>
      <c r="T1416" s="10">
        <f t="shared" si="546"/>
        <v>6.2959000000000001E-2</v>
      </c>
      <c r="U1416" s="14">
        <f t="shared" si="550"/>
        <v>89</v>
      </c>
      <c r="V1416" s="14">
        <v>252</v>
      </c>
      <c r="W1416" s="16">
        <f t="shared" si="536"/>
        <v>1.0217977899999999</v>
      </c>
      <c r="X1416" s="9">
        <f t="shared" si="537"/>
        <v>24.57311906</v>
      </c>
      <c r="Y1416" s="9">
        <v>0</v>
      </c>
      <c r="Z1416" s="15">
        <f t="shared" si="538"/>
        <v>0</v>
      </c>
      <c r="AA1416" s="6" t="s">
        <v>73</v>
      </c>
      <c r="AB1416" s="12">
        <f t="shared" si="547"/>
        <v>44151</v>
      </c>
      <c r="AC1416" s="6"/>
      <c r="AD1416" s="1"/>
      <c r="AE1416" s="12"/>
      <c r="AF1416" s="7"/>
      <c r="AG1416" s="1"/>
      <c r="AH1416" s="1"/>
      <c r="AI1416" s="1"/>
      <c r="AJ1416" s="10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6"/>
      <c r="CM1416" s="1"/>
      <c r="CN1416" s="1"/>
      <c r="CO1416" s="1"/>
      <c r="CP1416" s="1"/>
      <c r="CQ1416" s="1"/>
      <c r="CR1416" s="1"/>
    </row>
    <row r="1417" spans="1:96" x14ac:dyDescent="0.2">
      <c r="A1417" s="159">
        <f t="shared" si="539"/>
        <v>44096</v>
      </c>
      <c r="B1417" s="9">
        <f t="shared" si="528"/>
        <v>1152.52391418</v>
      </c>
      <c r="C1417" s="9">
        <f t="shared" si="540"/>
        <v>1000</v>
      </c>
      <c r="D1417" s="66">
        <f t="shared" si="541"/>
        <v>5357.46</v>
      </c>
      <c r="E1417" s="15">
        <f>VLOOKUP(A1416,[1]Plan1!$BO$120:$BQ$240,3)</f>
        <v>5391.75</v>
      </c>
      <c r="F1417" s="12">
        <f t="shared" si="542"/>
        <v>44090</v>
      </c>
      <c r="G1417" s="13">
        <f t="shared" si="529"/>
        <v>6.4004210950712181E-3</v>
      </c>
      <c r="H1417" s="12">
        <f t="shared" si="543"/>
        <v>44119</v>
      </c>
      <c r="I1417" s="12">
        <f t="shared" si="530"/>
        <v>44119</v>
      </c>
      <c r="J1417" s="1">
        <f t="shared" si="544"/>
        <v>21</v>
      </c>
      <c r="K1417" s="1">
        <f t="shared" si="551"/>
        <v>5</v>
      </c>
      <c r="L1417" s="9">
        <f t="shared" si="531"/>
        <v>1.0015202000000001</v>
      </c>
      <c r="M1417" s="16">
        <f t="shared" si="545"/>
        <v>1.00240054</v>
      </c>
      <c r="N1417" s="16">
        <f t="shared" si="548"/>
        <v>1.1259524502639859</v>
      </c>
      <c r="O1417" s="9">
        <f t="shared" si="549"/>
        <v>1.1276641199999999</v>
      </c>
      <c r="P1417" s="9">
        <f t="shared" si="532"/>
        <v>1127.6641199999999</v>
      </c>
      <c r="Q1417" s="14">
        <f t="shared" si="533"/>
        <v>0</v>
      </c>
      <c r="R1417" s="44">
        <f t="shared" si="534"/>
        <v>0</v>
      </c>
      <c r="S1417" s="9">
        <f t="shared" si="535"/>
        <v>0</v>
      </c>
      <c r="T1417" s="10">
        <f t="shared" si="546"/>
        <v>6.2959000000000001E-2</v>
      </c>
      <c r="U1417" s="14">
        <f t="shared" si="550"/>
        <v>90</v>
      </c>
      <c r="V1417" s="14">
        <v>252</v>
      </c>
      <c r="W1417" s="16">
        <f t="shared" si="536"/>
        <v>1.0220453890000001</v>
      </c>
      <c r="X1417" s="9">
        <f t="shared" si="537"/>
        <v>24.859794180000002</v>
      </c>
      <c r="Y1417" s="9">
        <v>0</v>
      </c>
      <c r="Z1417" s="15">
        <f t="shared" si="538"/>
        <v>0</v>
      </c>
      <c r="AA1417" s="6" t="s">
        <v>73</v>
      </c>
      <c r="AB1417" s="12">
        <f t="shared" si="547"/>
        <v>44151</v>
      </c>
      <c r="AC1417" s="6"/>
      <c r="AD1417" s="1"/>
      <c r="AE1417" s="12"/>
      <c r="AF1417" s="7"/>
      <c r="AG1417" s="1"/>
      <c r="AH1417" s="1"/>
      <c r="AI1417" s="1"/>
      <c r="AJ1417" s="10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6"/>
      <c r="CM1417" s="1"/>
      <c r="CN1417" s="1"/>
      <c r="CO1417" s="1"/>
      <c r="CP1417" s="1"/>
      <c r="CQ1417" s="1"/>
      <c r="CR1417" s="1"/>
    </row>
    <row r="1418" spans="1:96" x14ac:dyDescent="0.2">
      <c r="A1418" s="159">
        <f t="shared" si="539"/>
        <v>44097</v>
      </c>
      <c r="B1418" s="9">
        <f t="shared" ref="B1418:B1481" si="552">(P1418+X1418)</f>
        <v>1153.1534790599999</v>
      </c>
      <c r="C1418" s="9">
        <f t="shared" si="540"/>
        <v>1000</v>
      </c>
      <c r="D1418" s="66">
        <f t="shared" si="541"/>
        <v>5357.46</v>
      </c>
      <c r="E1418" s="15">
        <f>VLOOKUP(A1417,[1]Plan1!$BO$120:$BQ$240,3)</f>
        <v>5391.75</v>
      </c>
      <c r="F1418" s="12">
        <f t="shared" si="542"/>
        <v>44090</v>
      </c>
      <c r="G1418" s="13">
        <f t="shared" ref="G1418:G1481" si="553">(E1418/D1418)-1</f>
        <v>6.4004210950712181E-3</v>
      </c>
      <c r="H1418" s="12">
        <f t="shared" si="543"/>
        <v>44119</v>
      </c>
      <c r="I1418" s="12">
        <f t="shared" ref="I1418:I1481" si="554">IF(A1418&gt;I1417,H1418,I1417)</f>
        <v>44119</v>
      </c>
      <c r="J1418" s="1">
        <f t="shared" si="544"/>
        <v>21</v>
      </c>
      <c r="K1418" s="1">
        <f t="shared" si="551"/>
        <v>6</v>
      </c>
      <c r="L1418" s="9">
        <f t="shared" ref="L1418:L1481" si="555">TRUNC((E1418/D1418)^TRUNC((K1418/J1418),9),8)</f>
        <v>1.00182452</v>
      </c>
      <c r="M1418" s="16">
        <f t="shared" si="545"/>
        <v>1.00240054</v>
      </c>
      <c r="N1418" s="16">
        <f t="shared" si="548"/>
        <v>1.1259524502639859</v>
      </c>
      <c r="O1418" s="9">
        <f t="shared" si="549"/>
        <v>1.12800677</v>
      </c>
      <c r="P1418" s="9">
        <f t="shared" ref="P1418:P1481" si="556">TRUNC(C1418*O1418,8)</f>
        <v>1128.00677</v>
      </c>
      <c r="Q1418" s="14">
        <f t="shared" ref="Q1418:Q1481" si="557">IF(VLOOKUP(A1418,AE$10:AL$114,8)=VLOOKUP(A1417,AE$10:AL$114,8),0,VLOOKUP(A1418,AE$10:AL$114,8))</f>
        <v>0</v>
      </c>
      <c r="R1418" s="44">
        <f t="shared" ref="R1418:R1481" si="558">IF(Q1418&gt;0,VLOOKUP($A1418,$AE$10:$AJ$114,6),0)</f>
        <v>0</v>
      </c>
      <c r="S1418" s="9">
        <f t="shared" ref="S1418:S1481" si="559">IF(R1418&gt;0,TRUNC(R1418*P1418,8),0)</f>
        <v>0</v>
      </c>
      <c r="T1418" s="10">
        <f t="shared" si="546"/>
        <v>6.2959000000000001E-2</v>
      </c>
      <c r="U1418" s="14">
        <f t="shared" si="550"/>
        <v>91</v>
      </c>
      <c r="V1418" s="14">
        <v>252</v>
      </c>
      <c r="W1418" s="16">
        <f t="shared" ref="W1418:W1481" si="560">ROUND((1+T1418)^TRUNC((U1418/V1418),9),9)</f>
        <v>1.0222930480000001</v>
      </c>
      <c r="X1418" s="9">
        <f t="shared" ref="X1418:X1481" si="561">TRUNC((P1418*(W1418-1)),8)</f>
        <v>25.146709059999999</v>
      </c>
      <c r="Y1418" s="9">
        <v>0</v>
      </c>
      <c r="Z1418" s="15">
        <f t="shared" ref="Z1418:Z1481" si="562">IF(S1418&gt;0,S1418+X1418,0)</f>
        <v>0</v>
      </c>
      <c r="AA1418" s="6" t="s">
        <v>73</v>
      </c>
      <c r="AB1418" s="12">
        <f t="shared" si="547"/>
        <v>44151</v>
      </c>
      <c r="AC1418" s="6"/>
      <c r="AD1418" s="1"/>
      <c r="AE1418" s="12"/>
      <c r="AF1418" s="7"/>
      <c r="AG1418" s="1"/>
      <c r="AH1418" s="1"/>
      <c r="AI1418" s="1"/>
      <c r="AJ1418" s="10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6"/>
      <c r="CM1418" s="1"/>
      <c r="CN1418" s="1"/>
      <c r="CO1418" s="1"/>
      <c r="CP1418" s="1"/>
      <c r="CQ1418" s="1"/>
      <c r="CR1418" s="1"/>
    </row>
    <row r="1419" spans="1:96" x14ac:dyDescent="0.2">
      <c r="A1419" s="159">
        <f t="shared" ref="A1419:A1482" si="563">(A1418+1)</f>
        <v>44098</v>
      </c>
      <c r="B1419" s="9">
        <f t="shared" si="552"/>
        <v>1153.7833847500001</v>
      </c>
      <c r="C1419" s="9">
        <f t="shared" ref="C1419:C1482" si="564">TRUNC(IF(Q1418&gt;0,VLOOKUP(A1418,$AE$12:$AF$114,2),C1418),8)</f>
        <v>1000</v>
      </c>
      <c r="D1419" s="66">
        <f t="shared" ref="D1419:D1482" si="565">IF(E1419=E1418,D1418,E1418)</f>
        <v>5357.46</v>
      </c>
      <c r="E1419" s="15">
        <f>VLOOKUP(A1418,[1]Plan1!$BO$120:$BQ$240,3)</f>
        <v>5391.75</v>
      </c>
      <c r="F1419" s="12">
        <f t="shared" ref="F1419:F1482" si="566">IF(D1419=D1418,F1418,A1419)</f>
        <v>44090</v>
      </c>
      <c r="G1419" s="13">
        <f t="shared" si="553"/>
        <v>6.4004210950712181E-3</v>
      </c>
      <c r="H1419" s="12">
        <f t="shared" ref="H1419:H1482" si="567">IF(DAY(A1419)=15,VLOOKUP(A1419,AI$118:AN$450,4),H1418)</f>
        <v>44119</v>
      </c>
      <c r="I1419" s="12">
        <f t="shared" si="554"/>
        <v>44119</v>
      </c>
      <c r="J1419" s="1">
        <f t="shared" ref="J1419:J1482" si="568">IF(I1419=I1418,J1418,NETWORKDAYS(I1418,I1419,$AE$118:$AE$502)-1)</f>
        <v>21</v>
      </c>
      <c r="K1419" s="1">
        <f t="shared" si="551"/>
        <v>7</v>
      </c>
      <c r="L1419" s="9">
        <f t="shared" si="555"/>
        <v>1.00212893</v>
      </c>
      <c r="M1419" s="16">
        <f t="shared" ref="M1419:M1482" si="569">IF(I1419&gt;I1418,L1418,M1418)</f>
        <v>1.00240054</v>
      </c>
      <c r="N1419" s="16">
        <f t="shared" si="548"/>
        <v>1.1259524502639859</v>
      </c>
      <c r="O1419" s="9">
        <f t="shared" si="549"/>
        <v>1.12834952</v>
      </c>
      <c r="P1419" s="9">
        <f t="shared" si="556"/>
        <v>1128.34952</v>
      </c>
      <c r="Q1419" s="14">
        <f t="shared" si="557"/>
        <v>0</v>
      </c>
      <c r="R1419" s="44">
        <f t="shared" si="558"/>
        <v>0</v>
      </c>
      <c r="S1419" s="9">
        <f t="shared" si="559"/>
        <v>0</v>
      </c>
      <c r="T1419" s="10">
        <f t="shared" ref="T1419:T1482" si="570">(T1418)</f>
        <v>6.2959000000000001E-2</v>
      </c>
      <c r="U1419" s="14">
        <f t="shared" si="550"/>
        <v>92</v>
      </c>
      <c r="V1419" s="14">
        <v>252</v>
      </c>
      <c r="W1419" s="16">
        <f t="shared" si="560"/>
        <v>1.022540768</v>
      </c>
      <c r="X1419" s="9">
        <f t="shared" si="561"/>
        <v>25.433864750000001</v>
      </c>
      <c r="Y1419" s="9">
        <v>0</v>
      </c>
      <c r="Z1419" s="15">
        <f t="shared" si="562"/>
        <v>0</v>
      </c>
      <c r="AA1419" s="6" t="s">
        <v>73</v>
      </c>
      <c r="AB1419" s="12">
        <f t="shared" ref="AB1419:AB1482" si="571">IF(Q1418&gt;0,VLOOKUP(A1418,$AE$10:$AM$114,9),AB1418)</f>
        <v>44151</v>
      </c>
      <c r="AC1419" s="6"/>
      <c r="AD1419" s="1"/>
      <c r="AE1419" s="12"/>
      <c r="AF1419" s="7"/>
      <c r="AG1419" s="1"/>
      <c r="AH1419" s="1"/>
      <c r="AI1419" s="1"/>
      <c r="AJ1419" s="10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6"/>
      <c r="CM1419" s="1"/>
      <c r="CN1419" s="1"/>
      <c r="CO1419" s="1"/>
      <c r="CP1419" s="1"/>
      <c r="CQ1419" s="1"/>
      <c r="CR1419" s="1"/>
    </row>
    <row r="1420" spans="1:96" x14ac:dyDescent="0.2">
      <c r="A1420" s="159">
        <f t="shared" si="563"/>
        <v>44099</v>
      </c>
      <c r="B1420" s="9">
        <f t="shared" si="552"/>
        <v>1154.41363935</v>
      </c>
      <c r="C1420" s="9">
        <f t="shared" si="564"/>
        <v>1000</v>
      </c>
      <c r="D1420" s="66">
        <f t="shared" si="565"/>
        <v>5357.46</v>
      </c>
      <c r="E1420" s="15">
        <f>VLOOKUP(A1419,[1]Plan1!$BO$120:$BQ$240,3)</f>
        <v>5391.75</v>
      </c>
      <c r="F1420" s="12">
        <f t="shared" si="566"/>
        <v>44090</v>
      </c>
      <c r="G1420" s="13">
        <f t="shared" si="553"/>
        <v>6.4004210950712181E-3</v>
      </c>
      <c r="H1420" s="12">
        <f t="shared" si="567"/>
        <v>44119</v>
      </c>
      <c r="I1420" s="12">
        <f t="shared" si="554"/>
        <v>44119</v>
      </c>
      <c r="J1420" s="1">
        <f t="shared" si="568"/>
        <v>21</v>
      </c>
      <c r="K1420" s="1">
        <f t="shared" si="551"/>
        <v>8</v>
      </c>
      <c r="L1420" s="9">
        <f t="shared" si="555"/>
        <v>1.0024334399999999</v>
      </c>
      <c r="M1420" s="16">
        <f t="shared" si="569"/>
        <v>1.00240054</v>
      </c>
      <c r="N1420" s="16">
        <f t="shared" si="548"/>
        <v>1.1259524502639859</v>
      </c>
      <c r="O1420" s="9">
        <f t="shared" si="549"/>
        <v>1.1286923799999999</v>
      </c>
      <c r="P1420" s="9">
        <f t="shared" si="556"/>
        <v>1128.69238</v>
      </c>
      <c r="Q1420" s="14">
        <f t="shared" si="557"/>
        <v>0</v>
      </c>
      <c r="R1420" s="44">
        <f t="shared" si="558"/>
        <v>0</v>
      </c>
      <c r="S1420" s="9">
        <f t="shared" si="559"/>
        <v>0</v>
      </c>
      <c r="T1420" s="10">
        <f t="shared" si="570"/>
        <v>6.2959000000000001E-2</v>
      </c>
      <c r="U1420" s="14">
        <f t="shared" si="550"/>
        <v>93</v>
      </c>
      <c r="V1420" s="14">
        <v>252</v>
      </c>
      <c r="W1420" s="16">
        <f t="shared" si="560"/>
        <v>1.022788547</v>
      </c>
      <c r="X1420" s="9">
        <f t="shared" si="561"/>
        <v>25.72125935</v>
      </c>
      <c r="Y1420" s="9">
        <v>0</v>
      </c>
      <c r="Z1420" s="15">
        <f t="shared" si="562"/>
        <v>0</v>
      </c>
      <c r="AA1420" s="6" t="s">
        <v>73</v>
      </c>
      <c r="AB1420" s="12">
        <f t="shared" si="571"/>
        <v>44151</v>
      </c>
      <c r="AC1420" s="6"/>
      <c r="AD1420" s="1"/>
      <c r="AE1420" s="12"/>
      <c r="AF1420" s="7"/>
      <c r="AG1420" s="1"/>
      <c r="AH1420" s="1"/>
      <c r="AI1420" s="1"/>
      <c r="AJ1420" s="10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6"/>
      <c r="CM1420" s="1"/>
      <c r="CN1420" s="1"/>
      <c r="CO1420" s="1"/>
      <c r="CP1420" s="1"/>
      <c r="CQ1420" s="1"/>
      <c r="CR1420" s="1"/>
    </row>
    <row r="1421" spans="1:96" x14ac:dyDescent="0.2">
      <c r="A1421" s="159">
        <f t="shared" si="563"/>
        <v>44100</v>
      </c>
      <c r="B1421" s="9">
        <f t="shared" si="552"/>
        <v>1155.04423389</v>
      </c>
      <c r="C1421" s="9">
        <f t="shared" si="564"/>
        <v>1000</v>
      </c>
      <c r="D1421" s="66">
        <f t="shared" si="565"/>
        <v>5357.46</v>
      </c>
      <c r="E1421" s="15">
        <f>VLOOKUP(A1420,[1]Plan1!$BO$120:$BQ$240,3)</f>
        <v>5391.75</v>
      </c>
      <c r="F1421" s="12">
        <f t="shared" si="566"/>
        <v>44090</v>
      </c>
      <c r="G1421" s="13">
        <f t="shared" si="553"/>
        <v>6.4004210950712181E-3</v>
      </c>
      <c r="H1421" s="12">
        <f t="shared" si="567"/>
        <v>44119</v>
      </c>
      <c r="I1421" s="12">
        <f t="shared" si="554"/>
        <v>44119</v>
      </c>
      <c r="J1421" s="1">
        <f t="shared" si="568"/>
        <v>21</v>
      </c>
      <c r="K1421" s="1">
        <f t="shared" si="551"/>
        <v>9</v>
      </c>
      <c r="L1421" s="9">
        <f t="shared" si="555"/>
        <v>1.0027380299999999</v>
      </c>
      <c r="M1421" s="16">
        <f t="shared" si="569"/>
        <v>1.00240054</v>
      </c>
      <c r="N1421" s="16">
        <f t="shared" si="548"/>
        <v>1.1259524502639859</v>
      </c>
      <c r="O1421" s="9">
        <f t="shared" si="549"/>
        <v>1.1290353399999999</v>
      </c>
      <c r="P1421" s="9">
        <f t="shared" si="556"/>
        <v>1129.0353399999999</v>
      </c>
      <c r="Q1421" s="14">
        <f t="shared" si="557"/>
        <v>0</v>
      </c>
      <c r="R1421" s="44">
        <f t="shared" si="558"/>
        <v>0</v>
      </c>
      <c r="S1421" s="9">
        <f t="shared" si="559"/>
        <v>0</v>
      </c>
      <c r="T1421" s="10">
        <f t="shared" si="570"/>
        <v>6.2959000000000001E-2</v>
      </c>
      <c r="U1421" s="14">
        <f t="shared" si="550"/>
        <v>94</v>
      </c>
      <c r="V1421" s="14">
        <v>252</v>
      </c>
      <c r="W1421" s="16">
        <f t="shared" si="560"/>
        <v>1.023036386</v>
      </c>
      <c r="X1421" s="9">
        <f t="shared" si="561"/>
        <v>26.00889389</v>
      </c>
      <c r="Y1421" s="9">
        <v>0</v>
      </c>
      <c r="Z1421" s="15">
        <f t="shared" si="562"/>
        <v>0</v>
      </c>
      <c r="AA1421" s="6" t="s">
        <v>73</v>
      </c>
      <c r="AB1421" s="12">
        <f t="shared" si="571"/>
        <v>44151</v>
      </c>
      <c r="AC1421" s="6"/>
      <c r="AD1421" s="1"/>
      <c r="AE1421" s="12"/>
      <c r="AF1421" s="7"/>
      <c r="AG1421" s="1"/>
      <c r="AH1421" s="1"/>
      <c r="AI1421" s="1"/>
      <c r="AJ1421" s="10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6"/>
      <c r="CM1421" s="1"/>
      <c r="CN1421" s="1"/>
      <c r="CO1421" s="1"/>
      <c r="CP1421" s="1"/>
      <c r="CQ1421" s="1"/>
      <c r="CR1421" s="1"/>
    </row>
    <row r="1422" spans="1:96" x14ac:dyDescent="0.2">
      <c r="A1422" s="159">
        <f t="shared" si="563"/>
        <v>44101</v>
      </c>
      <c r="B1422" s="9">
        <f t="shared" si="552"/>
        <v>1155.04423389</v>
      </c>
      <c r="C1422" s="9">
        <f t="shared" si="564"/>
        <v>1000</v>
      </c>
      <c r="D1422" s="66">
        <f t="shared" si="565"/>
        <v>5357.46</v>
      </c>
      <c r="E1422" s="15">
        <f>VLOOKUP(A1421,[1]Plan1!$BO$120:$BQ$240,3)</f>
        <v>5391.75</v>
      </c>
      <c r="F1422" s="12">
        <f t="shared" si="566"/>
        <v>44090</v>
      </c>
      <c r="G1422" s="13">
        <f t="shared" si="553"/>
        <v>6.4004210950712181E-3</v>
      </c>
      <c r="H1422" s="12">
        <f t="shared" si="567"/>
        <v>44119</v>
      </c>
      <c r="I1422" s="12">
        <f t="shared" si="554"/>
        <v>44119</v>
      </c>
      <c r="J1422" s="1">
        <f t="shared" si="568"/>
        <v>21</v>
      </c>
      <c r="K1422" s="1">
        <f t="shared" si="551"/>
        <v>9</v>
      </c>
      <c r="L1422" s="9">
        <f t="shared" si="555"/>
        <v>1.0027380299999999</v>
      </c>
      <c r="M1422" s="16">
        <f t="shared" si="569"/>
        <v>1.00240054</v>
      </c>
      <c r="N1422" s="16">
        <f t="shared" si="548"/>
        <v>1.1259524502639859</v>
      </c>
      <c r="O1422" s="9">
        <f t="shared" si="549"/>
        <v>1.1290353399999999</v>
      </c>
      <c r="P1422" s="9">
        <f t="shared" si="556"/>
        <v>1129.0353399999999</v>
      </c>
      <c r="Q1422" s="14">
        <f t="shared" si="557"/>
        <v>0</v>
      </c>
      <c r="R1422" s="44">
        <f t="shared" si="558"/>
        <v>0</v>
      </c>
      <c r="S1422" s="9">
        <f t="shared" si="559"/>
        <v>0</v>
      </c>
      <c r="T1422" s="10">
        <f t="shared" si="570"/>
        <v>6.2959000000000001E-2</v>
      </c>
      <c r="U1422" s="14">
        <f t="shared" si="550"/>
        <v>94</v>
      </c>
      <c r="V1422" s="14">
        <v>252</v>
      </c>
      <c r="W1422" s="16">
        <f t="shared" si="560"/>
        <v>1.023036386</v>
      </c>
      <c r="X1422" s="9">
        <f t="shared" si="561"/>
        <v>26.00889389</v>
      </c>
      <c r="Y1422" s="9">
        <v>0</v>
      </c>
      <c r="Z1422" s="15">
        <f t="shared" si="562"/>
        <v>0</v>
      </c>
      <c r="AA1422" s="6" t="s">
        <v>73</v>
      </c>
      <c r="AB1422" s="12">
        <f t="shared" si="571"/>
        <v>44151</v>
      </c>
      <c r="AC1422" s="6"/>
      <c r="AD1422" s="1"/>
      <c r="AE1422" s="12"/>
      <c r="AF1422" s="7"/>
      <c r="AG1422" s="1"/>
      <c r="AH1422" s="1"/>
      <c r="AI1422" s="1"/>
      <c r="AJ1422" s="10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6"/>
      <c r="CM1422" s="1"/>
      <c r="CN1422" s="1"/>
      <c r="CO1422" s="1"/>
      <c r="CP1422" s="1"/>
      <c r="CQ1422" s="1"/>
      <c r="CR1422" s="1"/>
    </row>
    <row r="1423" spans="1:96" x14ac:dyDescent="0.2">
      <c r="A1423" s="159">
        <f t="shared" si="563"/>
        <v>44102</v>
      </c>
      <c r="B1423" s="9">
        <f t="shared" si="552"/>
        <v>1155.04423389</v>
      </c>
      <c r="C1423" s="9">
        <f t="shared" si="564"/>
        <v>1000</v>
      </c>
      <c r="D1423" s="66">
        <f t="shared" si="565"/>
        <v>5357.46</v>
      </c>
      <c r="E1423" s="15">
        <f>VLOOKUP(A1422,[1]Plan1!$BO$120:$BQ$240,3)</f>
        <v>5391.75</v>
      </c>
      <c r="F1423" s="12">
        <f t="shared" si="566"/>
        <v>44090</v>
      </c>
      <c r="G1423" s="13">
        <f t="shared" si="553"/>
        <v>6.4004210950712181E-3</v>
      </c>
      <c r="H1423" s="12">
        <f t="shared" si="567"/>
        <v>44119</v>
      </c>
      <c r="I1423" s="12">
        <f t="shared" si="554"/>
        <v>44119</v>
      </c>
      <c r="J1423" s="1">
        <f t="shared" si="568"/>
        <v>21</v>
      </c>
      <c r="K1423" s="1">
        <f t="shared" si="551"/>
        <v>9</v>
      </c>
      <c r="L1423" s="9">
        <f t="shared" si="555"/>
        <v>1.0027380299999999</v>
      </c>
      <c r="M1423" s="16">
        <f t="shared" si="569"/>
        <v>1.00240054</v>
      </c>
      <c r="N1423" s="16">
        <f t="shared" si="548"/>
        <v>1.1259524502639859</v>
      </c>
      <c r="O1423" s="9">
        <f t="shared" si="549"/>
        <v>1.1290353399999999</v>
      </c>
      <c r="P1423" s="9">
        <f t="shared" si="556"/>
        <v>1129.0353399999999</v>
      </c>
      <c r="Q1423" s="14">
        <f t="shared" si="557"/>
        <v>0</v>
      </c>
      <c r="R1423" s="44">
        <f t="shared" si="558"/>
        <v>0</v>
      </c>
      <c r="S1423" s="9">
        <f t="shared" si="559"/>
        <v>0</v>
      </c>
      <c r="T1423" s="10">
        <f t="shared" si="570"/>
        <v>6.2959000000000001E-2</v>
      </c>
      <c r="U1423" s="14">
        <f t="shared" si="550"/>
        <v>94</v>
      </c>
      <c r="V1423" s="14">
        <v>252</v>
      </c>
      <c r="W1423" s="16">
        <f t="shared" si="560"/>
        <v>1.023036386</v>
      </c>
      <c r="X1423" s="9">
        <f t="shared" si="561"/>
        <v>26.00889389</v>
      </c>
      <c r="Y1423" s="9">
        <v>0</v>
      </c>
      <c r="Z1423" s="15">
        <f t="shared" si="562"/>
        <v>0</v>
      </c>
      <c r="AA1423" s="6" t="s">
        <v>73</v>
      </c>
      <c r="AB1423" s="12">
        <f t="shared" si="571"/>
        <v>44151</v>
      </c>
      <c r="AC1423" s="6"/>
      <c r="AD1423" s="1"/>
      <c r="AE1423" s="12"/>
      <c r="AF1423" s="7"/>
      <c r="AG1423" s="1"/>
      <c r="AH1423" s="1"/>
      <c r="AI1423" s="1"/>
      <c r="AJ1423" s="10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6"/>
      <c r="CM1423" s="1"/>
      <c r="CN1423" s="1"/>
      <c r="CO1423" s="1"/>
      <c r="CP1423" s="1"/>
      <c r="CQ1423" s="1"/>
      <c r="CR1423" s="1"/>
    </row>
    <row r="1424" spans="1:96" x14ac:dyDescent="0.2">
      <c r="A1424" s="159">
        <f t="shared" si="563"/>
        <v>44103</v>
      </c>
      <c r="B1424" s="9">
        <f t="shared" si="552"/>
        <v>1155.6751685300001</v>
      </c>
      <c r="C1424" s="9">
        <f t="shared" si="564"/>
        <v>1000</v>
      </c>
      <c r="D1424" s="66">
        <f t="shared" si="565"/>
        <v>5357.46</v>
      </c>
      <c r="E1424" s="15">
        <f>VLOOKUP(A1423,[1]Plan1!$BO$120:$BQ$240,3)</f>
        <v>5391.75</v>
      </c>
      <c r="F1424" s="12">
        <f t="shared" si="566"/>
        <v>44090</v>
      </c>
      <c r="G1424" s="13">
        <f t="shared" si="553"/>
        <v>6.4004210950712181E-3</v>
      </c>
      <c r="H1424" s="12">
        <f t="shared" si="567"/>
        <v>44119</v>
      </c>
      <c r="I1424" s="12">
        <f t="shared" si="554"/>
        <v>44119</v>
      </c>
      <c r="J1424" s="1">
        <f t="shared" si="568"/>
        <v>21</v>
      </c>
      <c r="K1424" s="1">
        <f t="shared" si="551"/>
        <v>10</v>
      </c>
      <c r="L1424" s="9">
        <f t="shared" si="555"/>
        <v>1.0030427200000001</v>
      </c>
      <c r="M1424" s="16">
        <f t="shared" si="569"/>
        <v>1.00240054</v>
      </c>
      <c r="N1424" s="16">
        <f t="shared" si="548"/>
        <v>1.1259524502639859</v>
      </c>
      <c r="O1424" s="9">
        <f t="shared" si="549"/>
        <v>1.1293784</v>
      </c>
      <c r="P1424" s="9">
        <f t="shared" si="556"/>
        <v>1129.3784000000001</v>
      </c>
      <c r="Q1424" s="14">
        <f t="shared" si="557"/>
        <v>0</v>
      </c>
      <c r="R1424" s="44">
        <f t="shared" si="558"/>
        <v>0</v>
      </c>
      <c r="S1424" s="9">
        <f t="shared" si="559"/>
        <v>0</v>
      </c>
      <c r="T1424" s="10">
        <f t="shared" si="570"/>
        <v>6.2959000000000001E-2</v>
      </c>
      <c r="U1424" s="14">
        <f t="shared" si="550"/>
        <v>95</v>
      </c>
      <c r="V1424" s="14">
        <v>252</v>
      </c>
      <c r="W1424" s="16">
        <f t="shared" si="560"/>
        <v>1.0232842849999999</v>
      </c>
      <c r="X1424" s="9">
        <f t="shared" si="561"/>
        <v>26.296768530000001</v>
      </c>
      <c r="Y1424" s="9">
        <v>0</v>
      </c>
      <c r="Z1424" s="15">
        <f t="shared" si="562"/>
        <v>0</v>
      </c>
      <c r="AA1424" s="6" t="s">
        <v>73</v>
      </c>
      <c r="AB1424" s="12">
        <f t="shared" si="571"/>
        <v>44151</v>
      </c>
      <c r="AC1424" s="6"/>
      <c r="AD1424" s="1"/>
      <c r="AE1424" s="12"/>
      <c r="AF1424" s="7"/>
      <c r="AG1424" s="1"/>
      <c r="AH1424" s="1"/>
      <c r="AI1424" s="1"/>
      <c r="AJ1424" s="10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6"/>
      <c r="CM1424" s="1"/>
      <c r="CN1424" s="1"/>
      <c r="CO1424" s="1"/>
      <c r="CP1424" s="1"/>
      <c r="CQ1424" s="1"/>
      <c r="CR1424" s="1"/>
    </row>
    <row r="1425" spans="1:96" x14ac:dyDescent="0.2">
      <c r="A1425" s="159">
        <f t="shared" si="563"/>
        <v>44104</v>
      </c>
      <c r="B1425" s="9">
        <f t="shared" si="552"/>
        <v>1156.30645476</v>
      </c>
      <c r="C1425" s="9">
        <f t="shared" si="564"/>
        <v>1000</v>
      </c>
      <c r="D1425" s="66">
        <f t="shared" si="565"/>
        <v>5357.46</v>
      </c>
      <c r="E1425" s="15">
        <f>VLOOKUP(A1424,[1]Plan1!$BO$120:$BQ$240,3)</f>
        <v>5391.75</v>
      </c>
      <c r="F1425" s="12">
        <f t="shared" si="566"/>
        <v>44090</v>
      </c>
      <c r="G1425" s="13">
        <f t="shared" si="553"/>
        <v>6.4004210950712181E-3</v>
      </c>
      <c r="H1425" s="12">
        <f t="shared" si="567"/>
        <v>44119</v>
      </c>
      <c r="I1425" s="12">
        <f t="shared" si="554"/>
        <v>44119</v>
      </c>
      <c r="J1425" s="1">
        <f t="shared" si="568"/>
        <v>21</v>
      </c>
      <c r="K1425" s="1">
        <f t="shared" si="551"/>
        <v>11</v>
      </c>
      <c r="L1425" s="9">
        <f t="shared" si="555"/>
        <v>1.0033475000000001</v>
      </c>
      <c r="M1425" s="16">
        <f t="shared" si="569"/>
        <v>1.00240054</v>
      </c>
      <c r="N1425" s="16">
        <f t="shared" si="548"/>
        <v>1.1259524502639859</v>
      </c>
      <c r="O1425" s="9">
        <f t="shared" si="549"/>
        <v>1.1297215700000001</v>
      </c>
      <c r="P1425" s="9">
        <f t="shared" si="556"/>
        <v>1129.7215699999999</v>
      </c>
      <c r="Q1425" s="14">
        <f t="shared" si="557"/>
        <v>0</v>
      </c>
      <c r="R1425" s="44">
        <f t="shared" si="558"/>
        <v>0</v>
      </c>
      <c r="S1425" s="9">
        <f t="shared" si="559"/>
        <v>0</v>
      </c>
      <c r="T1425" s="10">
        <f t="shared" si="570"/>
        <v>6.2959000000000001E-2</v>
      </c>
      <c r="U1425" s="14">
        <f t="shared" si="550"/>
        <v>96</v>
      </c>
      <c r="V1425" s="14">
        <v>252</v>
      </c>
      <c r="W1425" s="16">
        <f t="shared" si="560"/>
        <v>1.023532245</v>
      </c>
      <c r="X1425" s="9">
        <f t="shared" si="561"/>
        <v>26.584884760000001</v>
      </c>
      <c r="Y1425" s="9">
        <v>0</v>
      </c>
      <c r="Z1425" s="15">
        <f t="shared" si="562"/>
        <v>0</v>
      </c>
      <c r="AA1425" s="6" t="s">
        <v>73</v>
      </c>
      <c r="AB1425" s="12">
        <f t="shared" si="571"/>
        <v>44151</v>
      </c>
      <c r="AC1425" s="6"/>
      <c r="AD1425" s="1"/>
      <c r="AE1425" s="12"/>
      <c r="AF1425" s="7"/>
      <c r="AG1425" s="1"/>
      <c r="AH1425" s="1"/>
      <c r="AI1425" s="1"/>
      <c r="AJ1425" s="10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6"/>
      <c r="CM1425" s="1"/>
      <c r="CN1425" s="1"/>
      <c r="CO1425" s="1"/>
      <c r="CP1425" s="1"/>
      <c r="CQ1425" s="1"/>
      <c r="CR1425" s="1"/>
    </row>
    <row r="1426" spans="1:96" x14ac:dyDescent="0.2">
      <c r="A1426" s="159">
        <f t="shared" si="563"/>
        <v>44105</v>
      </c>
      <c r="B1426" s="9">
        <f t="shared" si="552"/>
        <v>1156.9380904699999</v>
      </c>
      <c r="C1426" s="9">
        <f t="shared" si="564"/>
        <v>1000</v>
      </c>
      <c r="D1426" s="66">
        <f t="shared" si="565"/>
        <v>5357.46</v>
      </c>
      <c r="E1426" s="15">
        <f>VLOOKUP(A1425,[1]Plan1!$BO$120:$BQ$240,3)</f>
        <v>5391.75</v>
      </c>
      <c r="F1426" s="12">
        <f t="shared" si="566"/>
        <v>44090</v>
      </c>
      <c r="G1426" s="13">
        <f t="shared" si="553"/>
        <v>6.4004210950712181E-3</v>
      </c>
      <c r="H1426" s="12">
        <f t="shared" si="567"/>
        <v>44119</v>
      </c>
      <c r="I1426" s="12">
        <f t="shared" si="554"/>
        <v>44119</v>
      </c>
      <c r="J1426" s="1">
        <f t="shared" si="568"/>
        <v>21</v>
      </c>
      <c r="K1426" s="1">
        <f t="shared" si="551"/>
        <v>12</v>
      </c>
      <c r="L1426" s="9">
        <f t="shared" si="555"/>
        <v>1.0036523799999999</v>
      </c>
      <c r="M1426" s="16">
        <f t="shared" si="569"/>
        <v>1.00240054</v>
      </c>
      <c r="N1426" s="16">
        <f t="shared" si="548"/>
        <v>1.1259524502639859</v>
      </c>
      <c r="O1426" s="9">
        <f t="shared" si="549"/>
        <v>1.1300648499999999</v>
      </c>
      <c r="P1426" s="9">
        <f t="shared" si="556"/>
        <v>1130.06485</v>
      </c>
      <c r="Q1426" s="14">
        <f t="shared" si="557"/>
        <v>0</v>
      </c>
      <c r="R1426" s="44">
        <f t="shared" si="558"/>
        <v>0</v>
      </c>
      <c r="S1426" s="9">
        <f t="shared" si="559"/>
        <v>0</v>
      </c>
      <c r="T1426" s="10">
        <f t="shared" si="570"/>
        <v>6.2959000000000001E-2</v>
      </c>
      <c r="U1426" s="14">
        <f t="shared" si="550"/>
        <v>97</v>
      </c>
      <c r="V1426" s="14">
        <v>252</v>
      </c>
      <c r="W1426" s="16">
        <f t="shared" si="560"/>
        <v>1.023780264</v>
      </c>
      <c r="X1426" s="9">
        <f t="shared" si="561"/>
        <v>26.873240469999999</v>
      </c>
      <c r="Y1426" s="9">
        <v>0</v>
      </c>
      <c r="Z1426" s="15">
        <f t="shared" si="562"/>
        <v>0</v>
      </c>
      <c r="AA1426" s="6" t="s">
        <v>73</v>
      </c>
      <c r="AB1426" s="12">
        <f t="shared" si="571"/>
        <v>44151</v>
      </c>
      <c r="AC1426" s="6"/>
      <c r="AD1426" s="1"/>
      <c r="AE1426" s="12"/>
      <c r="AF1426" s="7"/>
      <c r="AG1426" s="1"/>
      <c r="AH1426" s="1"/>
      <c r="AI1426" s="1"/>
      <c r="AJ1426" s="10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6"/>
      <c r="CM1426" s="1"/>
      <c r="CN1426" s="1"/>
      <c r="CO1426" s="1"/>
      <c r="CP1426" s="1"/>
      <c r="CQ1426" s="1"/>
      <c r="CR1426" s="1"/>
    </row>
    <row r="1427" spans="1:96" x14ac:dyDescent="0.2">
      <c r="A1427" s="159">
        <f t="shared" si="563"/>
        <v>44106</v>
      </c>
      <c r="B1427" s="9">
        <f t="shared" si="552"/>
        <v>1157.57005757</v>
      </c>
      <c r="C1427" s="9">
        <f t="shared" si="564"/>
        <v>1000</v>
      </c>
      <c r="D1427" s="66">
        <f t="shared" si="565"/>
        <v>5357.46</v>
      </c>
      <c r="E1427" s="15">
        <f>VLOOKUP(A1426,[1]Plan1!$BO$120:$BQ$240,3)</f>
        <v>5391.75</v>
      </c>
      <c r="F1427" s="12">
        <f t="shared" si="566"/>
        <v>44090</v>
      </c>
      <c r="G1427" s="13">
        <f t="shared" si="553"/>
        <v>6.4004210950712181E-3</v>
      </c>
      <c r="H1427" s="12">
        <f t="shared" si="567"/>
        <v>44119</v>
      </c>
      <c r="I1427" s="12">
        <f t="shared" si="554"/>
        <v>44119</v>
      </c>
      <c r="J1427" s="1">
        <f t="shared" si="568"/>
        <v>21</v>
      </c>
      <c r="K1427" s="1">
        <f t="shared" si="551"/>
        <v>13</v>
      </c>
      <c r="L1427" s="9">
        <f t="shared" si="555"/>
        <v>1.0039573399999999</v>
      </c>
      <c r="M1427" s="16">
        <f t="shared" si="569"/>
        <v>1.00240054</v>
      </c>
      <c r="N1427" s="16">
        <f t="shared" si="548"/>
        <v>1.1259524502639859</v>
      </c>
      <c r="O1427" s="9">
        <f t="shared" si="549"/>
        <v>1.1304082200000001</v>
      </c>
      <c r="P1427" s="9">
        <f t="shared" si="556"/>
        <v>1130.40822</v>
      </c>
      <c r="Q1427" s="14">
        <f t="shared" si="557"/>
        <v>0</v>
      </c>
      <c r="R1427" s="44">
        <f t="shared" si="558"/>
        <v>0</v>
      </c>
      <c r="S1427" s="9">
        <f t="shared" si="559"/>
        <v>0</v>
      </c>
      <c r="T1427" s="10">
        <f t="shared" si="570"/>
        <v>6.2959000000000001E-2</v>
      </c>
      <c r="U1427" s="14">
        <f t="shared" si="550"/>
        <v>98</v>
      </c>
      <c r="V1427" s="14">
        <v>252</v>
      </c>
      <c r="W1427" s="16">
        <f t="shared" si="560"/>
        <v>1.024028344</v>
      </c>
      <c r="X1427" s="9">
        <f t="shared" si="561"/>
        <v>27.161837569999999</v>
      </c>
      <c r="Y1427" s="9">
        <v>0</v>
      </c>
      <c r="Z1427" s="15">
        <f t="shared" si="562"/>
        <v>0</v>
      </c>
      <c r="AA1427" s="6" t="s">
        <v>73</v>
      </c>
      <c r="AB1427" s="12">
        <f t="shared" si="571"/>
        <v>44151</v>
      </c>
      <c r="AC1427" s="6"/>
      <c r="AD1427" s="1"/>
      <c r="AE1427" s="12"/>
      <c r="AF1427" s="7"/>
      <c r="AG1427" s="1"/>
      <c r="AH1427" s="1"/>
      <c r="AI1427" s="1"/>
      <c r="AJ1427" s="10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6"/>
      <c r="CM1427" s="1"/>
      <c r="CN1427" s="1"/>
      <c r="CO1427" s="1"/>
      <c r="CP1427" s="1"/>
      <c r="CQ1427" s="1"/>
      <c r="CR1427" s="1"/>
    </row>
    <row r="1428" spans="1:96" x14ac:dyDescent="0.2">
      <c r="A1428" s="159">
        <f t="shared" si="563"/>
        <v>44107</v>
      </c>
      <c r="B1428" s="9">
        <f t="shared" si="552"/>
        <v>1158.2023744200001</v>
      </c>
      <c r="C1428" s="9">
        <f t="shared" si="564"/>
        <v>1000</v>
      </c>
      <c r="D1428" s="66">
        <f t="shared" si="565"/>
        <v>5357.46</v>
      </c>
      <c r="E1428" s="15">
        <f>VLOOKUP(A1427,[1]Plan1!$BO$120:$BQ$240,3)</f>
        <v>5391.75</v>
      </c>
      <c r="F1428" s="12">
        <f t="shared" si="566"/>
        <v>44090</v>
      </c>
      <c r="G1428" s="13">
        <f t="shared" si="553"/>
        <v>6.4004210950712181E-3</v>
      </c>
      <c r="H1428" s="12">
        <f t="shared" si="567"/>
        <v>44119</v>
      </c>
      <c r="I1428" s="12">
        <f t="shared" si="554"/>
        <v>44119</v>
      </c>
      <c r="J1428" s="1">
        <f t="shared" si="568"/>
        <v>21</v>
      </c>
      <c r="K1428" s="1">
        <f t="shared" si="551"/>
        <v>14</v>
      </c>
      <c r="L1428" s="9">
        <f t="shared" si="555"/>
        <v>1.0042624</v>
      </c>
      <c r="M1428" s="16">
        <f t="shared" si="569"/>
        <v>1.00240054</v>
      </c>
      <c r="N1428" s="16">
        <f t="shared" si="548"/>
        <v>1.1259524502639859</v>
      </c>
      <c r="O1428" s="9">
        <f t="shared" si="549"/>
        <v>1.1307517</v>
      </c>
      <c r="P1428" s="9">
        <f t="shared" si="556"/>
        <v>1130.7517</v>
      </c>
      <c r="Q1428" s="14">
        <f t="shared" si="557"/>
        <v>0</v>
      </c>
      <c r="R1428" s="44">
        <f t="shared" si="558"/>
        <v>0</v>
      </c>
      <c r="S1428" s="9">
        <f t="shared" si="559"/>
        <v>0</v>
      </c>
      <c r="T1428" s="10">
        <f t="shared" si="570"/>
        <v>6.2959000000000001E-2</v>
      </c>
      <c r="U1428" s="14">
        <f t="shared" si="550"/>
        <v>99</v>
      </c>
      <c r="V1428" s="14">
        <v>252</v>
      </c>
      <c r="W1428" s="16">
        <f t="shared" si="560"/>
        <v>1.024276483</v>
      </c>
      <c r="X1428" s="9">
        <f t="shared" si="561"/>
        <v>27.450674419999999</v>
      </c>
      <c r="Y1428" s="9">
        <v>0</v>
      </c>
      <c r="Z1428" s="15">
        <f t="shared" si="562"/>
        <v>0</v>
      </c>
      <c r="AA1428" s="6" t="s">
        <v>73</v>
      </c>
      <c r="AB1428" s="12">
        <f t="shared" si="571"/>
        <v>44151</v>
      </c>
      <c r="AC1428" s="6"/>
      <c r="AD1428" s="1"/>
      <c r="AE1428" s="12"/>
      <c r="AF1428" s="7"/>
      <c r="AG1428" s="1"/>
      <c r="AH1428" s="1"/>
      <c r="AI1428" s="1"/>
      <c r="AJ1428" s="10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6"/>
      <c r="CM1428" s="1"/>
      <c r="CN1428" s="1"/>
      <c r="CO1428" s="1"/>
      <c r="CP1428" s="1"/>
      <c r="CQ1428" s="1"/>
      <c r="CR1428" s="1"/>
    </row>
    <row r="1429" spans="1:96" x14ac:dyDescent="0.2">
      <c r="A1429" s="159">
        <f t="shared" si="563"/>
        <v>44108</v>
      </c>
      <c r="B1429" s="9">
        <f t="shared" si="552"/>
        <v>1158.2023744200001</v>
      </c>
      <c r="C1429" s="9">
        <f t="shared" si="564"/>
        <v>1000</v>
      </c>
      <c r="D1429" s="66">
        <f t="shared" si="565"/>
        <v>5357.46</v>
      </c>
      <c r="E1429" s="15">
        <f>VLOOKUP(A1428,[1]Plan1!$BO$120:$BQ$240,3)</f>
        <v>5391.75</v>
      </c>
      <c r="F1429" s="12">
        <f t="shared" si="566"/>
        <v>44090</v>
      </c>
      <c r="G1429" s="13">
        <f t="shared" si="553"/>
        <v>6.4004210950712181E-3</v>
      </c>
      <c r="H1429" s="12">
        <f t="shared" si="567"/>
        <v>44119</v>
      </c>
      <c r="I1429" s="12">
        <f t="shared" si="554"/>
        <v>44119</v>
      </c>
      <c r="J1429" s="1">
        <f t="shared" si="568"/>
        <v>21</v>
      </c>
      <c r="K1429" s="1">
        <f t="shared" si="551"/>
        <v>14</v>
      </c>
      <c r="L1429" s="9">
        <f t="shared" si="555"/>
        <v>1.0042624</v>
      </c>
      <c r="M1429" s="16">
        <f t="shared" si="569"/>
        <v>1.00240054</v>
      </c>
      <c r="N1429" s="16">
        <f t="shared" si="548"/>
        <v>1.1259524502639859</v>
      </c>
      <c r="O1429" s="9">
        <f t="shared" si="549"/>
        <v>1.1307517</v>
      </c>
      <c r="P1429" s="9">
        <f t="shared" si="556"/>
        <v>1130.7517</v>
      </c>
      <c r="Q1429" s="14">
        <f t="shared" si="557"/>
        <v>0</v>
      </c>
      <c r="R1429" s="44">
        <f t="shared" si="558"/>
        <v>0</v>
      </c>
      <c r="S1429" s="9">
        <f t="shared" si="559"/>
        <v>0</v>
      </c>
      <c r="T1429" s="10">
        <f t="shared" si="570"/>
        <v>6.2959000000000001E-2</v>
      </c>
      <c r="U1429" s="14">
        <f t="shared" si="550"/>
        <v>99</v>
      </c>
      <c r="V1429" s="14">
        <v>252</v>
      </c>
      <c r="W1429" s="16">
        <f t="shared" si="560"/>
        <v>1.024276483</v>
      </c>
      <c r="X1429" s="9">
        <f t="shared" si="561"/>
        <v>27.450674419999999</v>
      </c>
      <c r="Y1429" s="9">
        <v>0</v>
      </c>
      <c r="Z1429" s="15">
        <f t="shared" si="562"/>
        <v>0</v>
      </c>
      <c r="AA1429" s="6" t="s">
        <v>73</v>
      </c>
      <c r="AB1429" s="12">
        <f t="shared" si="571"/>
        <v>44151</v>
      </c>
      <c r="AC1429" s="6"/>
      <c r="AD1429" s="1"/>
      <c r="AE1429" s="12"/>
      <c r="AF1429" s="7"/>
      <c r="AG1429" s="1"/>
      <c r="AH1429" s="1"/>
      <c r="AI1429" s="1"/>
      <c r="AJ1429" s="10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6"/>
      <c r="CM1429" s="1"/>
      <c r="CN1429" s="1"/>
      <c r="CO1429" s="1"/>
      <c r="CP1429" s="1"/>
      <c r="CQ1429" s="1"/>
      <c r="CR1429" s="1"/>
    </row>
    <row r="1430" spans="1:96" x14ac:dyDescent="0.2">
      <c r="A1430" s="159">
        <f t="shared" si="563"/>
        <v>44109</v>
      </c>
      <c r="B1430" s="9">
        <f t="shared" si="552"/>
        <v>1158.2023744200001</v>
      </c>
      <c r="C1430" s="9">
        <f t="shared" si="564"/>
        <v>1000</v>
      </c>
      <c r="D1430" s="66">
        <f t="shared" si="565"/>
        <v>5357.46</v>
      </c>
      <c r="E1430" s="15">
        <f>VLOOKUP(A1429,[1]Plan1!$BO$120:$BQ$240,3)</f>
        <v>5391.75</v>
      </c>
      <c r="F1430" s="12">
        <f t="shared" si="566"/>
        <v>44090</v>
      </c>
      <c r="G1430" s="13">
        <f t="shared" si="553"/>
        <v>6.4004210950712181E-3</v>
      </c>
      <c r="H1430" s="12">
        <f t="shared" si="567"/>
        <v>44119</v>
      </c>
      <c r="I1430" s="12">
        <f t="shared" si="554"/>
        <v>44119</v>
      </c>
      <c r="J1430" s="1">
        <f t="shared" si="568"/>
        <v>21</v>
      </c>
      <c r="K1430" s="1">
        <f t="shared" si="551"/>
        <v>14</v>
      </c>
      <c r="L1430" s="9">
        <f t="shared" si="555"/>
        <v>1.0042624</v>
      </c>
      <c r="M1430" s="16">
        <f t="shared" si="569"/>
        <v>1.00240054</v>
      </c>
      <c r="N1430" s="16">
        <f t="shared" si="548"/>
        <v>1.1259524502639859</v>
      </c>
      <c r="O1430" s="9">
        <f t="shared" si="549"/>
        <v>1.1307517</v>
      </c>
      <c r="P1430" s="9">
        <f t="shared" si="556"/>
        <v>1130.7517</v>
      </c>
      <c r="Q1430" s="14">
        <f t="shared" si="557"/>
        <v>0</v>
      </c>
      <c r="R1430" s="44">
        <f t="shared" si="558"/>
        <v>0</v>
      </c>
      <c r="S1430" s="9">
        <f t="shared" si="559"/>
        <v>0</v>
      </c>
      <c r="T1430" s="10">
        <f t="shared" si="570"/>
        <v>6.2959000000000001E-2</v>
      </c>
      <c r="U1430" s="14">
        <f t="shared" si="550"/>
        <v>99</v>
      </c>
      <c r="V1430" s="14">
        <v>252</v>
      </c>
      <c r="W1430" s="16">
        <f t="shared" si="560"/>
        <v>1.024276483</v>
      </c>
      <c r="X1430" s="9">
        <f t="shared" si="561"/>
        <v>27.450674419999999</v>
      </c>
      <c r="Y1430" s="9">
        <v>0</v>
      </c>
      <c r="Z1430" s="15">
        <f t="shared" si="562"/>
        <v>0</v>
      </c>
      <c r="AA1430" s="6" t="s">
        <v>73</v>
      </c>
      <c r="AB1430" s="12">
        <f t="shared" si="571"/>
        <v>44151</v>
      </c>
      <c r="AC1430" s="6"/>
      <c r="AD1430" s="1"/>
      <c r="AE1430" s="12"/>
      <c r="AF1430" s="7"/>
      <c r="AG1430" s="1"/>
      <c r="AH1430" s="1"/>
      <c r="AI1430" s="1"/>
      <c r="AJ1430" s="10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6"/>
      <c r="CM1430" s="1"/>
      <c r="CN1430" s="1"/>
      <c r="CO1430" s="1"/>
      <c r="CP1430" s="1"/>
      <c r="CQ1430" s="1"/>
      <c r="CR1430" s="1"/>
    </row>
    <row r="1431" spans="1:96" x14ac:dyDescent="0.2">
      <c r="A1431" s="159">
        <f t="shared" si="563"/>
        <v>44110</v>
      </c>
      <c r="B1431" s="9">
        <f t="shared" si="552"/>
        <v>1158.83505367</v>
      </c>
      <c r="C1431" s="9">
        <f t="shared" si="564"/>
        <v>1000</v>
      </c>
      <c r="D1431" s="66">
        <f t="shared" si="565"/>
        <v>5357.46</v>
      </c>
      <c r="E1431" s="15">
        <f>VLOOKUP(A1430,[1]Plan1!$BO$120:$BQ$240,3)</f>
        <v>5391.75</v>
      </c>
      <c r="F1431" s="12">
        <f t="shared" si="566"/>
        <v>44090</v>
      </c>
      <c r="G1431" s="13">
        <f t="shared" si="553"/>
        <v>6.4004210950712181E-3</v>
      </c>
      <c r="H1431" s="12">
        <f t="shared" si="567"/>
        <v>44119</v>
      </c>
      <c r="I1431" s="12">
        <f t="shared" si="554"/>
        <v>44119</v>
      </c>
      <c r="J1431" s="1">
        <f t="shared" si="568"/>
        <v>21</v>
      </c>
      <c r="K1431" s="1">
        <f t="shared" si="551"/>
        <v>15</v>
      </c>
      <c r="L1431" s="9">
        <f t="shared" si="555"/>
        <v>1.0045675599999999</v>
      </c>
      <c r="M1431" s="16">
        <f t="shared" si="569"/>
        <v>1.00240054</v>
      </c>
      <c r="N1431" s="16">
        <f t="shared" si="548"/>
        <v>1.1259524502639859</v>
      </c>
      <c r="O1431" s="9">
        <f t="shared" si="549"/>
        <v>1.1310952999999999</v>
      </c>
      <c r="P1431" s="9">
        <f t="shared" si="556"/>
        <v>1131.0953</v>
      </c>
      <c r="Q1431" s="14">
        <f t="shared" si="557"/>
        <v>0</v>
      </c>
      <c r="R1431" s="44">
        <f t="shared" si="558"/>
        <v>0</v>
      </c>
      <c r="S1431" s="9">
        <f t="shared" si="559"/>
        <v>0</v>
      </c>
      <c r="T1431" s="10">
        <f t="shared" si="570"/>
        <v>6.2959000000000001E-2</v>
      </c>
      <c r="U1431" s="14">
        <f t="shared" si="550"/>
        <v>100</v>
      </c>
      <c r="V1431" s="14">
        <v>252</v>
      </c>
      <c r="W1431" s="16">
        <f t="shared" si="560"/>
        <v>1.0245246830000001</v>
      </c>
      <c r="X1431" s="9">
        <f t="shared" si="561"/>
        <v>27.739753669999999</v>
      </c>
      <c r="Y1431" s="9">
        <v>0</v>
      </c>
      <c r="Z1431" s="15">
        <f t="shared" si="562"/>
        <v>0</v>
      </c>
      <c r="AA1431" s="6" t="s">
        <v>73</v>
      </c>
      <c r="AB1431" s="12">
        <f t="shared" si="571"/>
        <v>44151</v>
      </c>
      <c r="AC1431" s="6"/>
      <c r="AD1431" s="1"/>
      <c r="AE1431" s="12"/>
      <c r="AF1431" s="7"/>
      <c r="AG1431" s="1"/>
      <c r="AH1431" s="1"/>
      <c r="AI1431" s="1"/>
      <c r="AJ1431" s="10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6"/>
      <c r="CM1431" s="1"/>
      <c r="CN1431" s="1"/>
      <c r="CO1431" s="1"/>
      <c r="CP1431" s="1"/>
      <c r="CQ1431" s="1"/>
      <c r="CR1431" s="1"/>
    </row>
    <row r="1432" spans="1:96" x14ac:dyDescent="0.2">
      <c r="A1432" s="159">
        <f t="shared" si="563"/>
        <v>44111</v>
      </c>
      <c r="B1432" s="9">
        <f t="shared" si="552"/>
        <v>1159.4680636000001</v>
      </c>
      <c r="C1432" s="9">
        <f t="shared" si="564"/>
        <v>1000</v>
      </c>
      <c r="D1432" s="66">
        <f t="shared" si="565"/>
        <v>5357.46</v>
      </c>
      <c r="E1432" s="15">
        <f>VLOOKUP(A1431,[1]Plan1!$BO$120:$BQ$240,3)</f>
        <v>5391.75</v>
      </c>
      <c r="F1432" s="12">
        <f t="shared" si="566"/>
        <v>44090</v>
      </c>
      <c r="G1432" s="13">
        <f t="shared" si="553"/>
        <v>6.4004210950712181E-3</v>
      </c>
      <c r="H1432" s="12">
        <f t="shared" si="567"/>
        <v>44119</v>
      </c>
      <c r="I1432" s="12">
        <f t="shared" si="554"/>
        <v>44119</v>
      </c>
      <c r="J1432" s="1">
        <f t="shared" si="568"/>
        <v>21</v>
      </c>
      <c r="K1432" s="1">
        <f t="shared" si="551"/>
        <v>16</v>
      </c>
      <c r="L1432" s="9">
        <f t="shared" si="555"/>
        <v>1.0048728</v>
      </c>
      <c r="M1432" s="16">
        <f t="shared" si="569"/>
        <v>1.00240054</v>
      </c>
      <c r="N1432" s="16">
        <f t="shared" si="548"/>
        <v>1.1259524502639859</v>
      </c>
      <c r="O1432" s="9">
        <f t="shared" si="549"/>
        <v>1.1314389899999999</v>
      </c>
      <c r="P1432" s="9">
        <f t="shared" si="556"/>
        <v>1131.4389900000001</v>
      </c>
      <c r="Q1432" s="14">
        <f t="shared" si="557"/>
        <v>0</v>
      </c>
      <c r="R1432" s="44">
        <f t="shared" si="558"/>
        <v>0</v>
      </c>
      <c r="S1432" s="9">
        <f t="shared" si="559"/>
        <v>0</v>
      </c>
      <c r="T1432" s="10">
        <f t="shared" si="570"/>
        <v>6.2959000000000001E-2</v>
      </c>
      <c r="U1432" s="14">
        <f t="shared" si="550"/>
        <v>101</v>
      </c>
      <c r="V1432" s="14">
        <v>252</v>
      </c>
      <c r="W1432" s="16">
        <f t="shared" si="560"/>
        <v>1.0247729430000001</v>
      </c>
      <c r="X1432" s="9">
        <f t="shared" si="561"/>
        <v>28.0290736</v>
      </c>
      <c r="Y1432" s="9">
        <v>0</v>
      </c>
      <c r="Z1432" s="15">
        <f t="shared" si="562"/>
        <v>0</v>
      </c>
      <c r="AA1432" s="6" t="s">
        <v>73</v>
      </c>
      <c r="AB1432" s="12">
        <f t="shared" si="571"/>
        <v>44151</v>
      </c>
      <c r="AC1432" s="6"/>
      <c r="AD1432" s="1"/>
      <c r="AE1432" s="12"/>
      <c r="AF1432" s="7"/>
      <c r="AG1432" s="1"/>
      <c r="AH1432" s="1"/>
      <c r="AI1432" s="1"/>
      <c r="AJ1432" s="10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6"/>
      <c r="CM1432" s="1"/>
      <c r="CN1432" s="1"/>
      <c r="CO1432" s="1"/>
      <c r="CP1432" s="1"/>
      <c r="CQ1432" s="1"/>
      <c r="CR1432" s="1"/>
    </row>
    <row r="1433" spans="1:96" x14ac:dyDescent="0.2">
      <c r="A1433" s="159">
        <f t="shared" si="563"/>
        <v>44112</v>
      </c>
      <c r="B1433" s="9">
        <f t="shared" si="552"/>
        <v>1160.1014145900001</v>
      </c>
      <c r="C1433" s="9">
        <f t="shared" si="564"/>
        <v>1000</v>
      </c>
      <c r="D1433" s="66">
        <f t="shared" si="565"/>
        <v>5357.46</v>
      </c>
      <c r="E1433" s="15">
        <f>VLOOKUP(A1432,[1]Plan1!$BO$120:$BQ$240,3)</f>
        <v>5391.75</v>
      </c>
      <c r="F1433" s="12">
        <f t="shared" si="566"/>
        <v>44090</v>
      </c>
      <c r="G1433" s="13">
        <f t="shared" si="553"/>
        <v>6.4004210950712181E-3</v>
      </c>
      <c r="H1433" s="12">
        <f t="shared" si="567"/>
        <v>44119</v>
      </c>
      <c r="I1433" s="12">
        <f t="shared" si="554"/>
        <v>44119</v>
      </c>
      <c r="J1433" s="1">
        <f t="shared" si="568"/>
        <v>21</v>
      </c>
      <c r="K1433" s="1">
        <f t="shared" si="551"/>
        <v>17</v>
      </c>
      <c r="L1433" s="9">
        <f t="shared" si="555"/>
        <v>1.0051781399999999</v>
      </c>
      <c r="M1433" s="16">
        <f t="shared" si="569"/>
        <v>1.00240054</v>
      </c>
      <c r="N1433" s="16">
        <f t="shared" si="548"/>
        <v>1.1259524502639859</v>
      </c>
      <c r="O1433" s="9">
        <f t="shared" si="549"/>
        <v>1.13178278</v>
      </c>
      <c r="P1433" s="9">
        <f t="shared" si="556"/>
        <v>1131.78278</v>
      </c>
      <c r="Q1433" s="14">
        <f t="shared" si="557"/>
        <v>0</v>
      </c>
      <c r="R1433" s="44">
        <f t="shared" si="558"/>
        <v>0</v>
      </c>
      <c r="S1433" s="9">
        <f t="shared" si="559"/>
        <v>0</v>
      </c>
      <c r="T1433" s="10">
        <f t="shared" si="570"/>
        <v>6.2959000000000001E-2</v>
      </c>
      <c r="U1433" s="14">
        <f t="shared" si="550"/>
        <v>102</v>
      </c>
      <c r="V1433" s="14">
        <v>252</v>
      </c>
      <c r="W1433" s="16">
        <f t="shared" si="560"/>
        <v>1.025021263</v>
      </c>
      <c r="X1433" s="9">
        <f t="shared" si="561"/>
        <v>28.318634589999998</v>
      </c>
      <c r="Y1433" s="9">
        <v>0</v>
      </c>
      <c r="Z1433" s="15">
        <f t="shared" si="562"/>
        <v>0</v>
      </c>
      <c r="AA1433" s="6" t="s">
        <v>73</v>
      </c>
      <c r="AB1433" s="12">
        <f t="shared" si="571"/>
        <v>44151</v>
      </c>
      <c r="AC1433" s="6"/>
      <c r="AD1433" s="1"/>
      <c r="AE1433" s="12"/>
      <c r="AF1433" s="7"/>
      <c r="AG1433" s="1"/>
      <c r="AH1433" s="1"/>
      <c r="AI1433" s="1"/>
      <c r="AJ1433" s="10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6"/>
      <c r="CM1433" s="1"/>
      <c r="CN1433" s="1"/>
      <c r="CO1433" s="1"/>
      <c r="CP1433" s="1"/>
      <c r="CQ1433" s="1"/>
      <c r="CR1433" s="1"/>
    </row>
    <row r="1434" spans="1:96" x14ac:dyDescent="0.2">
      <c r="A1434" s="159">
        <f t="shared" si="563"/>
        <v>44113</v>
      </c>
      <c r="B1434" s="9">
        <f t="shared" si="552"/>
        <v>1160.7351170300001</v>
      </c>
      <c r="C1434" s="9">
        <f t="shared" si="564"/>
        <v>1000</v>
      </c>
      <c r="D1434" s="66">
        <f t="shared" si="565"/>
        <v>5357.46</v>
      </c>
      <c r="E1434" s="15">
        <f>VLOOKUP(A1433,[1]Plan1!$BO$120:$BQ$240,3)</f>
        <v>5391.75</v>
      </c>
      <c r="F1434" s="12">
        <f t="shared" si="566"/>
        <v>44090</v>
      </c>
      <c r="G1434" s="13">
        <f t="shared" si="553"/>
        <v>6.4004210950712181E-3</v>
      </c>
      <c r="H1434" s="12">
        <f t="shared" si="567"/>
        <v>44119</v>
      </c>
      <c r="I1434" s="12">
        <f t="shared" si="554"/>
        <v>44119</v>
      </c>
      <c r="J1434" s="1">
        <f t="shared" si="568"/>
        <v>21</v>
      </c>
      <c r="K1434" s="1">
        <f t="shared" si="551"/>
        <v>18</v>
      </c>
      <c r="L1434" s="9">
        <f t="shared" si="555"/>
        <v>1.00548357</v>
      </c>
      <c r="M1434" s="16">
        <f t="shared" si="569"/>
        <v>1.00240054</v>
      </c>
      <c r="N1434" s="16">
        <f t="shared" si="548"/>
        <v>1.1259524502639859</v>
      </c>
      <c r="O1434" s="9">
        <f t="shared" si="549"/>
        <v>1.1321266800000001</v>
      </c>
      <c r="P1434" s="9">
        <f t="shared" si="556"/>
        <v>1132.1266800000001</v>
      </c>
      <c r="Q1434" s="14">
        <f t="shared" si="557"/>
        <v>0</v>
      </c>
      <c r="R1434" s="44">
        <f t="shared" si="558"/>
        <v>0</v>
      </c>
      <c r="S1434" s="9">
        <f t="shared" si="559"/>
        <v>0</v>
      </c>
      <c r="T1434" s="10">
        <f t="shared" si="570"/>
        <v>6.2959000000000001E-2</v>
      </c>
      <c r="U1434" s="14">
        <f t="shared" si="550"/>
        <v>103</v>
      </c>
      <c r="V1434" s="14">
        <v>252</v>
      </c>
      <c r="W1434" s="16">
        <f t="shared" si="560"/>
        <v>1.0252696429999999</v>
      </c>
      <c r="X1434" s="9">
        <f t="shared" si="561"/>
        <v>28.608437030000001</v>
      </c>
      <c r="Y1434" s="9">
        <v>0</v>
      </c>
      <c r="Z1434" s="15">
        <f t="shared" si="562"/>
        <v>0</v>
      </c>
      <c r="AA1434" s="6" t="s">
        <v>73</v>
      </c>
      <c r="AB1434" s="12">
        <f t="shared" si="571"/>
        <v>44151</v>
      </c>
      <c r="AC1434" s="6"/>
      <c r="AD1434" s="1"/>
      <c r="AE1434" s="12"/>
      <c r="AF1434" s="7"/>
      <c r="AG1434" s="1"/>
      <c r="AH1434" s="1"/>
      <c r="AI1434" s="1"/>
      <c r="AJ1434" s="10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6"/>
      <c r="CM1434" s="1"/>
      <c r="CN1434" s="1"/>
      <c r="CO1434" s="1"/>
      <c r="CP1434" s="1"/>
      <c r="CQ1434" s="1"/>
      <c r="CR1434" s="1"/>
    </row>
    <row r="1435" spans="1:96" x14ac:dyDescent="0.2">
      <c r="A1435" s="159">
        <f t="shared" si="563"/>
        <v>44114</v>
      </c>
      <c r="B1435" s="9">
        <f t="shared" si="552"/>
        <v>1161.3691721900002</v>
      </c>
      <c r="C1435" s="9">
        <f t="shared" si="564"/>
        <v>1000</v>
      </c>
      <c r="D1435" s="66">
        <f t="shared" si="565"/>
        <v>5357.46</v>
      </c>
      <c r="E1435" s="15">
        <f>VLOOKUP(A1434,[1]Plan1!$BO$120:$BQ$240,3)</f>
        <v>5391.75</v>
      </c>
      <c r="F1435" s="12">
        <f t="shared" si="566"/>
        <v>44090</v>
      </c>
      <c r="G1435" s="13">
        <f t="shared" si="553"/>
        <v>6.4004210950712181E-3</v>
      </c>
      <c r="H1435" s="12">
        <f t="shared" si="567"/>
        <v>44119</v>
      </c>
      <c r="I1435" s="12">
        <f t="shared" si="554"/>
        <v>44119</v>
      </c>
      <c r="J1435" s="1">
        <f t="shared" si="568"/>
        <v>21</v>
      </c>
      <c r="K1435" s="1">
        <f t="shared" si="551"/>
        <v>19</v>
      </c>
      <c r="L1435" s="9">
        <f t="shared" si="555"/>
        <v>1.0057890899999999</v>
      </c>
      <c r="M1435" s="16">
        <f t="shared" si="569"/>
        <v>1.00240054</v>
      </c>
      <c r="N1435" s="16">
        <f t="shared" si="548"/>
        <v>1.1259524502639859</v>
      </c>
      <c r="O1435" s="9">
        <f t="shared" si="549"/>
        <v>1.1324706899999999</v>
      </c>
      <c r="P1435" s="9">
        <f t="shared" si="556"/>
        <v>1132.4706900000001</v>
      </c>
      <c r="Q1435" s="14">
        <f t="shared" si="557"/>
        <v>0</v>
      </c>
      <c r="R1435" s="44">
        <f t="shared" si="558"/>
        <v>0</v>
      </c>
      <c r="S1435" s="9">
        <f t="shared" si="559"/>
        <v>0</v>
      </c>
      <c r="T1435" s="10">
        <f t="shared" si="570"/>
        <v>6.2959000000000001E-2</v>
      </c>
      <c r="U1435" s="14">
        <f t="shared" si="550"/>
        <v>104</v>
      </c>
      <c r="V1435" s="14">
        <v>252</v>
      </c>
      <c r="W1435" s="16">
        <f t="shared" si="560"/>
        <v>1.025518084</v>
      </c>
      <c r="X1435" s="9">
        <f t="shared" si="561"/>
        <v>28.898482189999999</v>
      </c>
      <c r="Y1435" s="9">
        <v>0</v>
      </c>
      <c r="Z1435" s="15">
        <f t="shared" si="562"/>
        <v>0</v>
      </c>
      <c r="AA1435" s="6" t="s">
        <v>73</v>
      </c>
      <c r="AB1435" s="12">
        <f t="shared" si="571"/>
        <v>44151</v>
      </c>
      <c r="AC1435" s="6"/>
      <c r="AD1435" s="1"/>
      <c r="AE1435" s="12"/>
      <c r="AF1435" s="7"/>
      <c r="AG1435" s="1"/>
      <c r="AH1435" s="1"/>
      <c r="AI1435" s="1"/>
      <c r="AJ1435" s="10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6"/>
      <c r="CM1435" s="1"/>
      <c r="CN1435" s="1"/>
      <c r="CO1435" s="1"/>
      <c r="CP1435" s="1"/>
      <c r="CQ1435" s="1"/>
      <c r="CR1435" s="1"/>
    </row>
    <row r="1436" spans="1:96" x14ac:dyDescent="0.2">
      <c r="A1436" s="159">
        <f t="shared" si="563"/>
        <v>44115</v>
      </c>
      <c r="B1436" s="9">
        <f t="shared" si="552"/>
        <v>1161.3691721900002</v>
      </c>
      <c r="C1436" s="9">
        <f t="shared" si="564"/>
        <v>1000</v>
      </c>
      <c r="D1436" s="66">
        <f t="shared" si="565"/>
        <v>5357.46</v>
      </c>
      <c r="E1436" s="15">
        <f>VLOOKUP(A1435,[1]Plan1!$BO$120:$BQ$240,3)</f>
        <v>5391.75</v>
      </c>
      <c r="F1436" s="12">
        <f t="shared" si="566"/>
        <v>44090</v>
      </c>
      <c r="G1436" s="13">
        <f t="shared" si="553"/>
        <v>6.4004210950712181E-3</v>
      </c>
      <c r="H1436" s="12">
        <f t="shared" si="567"/>
        <v>44119</v>
      </c>
      <c r="I1436" s="12">
        <f t="shared" si="554"/>
        <v>44119</v>
      </c>
      <c r="J1436" s="1">
        <f t="shared" si="568"/>
        <v>21</v>
      </c>
      <c r="K1436" s="1">
        <f t="shared" si="551"/>
        <v>19</v>
      </c>
      <c r="L1436" s="9">
        <f t="shared" si="555"/>
        <v>1.0057890899999999</v>
      </c>
      <c r="M1436" s="16">
        <f t="shared" si="569"/>
        <v>1.00240054</v>
      </c>
      <c r="N1436" s="16">
        <f t="shared" si="548"/>
        <v>1.1259524502639859</v>
      </c>
      <c r="O1436" s="9">
        <f t="shared" si="549"/>
        <v>1.1324706899999999</v>
      </c>
      <c r="P1436" s="9">
        <f t="shared" si="556"/>
        <v>1132.4706900000001</v>
      </c>
      <c r="Q1436" s="14">
        <f t="shared" si="557"/>
        <v>0</v>
      </c>
      <c r="R1436" s="44">
        <f t="shared" si="558"/>
        <v>0</v>
      </c>
      <c r="S1436" s="9">
        <f t="shared" si="559"/>
        <v>0</v>
      </c>
      <c r="T1436" s="10">
        <f t="shared" si="570"/>
        <v>6.2959000000000001E-2</v>
      </c>
      <c r="U1436" s="14">
        <f t="shared" si="550"/>
        <v>104</v>
      </c>
      <c r="V1436" s="14">
        <v>252</v>
      </c>
      <c r="W1436" s="16">
        <f t="shared" si="560"/>
        <v>1.025518084</v>
      </c>
      <c r="X1436" s="9">
        <f t="shared" si="561"/>
        <v>28.898482189999999</v>
      </c>
      <c r="Y1436" s="9">
        <v>0</v>
      </c>
      <c r="Z1436" s="15">
        <f t="shared" si="562"/>
        <v>0</v>
      </c>
      <c r="AA1436" s="6" t="s">
        <v>73</v>
      </c>
      <c r="AB1436" s="12">
        <f t="shared" si="571"/>
        <v>44151</v>
      </c>
      <c r="AC1436" s="6"/>
      <c r="AD1436" s="1"/>
      <c r="AE1436" s="12"/>
      <c r="AF1436" s="7"/>
      <c r="AG1436" s="1"/>
      <c r="AH1436" s="1"/>
      <c r="AI1436" s="1"/>
      <c r="AJ1436" s="10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6"/>
      <c r="CM1436" s="1"/>
      <c r="CN1436" s="1"/>
      <c r="CO1436" s="1"/>
      <c r="CP1436" s="1"/>
      <c r="CQ1436" s="1"/>
      <c r="CR1436" s="1"/>
    </row>
    <row r="1437" spans="1:96" x14ac:dyDescent="0.2">
      <c r="A1437" s="159">
        <f t="shared" si="563"/>
        <v>44116</v>
      </c>
      <c r="B1437" s="9">
        <f t="shared" si="552"/>
        <v>1161.3691721900002</v>
      </c>
      <c r="C1437" s="9">
        <f t="shared" si="564"/>
        <v>1000</v>
      </c>
      <c r="D1437" s="66">
        <f t="shared" si="565"/>
        <v>5357.46</v>
      </c>
      <c r="E1437" s="15">
        <f>VLOOKUP(A1436,[1]Plan1!$BO$120:$BQ$240,3)</f>
        <v>5391.75</v>
      </c>
      <c r="F1437" s="12">
        <f t="shared" si="566"/>
        <v>44090</v>
      </c>
      <c r="G1437" s="13">
        <f t="shared" si="553"/>
        <v>6.4004210950712181E-3</v>
      </c>
      <c r="H1437" s="12">
        <f t="shared" si="567"/>
        <v>44119</v>
      </c>
      <c r="I1437" s="12">
        <f t="shared" si="554"/>
        <v>44119</v>
      </c>
      <c r="J1437" s="1">
        <f t="shared" si="568"/>
        <v>21</v>
      </c>
      <c r="K1437" s="1">
        <f t="shared" si="551"/>
        <v>19</v>
      </c>
      <c r="L1437" s="9">
        <f t="shared" si="555"/>
        <v>1.0057890899999999</v>
      </c>
      <c r="M1437" s="16">
        <f t="shared" si="569"/>
        <v>1.00240054</v>
      </c>
      <c r="N1437" s="16">
        <f t="shared" si="548"/>
        <v>1.1259524502639859</v>
      </c>
      <c r="O1437" s="9">
        <f t="shared" si="549"/>
        <v>1.1324706899999999</v>
      </c>
      <c r="P1437" s="9">
        <f t="shared" si="556"/>
        <v>1132.4706900000001</v>
      </c>
      <c r="Q1437" s="14">
        <f t="shared" si="557"/>
        <v>0</v>
      </c>
      <c r="R1437" s="44">
        <f t="shared" si="558"/>
        <v>0</v>
      </c>
      <c r="S1437" s="9">
        <f t="shared" si="559"/>
        <v>0</v>
      </c>
      <c r="T1437" s="10">
        <f t="shared" si="570"/>
        <v>6.2959000000000001E-2</v>
      </c>
      <c r="U1437" s="14">
        <f t="shared" si="550"/>
        <v>104</v>
      </c>
      <c r="V1437" s="14">
        <v>252</v>
      </c>
      <c r="W1437" s="16">
        <f t="shared" si="560"/>
        <v>1.025518084</v>
      </c>
      <c r="X1437" s="9">
        <f t="shared" si="561"/>
        <v>28.898482189999999</v>
      </c>
      <c r="Y1437" s="9">
        <v>0</v>
      </c>
      <c r="Z1437" s="15">
        <f t="shared" si="562"/>
        <v>0</v>
      </c>
      <c r="AA1437" s="6" t="s">
        <v>73</v>
      </c>
      <c r="AB1437" s="12">
        <f t="shared" si="571"/>
        <v>44151</v>
      </c>
      <c r="AC1437" s="6"/>
      <c r="AD1437" s="1"/>
      <c r="AE1437" s="12"/>
      <c r="AF1437" s="7"/>
      <c r="AG1437" s="1"/>
      <c r="AH1437" s="1"/>
      <c r="AI1437" s="1"/>
      <c r="AJ1437" s="10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6"/>
      <c r="CM1437" s="1"/>
      <c r="CN1437" s="1"/>
      <c r="CO1437" s="1"/>
      <c r="CP1437" s="1"/>
      <c r="CQ1437" s="1"/>
      <c r="CR1437" s="1"/>
    </row>
    <row r="1438" spans="1:96" x14ac:dyDescent="0.2">
      <c r="A1438" s="159">
        <f t="shared" si="563"/>
        <v>44117</v>
      </c>
      <c r="B1438" s="9">
        <f t="shared" si="552"/>
        <v>1161.3691721900002</v>
      </c>
      <c r="C1438" s="9">
        <f t="shared" si="564"/>
        <v>1000</v>
      </c>
      <c r="D1438" s="66">
        <f t="shared" si="565"/>
        <v>5357.46</v>
      </c>
      <c r="E1438" s="15">
        <f>VLOOKUP(A1437,[1]Plan1!$BO$120:$BQ$240,3)</f>
        <v>5391.75</v>
      </c>
      <c r="F1438" s="12">
        <f t="shared" si="566"/>
        <v>44090</v>
      </c>
      <c r="G1438" s="13">
        <f t="shared" si="553"/>
        <v>6.4004210950712181E-3</v>
      </c>
      <c r="H1438" s="12">
        <f t="shared" si="567"/>
        <v>44119</v>
      </c>
      <c r="I1438" s="12">
        <f t="shared" si="554"/>
        <v>44119</v>
      </c>
      <c r="J1438" s="1">
        <f t="shared" si="568"/>
        <v>21</v>
      </c>
      <c r="K1438" s="1">
        <f t="shared" si="551"/>
        <v>19</v>
      </c>
      <c r="L1438" s="9">
        <f t="shared" si="555"/>
        <v>1.0057890899999999</v>
      </c>
      <c r="M1438" s="16">
        <f t="shared" si="569"/>
        <v>1.00240054</v>
      </c>
      <c r="N1438" s="16">
        <f t="shared" si="548"/>
        <v>1.1259524502639859</v>
      </c>
      <c r="O1438" s="9">
        <f t="shared" si="549"/>
        <v>1.1324706899999999</v>
      </c>
      <c r="P1438" s="9">
        <f t="shared" si="556"/>
        <v>1132.4706900000001</v>
      </c>
      <c r="Q1438" s="14">
        <f t="shared" si="557"/>
        <v>0</v>
      </c>
      <c r="R1438" s="44">
        <f t="shared" si="558"/>
        <v>0</v>
      </c>
      <c r="S1438" s="9">
        <f t="shared" si="559"/>
        <v>0</v>
      </c>
      <c r="T1438" s="10">
        <f t="shared" si="570"/>
        <v>6.2959000000000001E-2</v>
      </c>
      <c r="U1438" s="14">
        <f t="shared" si="550"/>
        <v>104</v>
      </c>
      <c r="V1438" s="14">
        <v>252</v>
      </c>
      <c r="W1438" s="16">
        <f t="shared" si="560"/>
        <v>1.025518084</v>
      </c>
      <c r="X1438" s="9">
        <f t="shared" si="561"/>
        <v>28.898482189999999</v>
      </c>
      <c r="Y1438" s="9">
        <v>0</v>
      </c>
      <c r="Z1438" s="15">
        <f t="shared" si="562"/>
        <v>0</v>
      </c>
      <c r="AA1438" s="6" t="s">
        <v>73</v>
      </c>
      <c r="AB1438" s="12">
        <f t="shared" si="571"/>
        <v>44151</v>
      </c>
      <c r="AC1438" s="6"/>
      <c r="AD1438" s="1"/>
      <c r="AE1438" s="12"/>
      <c r="AF1438" s="7"/>
      <c r="AG1438" s="1"/>
      <c r="AH1438" s="1"/>
      <c r="AI1438" s="1"/>
      <c r="AJ1438" s="10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6"/>
      <c r="CM1438" s="1"/>
      <c r="CN1438" s="1"/>
      <c r="CO1438" s="1"/>
      <c r="CP1438" s="1"/>
      <c r="CQ1438" s="1"/>
      <c r="CR1438" s="1"/>
    </row>
    <row r="1439" spans="1:96" x14ac:dyDescent="0.2">
      <c r="A1439" s="159">
        <f t="shared" si="563"/>
        <v>44118</v>
      </c>
      <c r="B1439" s="9">
        <f t="shared" si="552"/>
        <v>1162.0035677000001</v>
      </c>
      <c r="C1439" s="9">
        <f t="shared" si="564"/>
        <v>1000</v>
      </c>
      <c r="D1439" s="66">
        <f t="shared" si="565"/>
        <v>5357.46</v>
      </c>
      <c r="E1439" s="15">
        <f>VLOOKUP(A1438,[1]Plan1!$BO$120:$BQ$240,3)</f>
        <v>5391.75</v>
      </c>
      <c r="F1439" s="12">
        <f t="shared" si="566"/>
        <v>44090</v>
      </c>
      <c r="G1439" s="13">
        <f t="shared" si="553"/>
        <v>6.4004210950712181E-3</v>
      </c>
      <c r="H1439" s="12">
        <f t="shared" si="567"/>
        <v>44119</v>
      </c>
      <c r="I1439" s="12">
        <f t="shared" si="554"/>
        <v>44119</v>
      </c>
      <c r="J1439" s="1">
        <f t="shared" si="568"/>
        <v>21</v>
      </c>
      <c r="K1439" s="1">
        <f t="shared" si="551"/>
        <v>20</v>
      </c>
      <c r="L1439" s="9">
        <f t="shared" si="555"/>
        <v>1.0060947099999999</v>
      </c>
      <c r="M1439" s="16">
        <f t="shared" si="569"/>
        <v>1.00240054</v>
      </c>
      <c r="N1439" s="16">
        <f t="shared" ref="N1439:N1502" si="572">IF(I1439&gt;I1438,N1438*M1439,N1438)</f>
        <v>1.1259524502639859</v>
      </c>
      <c r="O1439" s="9">
        <f t="shared" ref="O1439:O1502" si="573">TRUNC(TRUNC((L1439*N1439),15),8)</f>
        <v>1.1328148</v>
      </c>
      <c r="P1439" s="9">
        <f t="shared" si="556"/>
        <v>1132.8148000000001</v>
      </c>
      <c r="Q1439" s="14">
        <f t="shared" si="557"/>
        <v>0</v>
      </c>
      <c r="R1439" s="44">
        <f t="shared" si="558"/>
        <v>0</v>
      </c>
      <c r="S1439" s="9">
        <f t="shared" si="559"/>
        <v>0</v>
      </c>
      <c r="T1439" s="10">
        <f t="shared" si="570"/>
        <v>6.2959000000000001E-2</v>
      </c>
      <c r="U1439" s="14">
        <f t="shared" si="550"/>
        <v>105</v>
      </c>
      <c r="V1439" s="14">
        <v>252</v>
      </c>
      <c r="W1439" s="16">
        <f t="shared" si="560"/>
        <v>1.0257665840000001</v>
      </c>
      <c r="X1439" s="9">
        <f t="shared" si="561"/>
        <v>29.1887677</v>
      </c>
      <c r="Y1439" s="9">
        <v>0</v>
      </c>
      <c r="Z1439" s="15">
        <f t="shared" si="562"/>
        <v>0</v>
      </c>
      <c r="AA1439" s="6" t="s">
        <v>73</v>
      </c>
      <c r="AB1439" s="12">
        <f t="shared" si="571"/>
        <v>44151</v>
      </c>
      <c r="AC1439" s="6"/>
      <c r="AD1439" s="1"/>
      <c r="AE1439" s="12"/>
      <c r="AF1439" s="7"/>
      <c r="AG1439" s="1"/>
      <c r="AH1439" s="1"/>
      <c r="AI1439" s="1"/>
      <c r="AJ1439" s="10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6"/>
      <c r="CM1439" s="1"/>
      <c r="CN1439" s="1"/>
      <c r="CO1439" s="1"/>
      <c r="CP1439" s="1"/>
      <c r="CQ1439" s="1"/>
      <c r="CR1439" s="1"/>
    </row>
    <row r="1440" spans="1:96" x14ac:dyDescent="0.2">
      <c r="A1440" s="159">
        <f t="shared" si="563"/>
        <v>44119</v>
      </c>
      <c r="B1440" s="9">
        <f t="shared" si="552"/>
        <v>1162.6383059500001</v>
      </c>
      <c r="C1440" s="9">
        <f t="shared" si="564"/>
        <v>1000</v>
      </c>
      <c r="D1440" s="66">
        <f t="shared" si="565"/>
        <v>5357.46</v>
      </c>
      <c r="E1440" s="15">
        <f>VLOOKUP(A1439,[1]Plan1!$BO$120:$BQ$240,3)</f>
        <v>5391.75</v>
      </c>
      <c r="F1440" s="12">
        <f t="shared" si="566"/>
        <v>44090</v>
      </c>
      <c r="G1440" s="13">
        <f t="shared" si="553"/>
        <v>6.4004210950712181E-3</v>
      </c>
      <c r="H1440" s="12">
        <f t="shared" si="567"/>
        <v>44151</v>
      </c>
      <c r="I1440" s="12">
        <f t="shared" si="554"/>
        <v>44119</v>
      </c>
      <c r="J1440" s="1">
        <f t="shared" si="568"/>
        <v>21</v>
      </c>
      <c r="K1440" s="1">
        <f t="shared" si="551"/>
        <v>21</v>
      </c>
      <c r="L1440" s="9">
        <f t="shared" si="555"/>
        <v>1.0064004200000001</v>
      </c>
      <c r="M1440" s="16">
        <f t="shared" si="569"/>
        <v>1.00240054</v>
      </c>
      <c r="N1440" s="16">
        <f t="shared" si="572"/>
        <v>1.1259524502639859</v>
      </c>
      <c r="O1440" s="9">
        <f t="shared" si="573"/>
        <v>1.13315901</v>
      </c>
      <c r="P1440" s="9">
        <f t="shared" si="556"/>
        <v>1133.1590100000001</v>
      </c>
      <c r="Q1440" s="14">
        <f t="shared" si="557"/>
        <v>0</v>
      </c>
      <c r="R1440" s="44">
        <f t="shared" si="558"/>
        <v>0</v>
      </c>
      <c r="S1440" s="9">
        <f t="shared" si="559"/>
        <v>0</v>
      </c>
      <c r="T1440" s="10">
        <f t="shared" si="570"/>
        <v>6.2959000000000001E-2</v>
      </c>
      <c r="U1440" s="14">
        <f t="shared" si="550"/>
        <v>106</v>
      </c>
      <c r="V1440" s="14">
        <v>252</v>
      </c>
      <c r="W1440" s="16">
        <f t="shared" si="560"/>
        <v>1.0260151449999999</v>
      </c>
      <c r="X1440" s="9">
        <f t="shared" si="561"/>
        <v>29.479295950000001</v>
      </c>
      <c r="Y1440" s="9">
        <v>0</v>
      </c>
      <c r="Z1440" s="15">
        <f t="shared" si="562"/>
        <v>0</v>
      </c>
      <c r="AA1440" s="6" t="s">
        <v>73</v>
      </c>
      <c r="AB1440" s="12">
        <f t="shared" si="571"/>
        <v>44151</v>
      </c>
      <c r="AC1440" s="6"/>
      <c r="AD1440" s="1"/>
      <c r="AE1440" s="12"/>
      <c r="AF1440" s="7"/>
      <c r="AG1440" s="1"/>
      <c r="AH1440" s="1"/>
      <c r="AI1440" s="1"/>
      <c r="AJ1440" s="10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6"/>
      <c r="CM1440" s="1"/>
      <c r="CN1440" s="1"/>
      <c r="CO1440" s="1"/>
      <c r="CP1440" s="1"/>
      <c r="CQ1440" s="1"/>
      <c r="CR1440" s="1"/>
    </row>
    <row r="1441" spans="1:96" x14ac:dyDescent="0.2">
      <c r="A1441" s="159">
        <f t="shared" si="563"/>
        <v>44120</v>
      </c>
      <c r="B1441" s="9">
        <f t="shared" si="552"/>
        <v>1163.3943414</v>
      </c>
      <c r="C1441" s="9">
        <f t="shared" si="564"/>
        <v>1000</v>
      </c>
      <c r="D1441" s="66">
        <f t="shared" si="565"/>
        <v>5391.75</v>
      </c>
      <c r="E1441" s="15">
        <f>VLOOKUP(A1440,[1]Plan1!$BO$120:$BQ$240,3)</f>
        <v>5438.12</v>
      </c>
      <c r="F1441" s="12">
        <f t="shared" si="566"/>
        <v>44120</v>
      </c>
      <c r="G1441" s="13">
        <f t="shared" si="553"/>
        <v>8.6001761951128852E-3</v>
      </c>
      <c r="H1441" s="12">
        <f t="shared" si="567"/>
        <v>44151</v>
      </c>
      <c r="I1441" s="12">
        <f t="shared" si="554"/>
        <v>44151</v>
      </c>
      <c r="J1441" s="1">
        <f t="shared" si="568"/>
        <v>21</v>
      </c>
      <c r="K1441" s="1">
        <f t="shared" si="551"/>
        <v>1</v>
      </c>
      <c r="L1441" s="9">
        <f t="shared" si="555"/>
        <v>1.0004078599999999</v>
      </c>
      <c r="M1441" s="16">
        <f t="shared" si="569"/>
        <v>1.0064004200000001</v>
      </c>
      <c r="N1441" s="16">
        <f t="shared" si="572"/>
        <v>1.1331590188457046</v>
      </c>
      <c r="O1441" s="9">
        <f t="shared" si="573"/>
        <v>1.13362118</v>
      </c>
      <c r="P1441" s="9">
        <f t="shared" si="556"/>
        <v>1133.6211800000001</v>
      </c>
      <c r="Q1441" s="14">
        <f t="shared" si="557"/>
        <v>0</v>
      </c>
      <c r="R1441" s="44">
        <f t="shared" si="558"/>
        <v>0</v>
      </c>
      <c r="S1441" s="9">
        <f t="shared" si="559"/>
        <v>0</v>
      </c>
      <c r="T1441" s="10">
        <f t="shared" si="570"/>
        <v>6.2959000000000001E-2</v>
      </c>
      <c r="U1441" s="14">
        <f t="shared" si="550"/>
        <v>107</v>
      </c>
      <c r="V1441" s="14">
        <v>252</v>
      </c>
      <c r="W1441" s="16">
        <f t="shared" si="560"/>
        <v>1.026263766</v>
      </c>
      <c r="X1441" s="9">
        <f t="shared" si="561"/>
        <v>29.773161399999999</v>
      </c>
      <c r="Y1441" s="9">
        <v>0</v>
      </c>
      <c r="Z1441" s="15">
        <f t="shared" si="562"/>
        <v>0</v>
      </c>
      <c r="AA1441" s="6" t="s">
        <v>73</v>
      </c>
      <c r="AB1441" s="12">
        <f t="shared" si="571"/>
        <v>44151</v>
      </c>
      <c r="AC1441" s="6"/>
      <c r="AD1441" s="1"/>
      <c r="AE1441" s="12"/>
      <c r="AF1441" s="7"/>
      <c r="AG1441" s="1"/>
      <c r="AH1441" s="1"/>
      <c r="AI1441" s="1"/>
      <c r="AJ1441" s="10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6"/>
      <c r="CM1441" s="1"/>
      <c r="CN1441" s="1"/>
      <c r="CO1441" s="1"/>
      <c r="CP1441" s="1"/>
      <c r="CQ1441" s="1"/>
      <c r="CR1441" s="1"/>
    </row>
    <row r="1442" spans="1:96" x14ac:dyDescent="0.2">
      <c r="A1442" s="159">
        <f t="shared" si="563"/>
        <v>44121</v>
      </c>
      <c r="B1442" s="9">
        <f t="shared" si="552"/>
        <v>1164.1508811400001</v>
      </c>
      <c r="C1442" s="9">
        <f t="shared" si="564"/>
        <v>1000</v>
      </c>
      <c r="D1442" s="66">
        <f t="shared" si="565"/>
        <v>5391.75</v>
      </c>
      <c r="E1442" s="15">
        <f>VLOOKUP(A1441,[1]Plan1!$BO$120:$BQ$240,3)</f>
        <v>5438.12</v>
      </c>
      <c r="F1442" s="12">
        <f t="shared" si="566"/>
        <v>44120</v>
      </c>
      <c r="G1442" s="13">
        <f t="shared" si="553"/>
        <v>8.6001761951128852E-3</v>
      </c>
      <c r="H1442" s="12">
        <f t="shared" si="567"/>
        <v>44151</v>
      </c>
      <c r="I1442" s="12">
        <f t="shared" si="554"/>
        <v>44151</v>
      </c>
      <c r="J1442" s="1">
        <f t="shared" si="568"/>
        <v>21</v>
      </c>
      <c r="K1442" s="1">
        <f t="shared" si="551"/>
        <v>2</v>
      </c>
      <c r="L1442" s="9">
        <f t="shared" si="555"/>
        <v>1.0008158899999999</v>
      </c>
      <c r="M1442" s="16">
        <f t="shared" si="569"/>
        <v>1.0064004200000001</v>
      </c>
      <c r="N1442" s="16">
        <f t="shared" si="572"/>
        <v>1.1331590188457046</v>
      </c>
      <c r="O1442" s="9">
        <f t="shared" si="573"/>
        <v>1.1340835499999999</v>
      </c>
      <c r="P1442" s="9">
        <f t="shared" si="556"/>
        <v>1134.0835500000001</v>
      </c>
      <c r="Q1442" s="14">
        <f t="shared" si="557"/>
        <v>0</v>
      </c>
      <c r="R1442" s="44">
        <f t="shared" si="558"/>
        <v>0</v>
      </c>
      <c r="S1442" s="9">
        <f t="shared" si="559"/>
        <v>0</v>
      </c>
      <c r="T1442" s="10">
        <f t="shared" si="570"/>
        <v>6.2959000000000001E-2</v>
      </c>
      <c r="U1442" s="14">
        <f t="shared" si="550"/>
        <v>108</v>
      </c>
      <c r="V1442" s="14">
        <v>252</v>
      </c>
      <c r="W1442" s="16">
        <f t="shared" si="560"/>
        <v>1.0265124480000001</v>
      </c>
      <c r="X1442" s="9">
        <f t="shared" si="561"/>
        <v>30.06733114</v>
      </c>
      <c r="Y1442" s="9">
        <v>0</v>
      </c>
      <c r="Z1442" s="15">
        <f t="shared" si="562"/>
        <v>0</v>
      </c>
      <c r="AA1442" s="6" t="s">
        <v>73</v>
      </c>
      <c r="AB1442" s="12">
        <f t="shared" si="571"/>
        <v>44151</v>
      </c>
      <c r="AC1442" s="6"/>
      <c r="AD1442" s="1"/>
      <c r="AE1442" s="12"/>
      <c r="AF1442" s="7"/>
      <c r="AG1442" s="1"/>
      <c r="AH1442" s="1"/>
      <c r="AI1442" s="1"/>
      <c r="AJ1442" s="10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6"/>
      <c r="CM1442" s="1"/>
      <c r="CN1442" s="1"/>
      <c r="CO1442" s="1"/>
      <c r="CP1442" s="1"/>
      <c r="CQ1442" s="1"/>
      <c r="CR1442" s="1"/>
    </row>
    <row r="1443" spans="1:96" x14ac:dyDescent="0.2">
      <c r="A1443" s="159">
        <f t="shared" si="563"/>
        <v>44122</v>
      </c>
      <c r="B1443" s="9">
        <f t="shared" si="552"/>
        <v>1164.1508811400001</v>
      </c>
      <c r="C1443" s="9">
        <f t="shared" si="564"/>
        <v>1000</v>
      </c>
      <c r="D1443" s="66">
        <f t="shared" si="565"/>
        <v>5391.75</v>
      </c>
      <c r="E1443" s="15">
        <f>VLOOKUP(A1442,[1]Plan1!$BO$120:$BQ$240,3)</f>
        <v>5438.12</v>
      </c>
      <c r="F1443" s="12">
        <f t="shared" si="566"/>
        <v>44120</v>
      </c>
      <c r="G1443" s="13">
        <f t="shared" si="553"/>
        <v>8.6001761951128852E-3</v>
      </c>
      <c r="H1443" s="12">
        <f t="shared" si="567"/>
        <v>44151</v>
      </c>
      <c r="I1443" s="12">
        <f t="shared" si="554"/>
        <v>44151</v>
      </c>
      <c r="J1443" s="1">
        <f t="shared" si="568"/>
        <v>21</v>
      </c>
      <c r="K1443" s="1">
        <f t="shared" si="551"/>
        <v>2</v>
      </c>
      <c r="L1443" s="9">
        <f t="shared" si="555"/>
        <v>1.0008158899999999</v>
      </c>
      <c r="M1443" s="16">
        <f t="shared" si="569"/>
        <v>1.0064004200000001</v>
      </c>
      <c r="N1443" s="16">
        <f t="shared" si="572"/>
        <v>1.1331590188457046</v>
      </c>
      <c r="O1443" s="9">
        <f t="shared" si="573"/>
        <v>1.1340835499999999</v>
      </c>
      <c r="P1443" s="9">
        <f t="shared" si="556"/>
        <v>1134.0835500000001</v>
      </c>
      <c r="Q1443" s="14">
        <f t="shared" si="557"/>
        <v>0</v>
      </c>
      <c r="R1443" s="44">
        <f t="shared" si="558"/>
        <v>0</v>
      </c>
      <c r="S1443" s="9">
        <f t="shared" si="559"/>
        <v>0</v>
      </c>
      <c r="T1443" s="10">
        <f t="shared" si="570"/>
        <v>6.2959000000000001E-2</v>
      </c>
      <c r="U1443" s="14">
        <f t="shared" si="550"/>
        <v>108</v>
      </c>
      <c r="V1443" s="14">
        <v>252</v>
      </c>
      <c r="W1443" s="16">
        <f t="shared" si="560"/>
        <v>1.0265124480000001</v>
      </c>
      <c r="X1443" s="9">
        <f t="shared" si="561"/>
        <v>30.06733114</v>
      </c>
      <c r="Y1443" s="9">
        <v>0</v>
      </c>
      <c r="Z1443" s="15">
        <f t="shared" si="562"/>
        <v>0</v>
      </c>
      <c r="AA1443" s="6" t="s">
        <v>73</v>
      </c>
      <c r="AB1443" s="12">
        <f t="shared" si="571"/>
        <v>44151</v>
      </c>
      <c r="AC1443" s="6"/>
      <c r="AD1443" s="1"/>
      <c r="AE1443" s="12"/>
      <c r="AF1443" s="7"/>
      <c r="AG1443" s="1"/>
      <c r="AH1443" s="1"/>
      <c r="AI1443" s="1"/>
      <c r="AJ1443" s="10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6"/>
      <c r="CM1443" s="1"/>
      <c r="CN1443" s="1"/>
      <c r="CO1443" s="1"/>
      <c r="CP1443" s="1"/>
      <c r="CQ1443" s="1"/>
      <c r="CR1443" s="1"/>
    </row>
    <row r="1444" spans="1:96" x14ac:dyDescent="0.2">
      <c r="A1444" s="159">
        <f t="shared" si="563"/>
        <v>44123</v>
      </c>
      <c r="B1444" s="9">
        <f t="shared" si="552"/>
        <v>1164.1508811400001</v>
      </c>
      <c r="C1444" s="9">
        <f t="shared" si="564"/>
        <v>1000</v>
      </c>
      <c r="D1444" s="66">
        <f t="shared" si="565"/>
        <v>5391.75</v>
      </c>
      <c r="E1444" s="15">
        <f>VLOOKUP(A1443,[1]Plan1!$BO$120:$BQ$240,3)</f>
        <v>5438.12</v>
      </c>
      <c r="F1444" s="12">
        <f t="shared" si="566"/>
        <v>44120</v>
      </c>
      <c r="G1444" s="13">
        <f t="shared" si="553"/>
        <v>8.6001761951128852E-3</v>
      </c>
      <c r="H1444" s="12">
        <f t="shared" si="567"/>
        <v>44151</v>
      </c>
      <c r="I1444" s="12">
        <f t="shared" si="554"/>
        <v>44151</v>
      </c>
      <c r="J1444" s="1">
        <f t="shared" si="568"/>
        <v>21</v>
      </c>
      <c r="K1444" s="1">
        <f t="shared" si="551"/>
        <v>2</v>
      </c>
      <c r="L1444" s="9">
        <f t="shared" si="555"/>
        <v>1.0008158899999999</v>
      </c>
      <c r="M1444" s="16">
        <f t="shared" si="569"/>
        <v>1.0064004200000001</v>
      </c>
      <c r="N1444" s="16">
        <f t="shared" si="572"/>
        <v>1.1331590188457046</v>
      </c>
      <c r="O1444" s="9">
        <f t="shared" si="573"/>
        <v>1.1340835499999999</v>
      </c>
      <c r="P1444" s="9">
        <f t="shared" si="556"/>
        <v>1134.0835500000001</v>
      </c>
      <c r="Q1444" s="14">
        <f t="shared" si="557"/>
        <v>0</v>
      </c>
      <c r="R1444" s="44">
        <f t="shared" si="558"/>
        <v>0</v>
      </c>
      <c r="S1444" s="9">
        <f t="shared" si="559"/>
        <v>0</v>
      </c>
      <c r="T1444" s="10">
        <f t="shared" si="570"/>
        <v>6.2959000000000001E-2</v>
      </c>
      <c r="U1444" s="14">
        <f t="shared" si="550"/>
        <v>108</v>
      </c>
      <c r="V1444" s="14">
        <v>252</v>
      </c>
      <c r="W1444" s="16">
        <f t="shared" si="560"/>
        <v>1.0265124480000001</v>
      </c>
      <c r="X1444" s="9">
        <f t="shared" si="561"/>
        <v>30.06733114</v>
      </c>
      <c r="Y1444" s="9">
        <v>0</v>
      </c>
      <c r="Z1444" s="15">
        <f t="shared" si="562"/>
        <v>0</v>
      </c>
      <c r="AA1444" s="6" t="s">
        <v>73</v>
      </c>
      <c r="AB1444" s="12">
        <f t="shared" si="571"/>
        <v>44151</v>
      </c>
      <c r="AC1444" s="6"/>
      <c r="AD1444" s="1"/>
      <c r="AE1444" s="12"/>
      <c r="AF1444" s="7"/>
      <c r="AG1444" s="1"/>
      <c r="AH1444" s="1"/>
      <c r="AI1444" s="1"/>
      <c r="AJ1444" s="10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6"/>
      <c r="CM1444" s="1"/>
      <c r="CN1444" s="1"/>
      <c r="CO1444" s="1"/>
      <c r="CP1444" s="1"/>
      <c r="CQ1444" s="1"/>
      <c r="CR1444" s="1"/>
    </row>
    <row r="1445" spans="1:96" x14ac:dyDescent="0.2">
      <c r="A1445" s="159">
        <f t="shared" si="563"/>
        <v>44124</v>
      </c>
      <c r="B1445" s="9">
        <f t="shared" si="552"/>
        <v>1164.9079026100001</v>
      </c>
      <c r="C1445" s="9">
        <f t="shared" si="564"/>
        <v>1000</v>
      </c>
      <c r="D1445" s="66">
        <f t="shared" si="565"/>
        <v>5391.75</v>
      </c>
      <c r="E1445" s="15">
        <f>VLOOKUP(A1444,[1]Plan1!$BO$120:$BQ$240,3)</f>
        <v>5438.12</v>
      </c>
      <c r="F1445" s="12">
        <f t="shared" si="566"/>
        <v>44120</v>
      </c>
      <c r="G1445" s="13">
        <f t="shared" si="553"/>
        <v>8.6001761951128852E-3</v>
      </c>
      <c r="H1445" s="12">
        <f t="shared" si="567"/>
        <v>44151</v>
      </c>
      <c r="I1445" s="12">
        <f t="shared" si="554"/>
        <v>44151</v>
      </c>
      <c r="J1445" s="1">
        <f t="shared" si="568"/>
        <v>21</v>
      </c>
      <c r="K1445" s="1">
        <f t="shared" si="551"/>
        <v>3</v>
      </c>
      <c r="L1445" s="9">
        <f t="shared" si="555"/>
        <v>1.00122409</v>
      </c>
      <c r="M1445" s="16">
        <f t="shared" si="569"/>
        <v>1.0064004200000001</v>
      </c>
      <c r="N1445" s="16">
        <f t="shared" si="572"/>
        <v>1.1331590188457046</v>
      </c>
      <c r="O1445" s="9">
        <f t="shared" si="573"/>
        <v>1.1345460999999999</v>
      </c>
      <c r="P1445" s="9">
        <f t="shared" si="556"/>
        <v>1134.5461</v>
      </c>
      <c r="Q1445" s="14">
        <f t="shared" si="557"/>
        <v>0</v>
      </c>
      <c r="R1445" s="44">
        <f t="shared" si="558"/>
        <v>0</v>
      </c>
      <c r="S1445" s="9">
        <f t="shared" si="559"/>
        <v>0</v>
      </c>
      <c r="T1445" s="10">
        <f t="shared" si="570"/>
        <v>6.2959000000000001E-2</v>
      </c>
      <c r="U1445" s="14">
        <f t="shared" ref="U1445:U1508" si="574">IF(Q1444&gt;0,1,IF(K1445=K1444,U1444,U1444+1))</f>
        <v>109</v>
      </c>
      <c r="V1445" s="14">
        <v>252</v>
      </c>
      <c r="W1445" s="16">
        <f t="shared" si="560"/>
        <v>1.0267611889999999</v>
      </c>
      <c r="X1445" s="9">
        <f t="shared" si="561"/>
        <v>30.361802610000002</v>
      </c>
      <c r="Y1445" s="9">
        <v>0</v>
      </c>
      <c r="Z1445" s="15">
        <f t="shared" si="562"/>
        <v>0</v>
      </c>
      <c r="AA1445" s="6" t="s">
        <v>73</v>
      </c>
      <c r="AB1445" s="12">
        <f t="shared" si="571"/>
        <v>44151</v>
      </c>
      <c r="AC1445" s="6"/>
      <c r="AD1445" s="1"/>
      <c r="AE1445" s="12"/>
      <c r="AF1445" s="7"/>
      <c r="AG1445" s="1"/>
      <c r="AH1445" s="1"/>
      <c r="AI1445" s="1"/>
      <c r="AJ1445" s="10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6"/>
      <c r="CM1445" s="1"/>
      <c r="CN1445" s="1"/>
      <c r="CO1445" s="1"/>
      <c r="CP1445" s="1"/>
      <c r="CQ1445" s="1"/>
      <c r="CR1445" s="1"/>
    </row>
    <row r="1446" spans="1:96" x14ac:dyDescent="0.2">
      <c r="A1446" s="159">
        <f t="shared" si="563"/>
        <v>44125</v>
      </c>
      <c r="B1446" s="9">
        <f t="shared" si="552"/>
        <v>1165.6654185499999</v>
      </c>
      <c r="C1446" s="9">
        <f t="shared" si="564"/>
        <v>1000</v>
      </c>
      <c r="D1446" s="66">
        <f t="shared" si="565"/>
        <v>5391.75</v>
      </c>
      <c r="E1446" s="15">
        <f>VLOOKUP(A1445,[1]Plan1!$BO$120:$BQ$240,3)</f>
        <v>5438.12</v>
      </c>
      <c r="F1446" s="12">
        <f t="shared" si="566"/>
        <v>44120</v>
      </c>
      <c r="G1446" s="13">
        <f t="shared" si="553"/>
        <v>8.6001761951128852E-3</v>
      </c>
      <c r="H1446" s="12">
        <f t="shared" si="567"/>
        <v>44151</v>
      </c>
      <c r="I1446" s="12">
        <f t="shared" si="554"/>
        <v>44151</v>
      </c>
      <c r="J1446" s="1">
        <f t="shared" si="568"/>
        <v>21</v>
      </c>
      <c r="K1446" s="1">
        <f t="shared" si="551"/>
        <v>4</v>
      </c>
      <c r="L1446" s="9">
        <f t="shared" si="555"/>
        <v>1.00163245</v>
      </c>
      <c r="M1446" s="16">
        <f t="shared" si="569"/>
        <v>1.0064004200000001</v>
      </c>
      <c r="N1446" s="16">
        <f t="shared" si="572"/>
        <v>1.1331590188457046</v>
      </c>
      <c r="O1446" s="9">
        <f t="shared" si="573"/>
        <v>1.13500884</v>
      </c>
      <c r="P1446" s="9">
        <f t="shared" si="556"/>
        <v>1135.00884</v>
      </c>
      <c r="Q1446" s="14">
        <f t="shared" si="557"/>
        <v>0</v>
      </c>
      <c r="R1446" s="44">
        <f t="shared" si="558"/>
        <v>0</v>
      </c>
      <c r="S1446" s="9">
        <f t="shared" si="559"/>
        <v>0</v>
      </c>
      <c r="T1446" s="10">
        <f t="shared" si="570"/>
        <v>6.2959000000000001E-2</v>
      </c>
      <c r="U1446" s="14">
        <f t="shared" si="574"/>
        <v>110</v>
      </c>
      <c r="V1446" s="14">
        <v>252</v>
      </c>
      <c r="W1446" s="16">
        <f t="shared" si="560"/>
        <v>1.0270099909999999</v>
      </c>
      <c r="X1446" s="9">
        <f t="shared" si="561"/>
        <v>30.656578549999999</v>
      </c>
      <c r="Y1446" s="9">
        <v>0</v>
      </c>
      <c r="Z1446" s="15">
        <f t="shared" si="562"/>
        <v>0</v>
      </c>
      <c r="AA1446" s="6" t="s">
        <v>73</v>
      </c>
      <c r="AB1446" s="12">
        <f t="shared" si="571"/>
        <v>44151</v>
      </c>
      <c r="AC1446" s="6"/>
      <c r="AD1446" s="1"/>
      <c r="AE1446" s="12"/>
      <c r="AF1446" s="7"/>
      <c r="AG1446" s="1"/>
      <c r="AH1446" s="1"/>
      <c r="AI1446" s="1"/>
      <c r="AJ1446" s="10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6"/>
      <c r="CM1446" s="1"/>
      <c r="CN1446" s="1"/>
      <c r="CO1446" s="1"/>
      <c r="CP1446" s="1"/>
      <c r="CQ1446" s="1"/>
      <c r="CR1446" s="1"/>
    </row>
    <row r="1447" spans="1:96" x14ac:dyDescent="0.2">
      <c r="A1447" s="159">
        <f t="shared" si="563"/>
        <v>44126</v>
      </c>
      <c r="B1447" s="9">
        <f t="shared" si="552"/>
        <v>1166.4234280600001</v>
      </c>
      <c r="C1447" s="9">
        <f t="shared" si="564"/>
        <v>1000</v>
      </c>
      <c r="D1447" s="66">
        <f t="shared" si="565"/>
        <v>5391.75</v>
      </c>
      <c r="E1447" s="15">
        <f>VLOOKUP(A1446,[1]Plan1!$BO$120:$BQ$240,3)</f>
        <v>5438.12</v>
      </c>
      <c r="F1447" s="12">
        <f t="shared" si="566"/>
        <v>44120</v>
      </c>
      <c r="G1447" s="13">
        <f t="shared" si="553"/>
        <v>8.6001761951128852E-3</v>
      </c>
      <c r="H1447" s="12">
        <f t="shared" si="567"/>
        <v>44151</v>
      </c>
      <c r="I1447" s="12">
        <f t="shared" si="554"/>
        <v>44151</v>
      </c>
      <c r="J1447" s="1">
        <f t="shared" si="568"/>
        <v>21</v>
      </c>
      <c r="K1447" s="1">
        <f t="shared" si="551"/>
        <v>5</v>
      </c>
      <c r="L1447" s="9">
        <f t="shared" si="555"/>
        <v>1.0020409800000001</v>
      </c>
      <c r="M1447" s="16">
        <f t="shared" si="569"/>
        <v>1.0064004200000001</v>
      </c>
      <c r="N1447" s="16">
        <f t="shared" si="572"/>
        <v>1.1331590188457046</v>
      </c>
      <c r="O1447" s="9">
        <f t="shared" si="573"/>
        <v>1.1354717700000001</v>
      </c>
      <c r="P1447" s="9">
        <f t="shared" si="556"/>
        <v>1135.4717700000001</v>
      </c>
      <c r="Q1447" s="14">
        <f t="shared" si="557"/>
        <v>0</v>
      </c>
      <c r="R1447" s="44">
        <f t="shared" si="558"/>
        <v>0</v>
      </c>
      <c r="S1447" s="9">
        <f t="shared" si="559"/>
        <v>0</v>
      </c>
      <c r="T1447" s="10">
        <f t="shared" si="570"/>
        <v>6.2959000000000001E-2</v>
      </c>
      <c r="U1447" s="14">
        <f t="shared" si="574"/>
        <v>111</v>
      </c>
      <c r="V1447" s="14">
        <v>252</v>
      </c>
      <c r="W1447" s="16">
        <f t="shared" si="560"/>
        <v>1.027258853</v>
      </c>
      <c r="X1447" s="9">
        <f t="shared" si="561"/>
        <v>30.95165806</v>
      </c>
      <c r="Y1447" s="9">
        <v>0</v>
      </c>
      <c r="Z1447" s="15">
        <f t="shared" si="562"/>
        <v>0</v>
      </c>
      <c r="AA1447" s="6" t="s">
        <v>73</v>
      </c>
      <c r="AB1447" s="12">
        <f t="shared" si="571"/>
        <v>44151</v>
      </c>
      <c r="AC1447" s="6"/>
      <c r="AD1447" s="1"/>
      <c r="AE1447" s="12"/>
      <c r="AF1447" s="7"/>
      <c r="AG1447" s="1"/>
      <c r="AH1447" s="1"/>
      <c r="AI1447" s="1"/>
      <c r="AJ1447" s="10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6"/>
      <c r="CM1447" s="1"/>
      <c r="CN1447" s="1"/>
      <c r="CO1447" s="1"/>
      <c r="CP1447" s="1"/>
      <c r="CQ1447" s="1"/>
      <c r="CR1447" s="1"/>
    </row>
    <row r="1448" spans="1:96" x14ac:dyDescent="0.2">
      <c r="A1448" s="159">
        <f t="shared" si="563"/>
        <v>44127</v>
      </c>
      <c r="B1448" s="9">
        <f t="shared" si="552"/>
        <v>1167.1819324999999</v>
      </c>
      <c r="C1448" s="9">
        <f t="shared" si="564"/>
        <v>1000</v>
      </c>
      <c r="D1448" s="66">
        <f t="shared" si="565"/>
        <v>5391.75</v>
      </c>
      <c r="E1448" s="15">
        <f>VLOOKUP(A1447,[1]Plan1!$BO$120:$BQ$240,3)</f>
        <v>5438.12</v>
      </c>
      <c r="F1448" s="12">
        <f t="shared" si="566"/>
        <v>44120</v>
      </c>
      <c r="G1448" s="13">
        <f t="shared" si="553"/>
        <v>8.6001761951128852E-3</v>
      </c>
      <c r="H1448" s="12">
        <f t="shared" si="567"/>
        <v>44151</v>
      </c>
      <c r="I1448" s="12">
        <f t="shared" si="554"/>
        <v>44151</v>
      </c>
      <c r="J1448" s="1">
        <f t="shared" si="568"/>
        <v>21</v>
      </c>
      <c r="K1448" s="1">
        <f t="shared" si="551"/>
        <v>6</v>
      </c>
      <c r="L1448" s="9">
        <f t="shared" si="555"/>
        <v>1.00244968</v>
      </c>
      <c r="M1448" s="16">
        <f t="shared" si="569"/>
        <v>1.0064004200000001</v>
      </c>
      <c r="N1448" s="16">
        <f t="shared" si="572"/>
        <v>1.1331590188457046</v>
      </c>
      <c r="O1448" s="9">
        <f t="shared" si="573"/>
        <v>1.1359348899999999</v>
      </c>
      <c r="P1448" s="9">
        <f t="shared" si="556"/>
        <v>1135.93489</v>
      </c>
      <c r="Q1448" s="14">
        <f t="shared" si="557"/>
        <v>0</v>
      </c>
      <c r="R1448" s="44">
        <f t="shared" si="558"/>
        <v>0</v>
      </c>
      <c r="S1448" s="9">
        <f t="shared" si="559"/>
        <v>0</v>
      </c>
      <c r="T1448" s="10">
        <f t="shared" si="570"/>
        <v>6.2959000000000001E-2</v>
      </c>
      <c r="U1448" s="14">
        <f t="shared" si="574"/>
        <v>112</v>
      </c>
      <c r="V1448" s="14">
        <v>252</v>
      </c>
      <c r="W1448" s="16">
        <f t="shared" si="560"/>
        <v>1.027507776</v>
      </c>
      <c r="X1448" s="9">
        <f t="shared" si="561"/>
        <v>31.247042499999999</v>
      </c>
      <c r="Y1448" s="9">
        <v>0</v>
      </c>
      <c r="Z1448" s="15">
        <f t="shared" si="562"/>
        <v>0</v>
      </c>
      <c r="AA1448" s="6" t="s">
        <v>73</v>
      </c>
      <c r="AB1448" s="12">
        <f t="shared" si="571"/>
        <v>44151</v>
      </c>
      <c r="AC1448" s="6"/>
      <c r="AD1448" s="1"/>
      <c r="AE1448" s="12"/>
      <c r="AF1448" s="7"/>
      <c r="AG1448" s="1"/>
      <c r="AH1448" s="1"/>
      <c r="AI1448" s="1"/>
      <c r="AJ1448" s="10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6"/>
      <c r="CM1448" s="1"/>
      <c r="CN1448" s="1"/>
      <c r="CO1448" s="1"/>
      <c r="CP1448" s="1"/>
      <c r="CQ1448" s="1"/>
      <c r="CR1448" s="1"/>
    </row>
    <row r="1449" spans="1:96" x14ac:dyDescent="0.2">
      <c r="A1449" s="159">
        <f t="shared" si="563"/>
        <v>44128</v>
      </c>
      <c r="B1449" s="9">
        <f t="shared" si="552"/>
        <v>1167.9409195500002</v>
      </c>
      <c r="C1449" s="9">
        <f t="shared" si="564"/>
        <v>1000</v>
      </c>
      <c r="D1449" s="66">
        <f t="shared" si="565"/>
        <v>5391.75</v>
      </c>
      <c r="E1449" s="15">
        <f>VLOOKUP(A1448,[1]Plan1!$BO$120:$BQ$240,3)</f>
        <v>5438.12</v>
      </c>
      <c r="F1449" s="12">
        <f t="shared" si="566"/>
        <v>44120</v>
      </c>
      <c r="G1449" s="13">
        <f t="shared" si="553"/>
        <v>8.6001761951128852E-3</v>
      </c>
      <c r="H1449" s="12">
        <f t="shared" si="567"/>
        <v>44151</v>
      </c>
      <c r="I1449" s="12">
        <f t="shared" si="554"/>
        <v>44151</v>
      </c>
      <c r="J1449" s="1">
        <f t="shared" si="568"/>
        <v>21</v>
      </c>
      <c r="K1449" s="1">
        <f t="shared" ref="K1449:K1512" si="575">(J1449-(NETWORKDAYS(A1449,I1449,AE$118:AE$502)-1))</f>
        <v>7</v>
      </c>
      <c r="L1449" s="9">
        <f t="shared" si="555"/>
        <v>1.0028585400000001</v>
      </c>
      <c r="M1449" s="16">
        <f t="shared" si="569"/>
        <v>1.0064004200000001</v>
      </c>
      <c r="N1449" s="16">
        <f t="shared" si="572"/>
        <v>1.1331590188457046</v>
      </c>
      <c r="O1449" s="9">
        <f t="shared" si="573"/>
        <v>1.13639819</v>
      </c>
      <c r="P1449" s="9">
        <f t="shared" si="556"/>
        <v>1136.3981900000001</v>
      </c>
      <c r="Q1449" s="14">
        <f t="shared" si="557"/>
        <v>0</v>
      </c>
      <c r="R1449" s="44">
        <f t="shared" si="558"/>
        <v>0</v>
      </c>
      <c r="S1449" s="9">
        <f t="shared" si="559"/>
        <v>0</v>
      </c>
      <c r="T1449" s="10">
        <f t="shared" si="570"/>
        <v>6.2959000000000001E-2</v>
      </c>
      <c r="U1449" s="14">
        <f t="shared" si="574"/>
        <v>113</v>
      </c>
      <c r="V1449" s="14">
        <v>252</v>
      </c>
      <c r="W1449" s="16">
        <f t="shared" si="560"/>
        <v>1.027756758</v>
      </c>
      <c r="X1449" s="9">
        <f t="shared" si="561"/>
        <v>31.542729550000001</v>
      </c>
      <c r="Y1449" s="9">
        <v>0</v>
      </c>
      <c r="Z1449" s="15">
        <f t="shared" si="562"/>
        <v>0</v>
      </c>
      <c r="AA1449" s="6" t="s">
        <v>73</v>
      </c>
      <c r="AB1449" s="12">
        <f t="shared" si="571"/>
        <v>44151</v>
      </c>
      <c r="AC1449" s="6"/>
      <c r="AD1449" s="1"/>
      <c r="AE1449" s="12"/>
      <c r="AF1449" s="7"/>
      <c r="AG1449" s="1"/>
      <c r="AH1449" s="1"/>
      <c r="AI1449" s="1"/>
      <c r="AJ1449" s="10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6"/>
      <c r="CM1449" s="1"/>
      <c r="CN1449" s="1"/>
      <c r="CO1449" s="1"/>
      <c r="CP1449" s="1"/>
      <c r="CQ1449" s="1"/>
      <c r="CR1449" s="1"/>
    </row>
    <row r="1450" spans="1:96" x14ac:dyDescent="0.2">
      <c r="A1450" s="159">
        <f t="shared" si="563"/>
        <v>44129</v>
      </c>
      <c r="B1450" s="9">
        <f t="shared" si="552"/>
        <v>1167.9409195500002</v>
      </c>
      <c r="C1450" s="9">
        <f t="shared" si="564"/>
        <v>1000</v>
      </c>
      <c r="D1450" s="66">
        <f t="shared" si="565"/>
        <v>5391.75</v>
      </c>
      <c r="E1450" s="15">
        <f>VLOOKUP(A1449,[1]Plan1!$BO$120:$BQ$240,3)</f>
        <v>5438.12</v>
      </c>
      <c r="F1450" s="12">
        <f t="shared" si="566"/>
        <v>44120</v>
      </c>
      <c r="G1450" s="13">
        <f t="shared" si="553"/>
        <v>8.6001761951128852E-3</v>
      </c>
      <c r="H1450" s="12">
        <f t="shared" si="567"/>
        <v>44151</v>
      </c>
      <c r="I1450" s="12">
        <f t="shared" si="554"/>
        <v>44151</v>
      </c>
      <c r="J1450" s="1">
        <f t="shared" si="568"/>
        <v>21</v>
      </c>
      <c r="K1450" s="1">
        <f t="shared" si="575"/>
        <v>7</v>
      </c>
      <c r="L1450" s="9">
        <f t="shared" si="555"/>
        <v>1.0028585400000001</v>
      </c>
      <c r="M1450" s="16">
        <f t="shared" si="569"/>
        <v>1.0064004200000001</v>
      </c>
      <c r="N1450" s="16">
        <f t="shared" si="572"/>
        <v>1.1331590188457046</v>
      </c>
      <c r="O1450" s="9">
        <f t="shared" si="573"/>
        <v>1.13639819</v>
      </c>
      <c r="P1450" s="9">
        <f t="shared" si="556"/>
        <v>1136.3981900000001</v>
      </c>
      <c r="Q1450" s="14">
        <f t="shared" si="557"/>
        <v>0</v>
      </c>
      <c r="R1450" s="44">
        <f t="shared" si="558"/>
        <v>0</v>
      </c>
      <c r="S1450" s="9">
        <f t="shared" si="559"/>
        <v>0</v>
      </c>
      <c r="T1450" s="10">
        <f t="shared" si="570"/>
        <v>6.2959000000000001E-2</v>
      </c>
      <c r="U1450" s="14">
        <f t="shared" si="574"/>
        <v>113</v>
      </c>
      <c r="V1450" s="14">
        <v>252</v>
      </c>
      <c r="W1450" s="16">
        <f t="shared" si="560"/>
        <v>1.027756758</v>
      </c>
      <c r="X1450" s="9">
        <f t="shared" si="561"/>
        <v>31.542729550000001</v>
      </c>
      <c r="Y1450" s="9">
        <v>0</v>
      </c>
      <c r="Z1450" s="15">
        <f t="shared" si="562"/>
        <v>0</v>
      </c>
      <c r="AA1450" s="6" t="s">
        <v>73</v>
      </c>
      <c r="AB1450" s="12">
        <f t="shared" si="571"/>
        <v>44151</v>
      </c>
      <c r="AC1450" s="6"/>
      <c r="AD1450" s="1"/>
      <c r="AE1450" s="12"/>
      <c r="AF1450" s="7"/>
      <c r="AG1450" s="1"/>
      <c r="AH1450" s="1"/>
      <c r="AI1450" s="1"/>
      <c r="AJ1450" s="10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6"/>
      <c r="CM1450" s="1"/>
      <c r="CN1450" s="1"/>
      <c r="CO1450" s="1"/>
      <c r="CP1450" s="1"/>
      <c r="CQ1450" s="1"/>
      <c r="CR1450" s="1"/>
    </row>
    <row r="1451" spans="1:96" x14ac:dyDescent="0.2">
      <c r="A1451" s="159">
        <f t="shared" si="563"/>
        <v>44130</v>
      </c>
      <c r="B1451" s="9">
        <f t="shared" si="552"/>
        <v>1167.9409195500002</v>
      </c>
      <c r="C1451" s="9">
        <f t="shared" si="564"/>
        <v>1000</v>
      </c>
      <c r="D1451" s="66">
        <f t="shared" si="565"/>
        <v>5391.75</v>
      </c>
      <c r="E1451" s="15">
        <f>VLOOKUP(A1450,[1]Plan1!$BO$120:$BQ$240,3)</f>
        <v>5438.12</v>
      </c>
      <c r="F1451" s="12">
        <f t="shared" si="566"/>
        <v>44120</v>
      </c>
      <c r="G1451" s="13">
        <f t="shared" si="553"/>
        <v>8.6001761951128852E-3</v>
      </c>
      <c r="H1451" s="12">
        <f t="shared" si="567"/>
        <v>44151</v>
      </c>
      <c r="I1451" s="12">
        <f t="shared" si="554"/>
        <v>44151</v>
      </c>
      <c r="J1451" s="1">
        <f t="shared" si="568"/>
        <v>21</v>
      </c>
      <c r="K1451" s="1">
        <f t="shared" si="575"/>
        <v>7</v>
      </c>
      <c r="L1451" s="9">
        <f t="shared" si="555"/>
        <v>1.0028585400000001</v>
      </c>
      <c r="M1451" s="16">
        <f t="shared" si="569"/>
        <v>1.0064004200000001</v>
      </c>
      <c r="N1451" s="16">
        <f t="shared" si="572"/>
        <v>1.1331590188457046</v>
      </c>
      <c r="O1451" s="9">
        <f t="shared" si="573"/>
        <v>1.13639819</v>
      </c>
      <c r="P1451" s="9">
        <f t="shared" si="556"/>
        <v>1136.3981900000001</v>
      </c>
      <c r="Q1451" s="14">
        <f t="shared" si="557"/>
        <v>0</v>
      </c>
      <c r="R1451" s="44">
        <f t="shared" si="558"/>
        <v>0</v>
      </c>
      <c r="S1451" s="9">
        <f t="shared" si="559"/>
        <v>0</v>
      </c>
      <c r="T1451" s="10">
        <f t="shared" si="570"/>
        <v>6.2959000000000001E-2</v>
      </c>
      <c r="U1451" s="14">
        <f t="shared" si="574"/>
        <v>113</v>
      </c>
      <c r="V1451" s="14">
        <v>252</v>
      </c>
      <c r="W1451" s="16">
        <f t="shared" si="560"/>
        <v>1.027756758</v>
      </c>
      <c r="X1451" s="9">
        <f t="shared" si="561"/>
        <v>31.542729550000001</v>
      </c>
      <c r="Y1451" s="9">
        <v>0</v>
      </c>
      <c r="Z1451" s="15">
        <f t="shared" si="562"/>
        <v>0</v>
      </c>
      <c r="AA1451" s="6" t="s">
        <v>73</v>
      </c>
      <c r="AB1451" s="12">
        <f t="shared" si="571"/>
        <v>44151</v>
      </c>
      <c r="AC1451" s="6"/>
      <c r="AD1451" s="1"/>
      <c r="AE1451" s="12"/>
      <c r="AF1451" s="7"/>
      <c r="AG1451" s="1"/>
      <c r="AH1451" s="1"/>
      <c r="AI1451" s="1"/>
      <c r="AJ1451" s="10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6"/>
      <c r="CM1451" s="1"/>
      <c r="CN1451" s="1"/>
      <c r="CO1451" s="1"/>
      <c r="CP1451" s="1"/>
      <c r="CQ1451" s="1"/>
      <c r="CR1451" s="1"/>
    </row>
    <row r="1452" spans="1:96" x14ac:dyDescent="0.2">
      <c r="A1452" s="159">
        <f t="shared" si="563"/>
        <v>44131</v>
      </c>
      <c r="B1452" s="9">
        <f t="shared" si="552"/>
        <v>1168.70041339</v>
      </c>
      <c r="C1452" s="9">
        <f t="shared" si="564"/>
        <v>1000</v>
      </c>
      <c r="D1452" s="66">
        <f t="shared" si="565"/>
        <v>5391.75</v>
      </c>
      <c r="E1452" s="15">
        <f>VLOOKUP(A1451,[1]Plan1!$BO$120:$BQ$240,3)</f>
        <v>5438.12</v>
      </c>
      <c r="F1452" s="12">
        <f t="shared" si="566"/>
        <v>44120</v>
      </c>
      <c r="G1452" s="13">
        <f t="shared" si="553"/>
        <v>8.6001761951128852E-3</v>
      </c>
      <c r="H1452" s="12">
        <f t="shared" si="567"/>
        <v>44151</v>
      </c>
      <c r="I1452" s="12">
        <f t="shared" si="554"/>
        <v>44151</v>
      </c>
      <c r="J1452" s="1">
        <f t="shared" si="568"/>
        <v>21</v>
      </c>
      <c r="K1452" s="1">
        <f t="shared" si="575"/>
        <v>8</v>
      </c>
      <c r="L1452" s="9">
        <f t="shared" si="555"/>
        <v>1.00326757</v>
      </c>
      <c r="M1452" s="16">
        <f t="shared" si="569"/>
        <v>1.0064004200000001</v>
      </c>
      <c r="N1452" s="16">
        <f t="shared" si="572"/>
        <v>1.1331590188457046</v>
      </c>
      <c r="O1452" s="9">
        <f t="shared" si="573"/>
        <v>1.1368616899999999</v>
      </c>
      <c r="P1452" s="9">
        <f t="shared" si="556"/>
        <v>1136.86169</v>
      </c>
      <c r="Q1452" s="14">
        <f t="shared" si="557"/>
        <v>0</v>
      </c>
      <c r="R1452" s="44">
        <f t="shared" si="558"/>
        <v>0</v>
      </c>
      <c r="S1452" s="9">
        <f t="shared" si="559"/>
        <v>0</v>
      </c>
      <c r="T1452" s="10">
        <f t="shared" si="570"/>
        <v>6.2959000000000001E-2</v>
      </c>
      <c r="U1452" s="14">
        <f t="shared" si="574"/>
        <v>114</v>
      </c>
      <c r="V1452" s="14">
        <v>252</v>
      </c>
      <c r="W1452" s="16">
        <f t="shared" si="560"/>
        <v>1.028005802</v>
      </c>
      <c r="X1452" s="9">
        <f t="shared" si="561"/>
        <v>31.838723389999998</v>
      </c>
      <c r="Y1452" s="9">
        <v>0</v>
      </c>
      <c r="Z1452" s="15">
        <f t="shared" si="562"/>
        <v>0</v>
      </c>
      <c r="AA1452" s="6" t="s">
        <v>73</v>
      </c>
      <c r="AB1452" s="12">
        <f t="shared" si="571"/>
        <v>44151</v>
      </c>
      <c r="AC1452" s="6"/>
      <c r="AD1452" s="1"/>
      <c r="AE1452" s="12"/>
      <c r="AF1452" s="7"/>
      <c r="AG1452" s="1"/>
      <c r="AH1452" s="1"/>
      <c r="AI1452" s="1"/>
      <c r="AJ1452" s="10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6"/>
      <c r="CM1452" s="1"/>
      <c r="CN1452" s="1"/>
      <c r="CO1452" s="1"/>
      <c r="CP1452" s="1"/>
      <c r="CQ1452" s="1"/>
      <c r="CR1452" s="1"/>
    </row>
    <row r="1453" spans="1:96" x14ac:dyDescent="0.2">
      <c r="A1453" s="159">
        <f t="shared" si="563"/>
        <v>44132</v>
      </c>
      <c r="B1453" s="9">
        <f t="shared" si="552"/>
        <v>1169.4604005599999</v>
      </c>
      <c r="C1453" s="9">
        <f t="shared" si="564"/>
        <v>1000</v>
      </c>
      <c r="D1453" s="66">
        <f t="shared" si="565"/>
        <v>5391.75</v>
      </c>
      <c r="E1453" s="15">
        <f>VLOOKUP(A1452,[1]Plan1!$BO$120:$BQ$240,3)</f>
        <v>5438.12</v>
      </c>
      <c r="F1453" s="12">
        <f t="shared" si="566"/>
        <v>44120</v>
      </c>
      <c r="G1453" s="13">
        <f t="shared" si="553"/>
        <v>8.6001761951128852E-3</v>
      </c>
      <c r="H1453" s="12">
        <f t="shared" si="567"/>
        <v>44151</v>
      </c>
      <c r="I1453" s="12">
        <f t="shared" si="554"/>
        <v>44151</v>
      </c>
      <c r="J1453" s="1">
        <f t="shared" si="568"/>
        <v>21</v>
      </c>
      <c r="K1453" s="1">
        <f t="shared" si="575"/>
        <v>9</v>
      </c>
      <c r="L1453" s="9">
        <f t="shared" si="555"/>
        <v>1.00367677</v>
      </c>
      <c r="M1453" s="16">
        <f t="shared" si="569"/>
        <v>1.0064004200000001</v>
      </c>
      <c r="N1453" s="16">
        <f t="shared" si="572"/>
        <v>1.1331590188457046</v>
      </c>
      <c r="O1453" s="9">
        <f t="shared" si="573"/>
        <v>1.1373253800000001</v>
      </c>
      <c r="P1453" s="9">
        <f t="shared" si="556"/>
        <v>1137.32538</v>
      </c>
      <c r="Q1453" s="14">
        <f t="shared" si="557"/>
        <v>0</v>
      </c>
      <c r="R1453" s="44">
        <f t="shared" si="558"/>
        <v>0</v>
      </c>
      <c r="S1453" s="9">
        <f t="shared" si="559"/>
        <v>0</v>
      </c>
      <c r="T1453" s="10">
        <f t="shared" si="570"/>
        <v>6.2959000000000001E-2</v>
      </c>
      <c r="U1453" s="14">
        <f t="shared" si="574"/>
        <v>115</v>
      </c>
      <c r="V1453" s="14">
        <v>252</v>
      </c>
      <c r="W1453" s="16">
        <f t="shared" si="560"/>
        <v>1.0282549050000001</v>
      </c>
      <c r="X1453" s="9">
        <f t="shared" si="561"/>
        <v>32.135020560000001</v>
      </c>
      <c r="Y1453" s="9">
        <v>0</v>
      </c>
      <c r="Z1453" s="15">
        <f t="shared" si="562"/>
        <v>0</v>
      </c>
      <c r="AA1453" s="6" t="s">
        <v>73</v>
      </c>
      <c r="AB1453" s="12">
        <f t="shared" si="571"/>
        <v>44151</v>
      </c>
      <c r="AC1453" s="6"/>
      <c r="AD1453" s="1"/>
      <c r="AE1453" s="12"/>
      <c r="AF1453" s="7"/>
      <c r="AG1453" s="1"/>
      <c r="AH1453" s="1"/>
      <c r="AI1453" s="1"/>
      <c r="AJ1453" s="10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6"/>
      <c r="CM1453" s="1"/>
      <c r="CN1453" s="1"/>
      <c r="CO1453" s="1"/>
      <c r="CP1453" s="1"/>
      <c r="CQ1453" s="1"/>
      <c r="CR1453" s="1"/>
    </row>
    <row r="1454" spans="1:96" x14ac:dyDescent="0.2">
      <c r="A1454" s="159">
        <f t="shared" si="563"/>
        <v>44133</v>
      </c>
      <c r="B1454" s="9">
        <f t="shared" si="552"/>
        <v>1170.22087328</v>
      </c>
      <c r="C1454" s="9">
        <f t="shared" si="564"/>
        <v>1000</v>
      </c>
      <c r="D1454" s="66">
        <f t="shared" si="565"/>
        <v>5391.75</v>
      </c>
      <c r="E1454" s="15">
        <f>VLOOKUP(A1453,[1]Plan1!$BO$120:$BQ$240,3)</f>
        <v>5438.12</v>
      </c>
      <c r="F1454" s="12">
        <f t="shared" si="566"/>
        <v>44120</v>
      </c>
      <c r="G1454" s="13">
        <f t="shared" si="553"/>
        <v>8.6001761951128852E-3</v>
      </c>
      <c r="H1454" s="12">
        <f t="shared" si="567"/>
        <v>44151</v>
      </c>
      <c r="I1454" s="12">
        <f t="shared" si="554"/>
        <v>44151</v>
      </c>
      <c r="J1454" s="1">
        <f t="shared" si="568"/>
        <v>21</v>
      </c>
      <c r="K1454" s="1">
        <f t="shared" si="575"/>
        <v>10</v>
      </c>
      <c r="L1454" s="9">
        <f t="shared" si="555"/>
        <v>1.0040861299999999</v>
      </c>
      <c r="M1454" s="16">
        <f t="shared" si="569"/>
        <v>1.0064004200000001</v>
      </c>
      <c r="N1454" s="16">
        <f t="shared" si="572"/>
        <v>1.1331590188457046</v>
      </c>
      <c r="O1454" s="9">
        <f t="shared" si="573"/>
        <v>1.13778925</v>
      </c>
      <c r="P1454" s="9">
        <f t="shared" si="556"/>
        <v>1137.78925</v>
      </c>
      <c r="Q1454" s="14">
        <f t="shared" si="557"/>
        <v>0</v>
      </c>
      <c r="R1454" s="44">
        <f t="shared" si="558"/>
        <v>0</v>
      </c>
      <c r="S1454" s="9">
        <f t="shared" si="559"/>
        <v>0</v>
      </c>
      <c r="T1454" s="10">
        <f t="shared" si="570"/>
        <v>6.2959000000000001E-2</v>
      </c>
      <c r="U1454" s="14">
        <f t="shared" si="574"/>
        <v>116</v>
      </c>
      <c r="V1454" s="14">
        <v>252</v>
      </c>
      <c r="W1454" s="16">
        <f t="shared" si="560"/>
        <v>1.028504069</v>
      </c>
      <c r="X1454" s="9">
        <f t="shared" si="561"/>
        <v>32.431623279999997</v>
      </c>
      <c r="Y1454" s="9">
        <v>0</v>
      </c>
      <c r="Z1454" s="15">
        <f t="shared" si="562"/>
        <v>0</v>
      </c>
      <c r="AA1454" s="6" t="s">
        <v>73</v>
      </c>
      <c r="AB1454" s="12">
        <f t="shared" si="571"/>
        <v>44151</v>
      </c>
      <c r="AC1454" s="6"/>
      <c r="AD1454" s="1"/>
      <c r="AE1454" s="12"/>
      <c r="AF1454" s="7"/>
      <c r="AG1454" s="1"/>
      <c r="AH1454" s="1"/>
      <c r="AI1454" s="1"/>
      <c r="AJ1454" s="10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6"/>
      <c r="CM1454" s="1"/>
      <c r="CN1454" s="1"/>
      <c r="CO1454" s="1"/>
      <c r="CP1454" s="1"/>
      <c r="CQ1454" s="1"/>
      <c r="CR1454" s="1"/>
    </row>
    <row r="1455" spans="1:96" x14ac:dyDescent="0.2">
      <c r="A1455" s="159">
        <f t="shared" si="563"/>
        <v>44134</v>
      </c>
      <c r="B1455" s="9">
        <f t="shared" si="552"/>
        <v>1170.9818409300001</v>
      </c>
      <c r="C1455" s="9">
        <f t="shared" si="564"/>
        <v>1000</v>
      </c>
      <c r="D1455" s="66">
        <f t="shared" si="565"/>
        <v>5391.75</v>
      </c>
      <c r="E1455" s="15">
        <f>VLOOKUP(A1454,[1]Plan1!$BO$120:$BQ$240,3)</f>
        <v>5438.12</v>
      </c>
      <c r="F1455" s="12">
        <f t="shared" si="566"/>
        <v>44120</v>
      </c>
      <c r="G1455" s="13">
        <f t="shared" si="553"/>
        <v>8.6001761951128852E-3</v>
      </c>
      <c r="H1455" s="12">
        <f t="shared" si="567"/>
        <v>44151</v>
      </c>
      <c r="I1455" s="12">
        <f t="shared" si="554"/>
        <v>44151</v>
      </c>
      <c r="J1455" s="1">
        <f t="shared" si="568"/>
        <v>21</v>
      </c>
      <c r="K1455" s="1">
        <f t="shared" si="575"/>
        <v>11</v>
      </c>
      <c r="L1455" s="9">
        <f t="shared" si="555"/>
        <v>1.0044956599999999</v>
      </c>
      <c r="M1455" s="16">
        <f t="shared" si="569"/>
        <v>1.0064004200000001</v>
      </c>
      <c r="N1455" s="16">
        <f t="shared" si="572"/>
        <v>1.1331590188457046</v>
      </c>
      <c r="O1455" s="9">
        <f t="shared" si="573"/>
        <v>1.1382533100000001</v>
      </c>
      <c r="P1455" s="9">
        <f t="shared" si="556"/>
        <v>1138.2533100000001</v>
      </c>
      <c r="Q1455" s="14">
        <f t="shared" si="557"/>
        <v>0</v>
      </c>
      <c r="R1455" s="44">
        <f t="shared" si="558"/>
        <v>0</v>
      </c>
      <c r="S1455" s="9">
        <f t="shared" si="559"/>
        <v>0</v>
      </c>
      <c r="T1455" s="10">
        <f t="shared" si="570"/>
        <v>6.2959000000000001E-2</v>
      </c>
      <c r="U1455" s="14">
        <f t="shared" si="574"/>
        <v>117</v>
      </c>
      <c r="V1455" s="14">
        <v>252</v>
      </c>
      <c r="W1455" s="16">
        <f t="shared" si="560"/>
        <v>1.0287532930000001</v>
      </c>
      <c r="X1455" s="9">
        <f t="shared" si="561"/>
        <v>32.728530929999998</v>
      </c>
      <c r="Y1455" s="9">
        <v>0</v>
      </c>
      <c r="Z1455" s="15">
        <f t="shared" si="562"/>
        <v>0</v>
      </c>
      <c r="AA1455" s="6" t="s">
        <v>73</v>
      </c>
      <c r="AB1455" s="12">
        <f t="shared" si="571"/>
        <v>44151</v>
      </c>
      <c r="AC1455" s="6"/>
      <c r="AD1455" s="1"/>
      <c r="AE1455" s="12"/>
      <c r="AF1455" s="7"/>
      <c r="AG1455" s="1"/>
      <c r="AH1455" s="1"/>
      <c r="AI1455" s="1"/>
      <c r="AJ1455" s="10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6"/>
      <c r="CM1455" s="1"/>
      <c r="CN1455" s="1"/>
      <c r="CO1455" s="1"/>
      <c r="CP1455" s="1"/>
      <c r="CQ1455" s="1"/>
      <c r="CR1455" s="1"/>
    </row>
    <row r="1456" spans="1:96" x14ac:dyDescent="0.2">
      <c r="A1456" s="159">
        <f t="shared" si="563"/>
        <v>44135</v>
      </c>
      <c r="B1456" s="9">
        <f t="shared" si="552"/>
        <v>1171.74331514</v>
      </c>
      <c r="C1456" s="9">
        <f t="shared" si="564"/>
        <v>1000</v>
      </c>
      <c r="D1456" s="66">
        <f t="shared" si="565"/>
        <v>5391.75</v>
      </c>
      <c r="E1456" s="15">
        <f>VLOOKUP(A1455,[1]Plan1!$BO$120:$BQ$240,3)</f>
        <v>5438.12</v>
      </c>
      <c r="F1456" s="12">
        <f t="shared" si="566"/>
        <v>44120</v>
      </c>
      <c r="G1456" s="13">
        <f t="shared" si="553"/>
        <v>8.6001761951128852E-3</v>
      </c>
      <c r="H1456" s="12">
        <f t="shared" si="567"/>
        <v>44151</v>
      </c>
      <c r="I1456" s="12">
        <f t="shared" si="554"/>
        <v>44151</v>
      </c>
      <c r="J1456" s="1">
        <f t="shared" si="568"/>
        <v>21</v>
      </c>
      <c r="K1456" s="1">
        <f t="shared" si="575"/>
        <v>12</v>
      </c>
      <c r="L1456" s="9">
        <f t="shared" si="555"/>
        <v>1.00490536</v>
      </c>
      <c r="M1456" s="16">
        <f t="shared" si="569"/>
        <v>1.0064004200000001</v>
      </c>
      <c r="N1456" s="16">
        <f t="shared" si="572"/>
        <v>1.1331590188457046</v>
      </c>
      <c r="O1456" s="9">
        <f t="shared" si="573"/>
        <v>1.1387175700000001</v>
      </c>
      <c r="P1456" s="9">
        <f t="shared" si="556"/>
        <v>1138.71757</v>
      </c>
      <c r="Q1456" s="14">
        <f t="shared" si="557"/>
        <v>0</v>
      </c>
      <c r="R1456" s="44">
        <f t="shared" si="558"/>
        <v>0</v>
      </c>
      <c r="S1456" s="9">
        <f t="shared" si="559"/>
        <v>0</v>
      </c>
      <c r="T1456" s="10">
        <f t="shared" si="570"/>
        <v>6.2959000000000001E-2</v>
      </c>
      <c r="U1456" s="14">
        <f t="shared" si="574"/>
        <v>118</v>
      </c>
      <c r="V1456" s="14">
        <v>252</v>
      </c>
      <c r="W1456" s="16">
        <f t="shared" si="560"/>
        <v>1.0290025780000001</v>
      </c>
      <c r="X1456" s="9">
        <f t="shared" si="561"/>
        <v>33.025745139999998</v>
      </c>
      <c r="Y1456" s="9">
        <v>0</v>
      </c>
      <c r="Z1456" s="15">
        <f t="shared" si="562"/>
        <v>0</v>
      </c>
      <c r="AA1456" s="6" t="s">
        <v>73</v>
      </c>
      <c r="AB1456" s="12">
        <f t="shared" si="571"/>
        <v>44151</v>
      </c>
      <c r="AC1456" s="6"/>
      <c r="AD1456" s="1"/>
      <c r="AE1456" s="12"/>
      <c r="AF1456" s="7"/>
      <c r="AG1456" s="1"/>
      <c r="AH1456" s="1"/>
      <c r="AI1456" s="1"/>
      <c r="AJ1456" s="10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6"/>
      <c r="CM1456" s="1"/>
      <c r="CN1456" s="1"/>
      <c r="CO1456" s="1"/>
      <c r="CP1456" s="1"/>
      <c r="CQ1456" s="1"/>
      <c r="CR1456" s="1"/>
    </row>
    <row r="1457" spans="1:96" x14ac:dyDescent="0.2">
      <c r="A1457" s="159">
        <f t="shared" si="563"/>
        <v>44136</v>
      </c>
      <c r="B1457" s="9">
        <f t="shared" si="552"/>
        <v>1171.74331514</v>
      </c>
      <c r="C1457" s="9">
        <f t="shared" si="564"/>
        <v>1000</v>
      </c>
      <c r="D1457" s="66">
        <f t="shared" si="565"/>
        <v>5391.75</v>
      </c>
      <c r="E1457" s="15">
        <f>VLOOKUP(A1456,[1]Plan1!$BO$120:$BQ$240,3)</f>
        <v>5438.12</v>
      </c>
      <c r="F1457" s="12">
        <f t="shared" si="566"/>
        <v>44120</v>
      </c>
      <c r="G1457" s="13">
        <f t="shared" si="553"/>
        <v>8.6001761951128852E-3</v>
      </c>
      <c r="H1457" s="12">
        <f t="shared" si="567"/>
        <v>44151</v>
      </c>
      <c r="I1457" s="12">
        <f t="shared" si="554"/>
        <v>44151</v>
      </c>
      <c r="J1457" s="1">
        <f t="shared" si="568"/>
        <v>21</v>
      </c>
      <c r="K1457" s="1">
        <f t="shared" si="575"/>
        <v>12</v>
      </c>
      <c r="L1457" s="9">
        <f t="shared" si="555"/>
        <v>1.00490536</v>
      </c>
      <c r="M1457" s="16">
        <f t="shared" si="569"/>
        <v>1.0064004200000001</v>
      </c>
      <c r="N1457" s="16">
        <f t="shared" si="572"/>
        <v>1.1331590188457046</v>
      </c>
      <c r="O1457" s="9">
        <f t="shared" si="573"/>
        <v>1.1387175700000001</v>
      </c>
      <c r="P1457" s="9">
        <f t="shared" si="556"/>
        <v>1138.71757</v>
      </c>
      <c r="Q1457" s="14">
        <f t="shared" si="557"/>
        <v>0</v>
      </c>
      <c r="R1457" s="44">
        <f t="shared" si="558"/>
        <v>0</v>
      </c>
      <c r="S1457" s="9">
        <f t="shared" si="559"/>
        <v>0</v>
      </c>
      <c r="T1457" s="10">
        <f t="shared" si="570"/>
        <v>6.2959000000000001E-2</v>
      </c>
      <c r="U1457" s="14">
        <f t="shared" si="574"/>
        <v>118</v>
      </c>
      <c r="V1457" s="14">
        <v>252</v>
      </c>
      <c r="W1457" s="16">
        <f t="shared" si="560"/>
        <v>1.0290025780000001</v>
      </c>
      <c r="X1457" s="9">
        <f t="shared" si="561"/>
        <v>33.025745139999998</v>
      </c>
      <c r="Y1457" s="9">
        <v>0</v>
      </c>
      <c r="Z1457" s="15">
        <f t="shared" si="562"/>
        <v>0</v>
      </c>
      <c r="AA1457" s="6" t="s">
        <v>73</v>
      </c>
      <c r="AB1457" s="12">
        <f t="shared" si="571"/>
        <v>44151</v>
      </c>
      <c r="AC1457" s="6"/>
      <c r="AD1457" s="1"/>
      <c r="AE1457" s="12"/>
      <c r="AF1457" s="7"/>
      <c r="AG1457" s="1"/>
      <c r="AH1457" s="1"/>
      <c r="AI1457" s="1"/>
      <c r="AJ1457" s="10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6"/>
      <c r="CM1457" s="1"/>
      <c r="CN1457" s="1"/>
      <c r="CO1457" s="1"/>
      <c r="CP1457" s="1"/>
      <c r="CQ1457" s="1"/>
      <c r="CR1457" s="1"/>
    </row>
    <row r="1458" spans="1:96" x14ac:dyDescent="0.2">
      <c r="A1458" s="159">
        <f t="shared" si="563"/>
        <v>44137</v>
      </c>
      <c r="B1458" s="9">
        <f t="shared" si="552"/>
        <v>1171.74331514</v>
      </c>
      <c r="C1458" s="9">
        <f t="shared" si="564"/>
        <v>1000</v>
      </c>
      <c r="D1458" s="66">
        <f t="shared" si="565"/>
        <v>5391.75</v>
      </c>
      <c r="E1458" s="15">
        <f>VLOOKUP(A1457,[1]Plan1!$BO$120:$BQ$240,3)</f>
        <v>5438.12</v>
      </c>
      <c r="F1458" s="12">
        <f t="shared" si="566"/>
        <v>44120</v>
      </c>
      <c r="G1458" s="13">
        <f t="shared" si="553"/>
        <v>8.6001761951128852E-3</v>
      </c>
      <c r="H1458" s="12">
        <f t="shared" si="567"/>
        <v>44151</v>
      </c>
      <c r="I1458" s="12">
        <f t="shared" si="554"/>
        <v>44151</v>
      </c>
      <c r="J1458" s="1">
        <f t="shared" si="568"/>
        <v>21</v>
      </c>
      <c r="K1458" s="1">
        <f t="shared" si="575"/>
        <v>12</v>
      </c>
      <c r="L1458" s="9">
        <f t="shared" si="555"/>
        <v>1.00490536</v>
      </c>
      <c r="M1458" s="16">
        <f t="shared" si="569"/>
        <v>1.0064004200000001</v>
      </c>
      <c r="N1458" s="16">
        <f t="shared" si="572"/>
        <v>1.1331590188457046</v>
      </c>
      <c r="O1458" s="9">
        <f t="shared" si="573"/>
        <v>1.1387175700000001</v>
      </c>
      <c r="P1458" s="9">
        <f t="shared" si="556"/>
        <v>1138.71757</v>
      </c>
      <c r="Q1458" s="14">
        <f t="shared" si="557"/>
        <v>0</v>
      </c>
      <c r="R1458" s="44">
        <f t="shared" si="558"/>
        <v>0</v>
      </c>
      <c r="S1458" s="9">
        <f t="shared" si="559"/>
        <v>0</v>
      </c>
      <c r="T1458" s="10">
        <f t="shared" si="570"/>
        <v>6.2959000000000001E-2</v>
      </c>
      <c r="U1458" s="14">
        <f t="shared" si="574"/>
        <v>118</v>
      </c>
      <c r="V1458" s="14">
        <v>252</v>
      </c>
      <c r="W1458" s="16">
        <f t="shared" si="560"/>
        <v>1.0290025780000001</v>
      </c>
      <c r="X1458" s="9">
        <f t="shared" si="561"/>
        <v>33.025745139999998</v>
      </c>
      <c r="Y1458" s="9">
        <v>0</v>
      </c>
      <c r="Z1458" s="15">
        <f t="shared" si="562"/>
        <v>0</v>
      </c>
      <c r="AA1458" s="6" t="s">
        <v>73</v>
      </c>
      <c r="AB1458" s="12">
        <f t="shared" si="571"/>
        <v>44151</v>
      </c>
      <c r="AC1458" s="6"/>
      <c r="AD1458" s="1"/>
      <c r="AE1458" s="12"/>
      <c r="AF1458" s="7"/>
      <c r="AG1458" s="1"/>
      <c r="AH1458" s="1"/>
      <c r="AI1458" s="1"/>
      <c r="AJ1458" s="10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6"/>
      <c r="CM1458" s="1"/>
      <c r="CN1458" s="1"/>
      <c r="CO1458" s="1"/>
      <c r="CP1458" s="1"/>
      <c r="CQ1458" s="1"/>
      <c r="CR1458" s="1"/>
    </row>
    <row r="1459" spans="1:96" x14ac:dyDescent="0.2">
      <c r="A1459" s="159">
        <f t="shared" si="563"/>
        <v>44138</v>
      </c>
      <c r="B1459" s="9">
        <f t="shared" si="552"/>
        <v>1171.74331514</v>
      </c>
      <c r="C1459" s="9">
        <f t="shared" si="564"/>
        <v>1000</v>
      </c>
      <c r="D1459" s="66">
        <f t="shared" si="565"/>
        <v>5391.75</v>
      </c>
      <c r="E1459" s="15">
        <f>VLOOKUP(A1458,[1]Plan1!$BO$120:$BQ$240,3)</f>
        <v>5438.12</v>
      </c>
      <c r="F1459" s="12">
        <f t="shared" si="566"/>
        <v>44120</v>
      </c>
      <c r="G1459" s="13">
        <f t="shared" si="553"/>
        <v>8.6001761951128852E-3</v>
      </c>
      <c r="H1459" s="12">
        <f t="shared" si="567"/>
        <v>44151</v>
      </c>
      <c r="I1459" s="12">
        <f t="shared" si="554"/>
        <v>44151</v>
      </c>
      <c r="J1459" s="1">
        <f t="shared" si="568"/>
        <v>21</v>
      </c>
      <c r="K1459" s="1">
        <f t="shared" si="575"/>
        <v>12</v>
      </c>
      <c r="L1459" s="9">
        <f t="shared" si="555"/>
        <v>1.00490536</v>
      </c>
      <c r="M1459" s="16">
        <f t="shared" si="569"/>
        <v>1.0064004200000001</v>
      </c>
      <c r="N1459" s="16">
        <f t="shared" si="572"/>
        <v>1.1331590188457046</v>
      </c>
      <c r="O1459" s="9">
        <f t="shared" si="573"/>
        <v>1.1387175700000001</v>
      </c>
      <c r="P1459" s="9">
        <f t="shared" si="556"/>
        <v>1138.71757</v>
      </c>
      <c r="Q1459" s="14">
        <f t="shared" si="557"/>
        <v>0</v>
      </c>
      <c r="R1459" s="44">
        <f t="shared" si="558"/>
        <v>0</v>
      </c>
      <c r="S1459" s="9">
        <f t="shared" si="559"/>
        <v>0</v>
      </c>
      <c r="T1459" s="10">
        <f t="shared" si="570"/>
        <v>6.2959000000000001E-2</v>
      </c>
      <c r="U1459" s="14">
        <f t="shared" si="574"/>
        <v>118</v>
      </c>
      <c r="V1459" s="14">
        <v>252</v>
      </c>
      <c r="W1459" s="16">
        <f t="shared" si="560"/>
        <v>1.0290025780000001</v>
      </c>
      <c r="X1459" s="9">
        <f t="shared" si="561"/>
        <v>33.025745139999998</v>
      </c>
      <c r="Y1459" s="9">
        <v>0</v>
      </c>
      <c r="Z1459" s="15">
        <f t="shared" si="562"/>
        <v>0</v>
      </c>
      <c r="AA1459" s="6" t="s">
        <v>73</v>
      </c>
      <c r="AB1459" s="12">
        <f t="shared" si="571"/>
        <v>44151</v>
      </c>
      <c r="AC1459" s="6"/>
      <c r="AD1459" s="1"/>
      <c r="AE1459" s="12"/>
      <c r="AF1459" s="7"/>
      <c r="AG1459" s="1"/>
      <c r="AH1459" s="1"/>
      <c r="AI1459" s="1"/>
      <c r="AJ1459" s="10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6"/>
      <c r="CM1459" s="1"/>
      <c r="CN1459" s="1"/>
      <c r="CO1459" s="1"/>
      <c r="CP1459" s="1"/>
      <c r="CQ1459" s="1"/>
      <c r="CR1459" s="1"/>
    </row>
    <row r="1460" spans="1:96" x14ac:dyDescent="0.2">
      <c r="A1460" s="159">
        <f t="shared" si="563"/>
        <v>44139</v>
      </c>
      <c r="B1460" s="9">
        <f t="shared" si="552"/>
        <v>1172.5052744300001</v>
      </c>
      <c r="C1460" s="9">
        <f t="shared" si="564"/>
        <v>1000</v>
      </c>
      <c r="D1460" s="66">
        <f t="shared" si="565"/>
        <v>5391.75</v>
      </c>
      <c r="E1460" s="15">
        <f>VLOOKUP(A1459,[1]Plan1!$BO$120:$BQ$240,3)</f>
        <v>5438.12</v>
      </c>
      <c r="F1460" s="12">
        <f t="shared" si="566"/>
        <v>44120</v>
      </c>
      <c r="G1460" s="13">
        <f t="shared" si="553"/>
        <v>8.6001761951128852E-3</v>
      </c>
      <c r="H1460" s="12">
        <f t="shared" si="567"/>
        <v>44151</v>
      </c>
      <c r="I1460" s="12">
        <f t="shared" si="554"/>
        <v>44151</v>
      </c>
      <c r="J1460" s="1">
        <f t="shared" si="568"/>
        <v>21</v>
      </c>
      <c r="K1460" s="1">
        <f t="shared" si="575"/>
        <v>13</v>
      </c>
      <c r="L1460" s="9">
        <f t="shared" si="555"/>
        <v>1.0053152299999999</v>
      </c>
      <c r="M1460" s="16">
        <f t="shared" si="569"/>
        <v>1.0064004200000001</v>
      </c>
      <c r="N1460" s="16">
        <f t="shared" si="572"/>
        <v>1.1331590188457046</v>
      </c>
      <c r="O1460" s="9">
        <f t="shared" si="573"/>
        <v>1.1391820100000001</v>
      </c>
      <c r="P1460" s="9">
        <f t="shared" si="556"/>
        <v>1139.18201</v>
      </c>
      <c r="Q1460" s="14">
        <f t="shared" si="557"/>
        <v>0</v>
      </c>
      <c r="R1460" s="44">
        <f t="shared" si="558"/>
        <v>0</v>
      </c>
      <c r="S1460" s="9">
        <f t="shared" si="559"/>
        <v>0</v>
      </c>
      <c r="T1460" s="10">
        <f t="shared" si="570"/>
        <v>6.2959000000000001E-2</v>
      </c>
      <c r="U1460" s="14">
        <f t="shared" si="574"/>
        <v>119</v>
      </c>
      <c r="V1460" s="14">
        <v>252</v>
      </c>
      <c r="W1460" s="16">
        <f t="shared" si="560"/>
        <v>1.0292519229999999</v>
      </c>
      <c r="X1460" s="9">
        <f t="shared" si="561"/>
        <v>33.323264430000002</v>
      </c>
      <c r="Y1460" s="9">
        <v>0</v>
      </c>
      <c r="Z1460" s="15">
        <f t="shared" si="562"/>
        <v>0</v>
      </c>
      <c r="AA1460" s="6" t="s">
        <v>73</v>
      </c>
      <c r="AB1460" s="12">
        <f t="shared" si="571"/>
        <v>44151</v>
      </c>
      <c r="AC1460" s="6"/>
      <c r="AD1460" s="1"/>
      <c r="AE1460" s="12"/>
      <c r="AF1460" s="7"/>
      <c r="AG1460" s="1"/>
      <c r="AH1460" s="1"/>
      <c r="AI1460" s="1"/>
      <c r="AJ1460" s="10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6"/>
      <c r="CM1460" s="1"/>
      <c r="CN1460" s="1"/>
      <c r="CO1460" s="1"/>
      <c r="CP1460" s="1"/>
      <c r="CQ1460" s="1"/>
      <c r="CR1460" s="1"/>
    </row>
    <row r="1461" spans="1:96" x14ac:dyDescent="0.2">
      <c r="A1461" s="159">
        <f t="shared" si="563"/>
        <v>44140</v>
      </c>
      <c r="B1461" s="9">
        <f t="shared" si="552"/>
        <v>1173.2677293299998</v>
      </c>
      <c r="C1461" s="9">
        <f t="shared" si="564"/>
        <v>1000</v>
      </c>
      <c r="D1461" s="66">
        <f t="shared" si="565"/>
        <v>5391.75</v>
      </c>
      <c r="E1461" s="15">
        <f>VLOOKUP(A1460,[1]Plan1!$BO$120:$BQ$240,3)</f>
        <v>5438.12</v>
      </c>
      <c r="F1461" s="12">
        <f t="shared" si="566"/>
        <v>44120</v>
      </c>
      <c r="G1461" s="13">
        <f t="shared" si="553"/>
        <v>8.6001761951128852E-3</v>
      </c>
      <c r="H1461" s="12">
        <f t="shared" si="567"/>
        <v>44151</v>
      </c>
      <c r="I1461" s="12">
        <f t="shared" si="554"/>
        <v>44151</v>
      </c>
      <c r="J1461" s="1">
        <f t="shared" si="568"/>
        <v>21</v>
      </c>
      <c r="K1461" s="1">
        <f t="shared" si="575"/>
        <v>14</v>
      </c>
      <c r="L1461" s="9">
        <f t="shared" si="555"/>
        <v>1.00572526</v>
      </c>
      <c r="M1461" s="16">
        <f t="shared" si="569"/>
        <v>1.0064004200000001</v>
      </c>
      <c r="N1461" s="16">
        <f t="shared" si="572"/>
        <v>1.1331590188457046</v>
      </c>
      <c r="O1461" s="9">
        <f t="shared" si="573"/>
        <v>1.13964664</v>
      </c>
      <c r="P1461" s="9">
        <f t="shared" si="556"/>
        <v>1139.6466399999999</v>
      </c>
      <c r="Q1461" s="14">
        <f t="shared" si="557"/>
        <v>0</v>
      </c>
      <c r="R1461" s="44">
        <f t="shared" si="558"/>
        <v>0</v>
      </c>
      <c r="S1461" s="9">
        <f t="shared" si="559"/>
        <v>0</v>
      </c>
      <c r="T1461" s="10">
        <f t="shared" si="570"/>
        <v>6.2959000000000001E-2</v>
      </c>
      <c r="U1461" s="14">
        <f t="shared" si="574"/>
        <v>120</v>
      </c>
      <c r="V1461" s="14">
        <v>252</v>
      </c>
      <c r="W1461" s="16">
        <f t="shared" si="560"/>
        <v>1.029501328</v>
      </c>
      <c r="X1461" s="9">
        <f t="shared" si="561"/>
        <v>33.621089329999997</v>
      </c>
      <c r="Y1461" s="9">
        <v>0</v>
      </c>
      <c r="Z1461" s="15">
        <f t="shared" si="562"/>
        <v>0</v>
      </c>
      <c r="AA1461" s="6" t="s">
        <v>73</v>
      </c>
      <c r="AB1461" s="12">
        <f t="shared" si="571"/>
        <v>44151</v>
      </c>
      <c r="AC1461" s="6"/>
      <c r="AD1461" s="1"/>
      <c r="AE1461" s="12"/>
      <c r="AF1461" s="7"/>
      <c r="AG1461" s="1"/>
      <c r="AH1461" s="1"/>
      <c r="AI1461" s="1"/>
      <c r="AJ1461" s="10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6"/>
      <c r="CM1461" s="1"/>
      <c r="CN1461" s="1"/>
      <c r="CO1461" s="1"/>
      <c r="CP1461" s="1"/>
      <c r="CQ1461" s="1"/>
      <c r="CR1461" s="1"/>
    </row>
    <row r="1462" spans="1:96" x14ac:dyDescent="0.2">
      <c r="A1462" s="159">
        <f t="shared" si="563"/>
        <v>44141</v>
      </c>
      <c r="B1462" s="9">
        <f t="shared" si="552"/>
        <v>1174.0306914800001</v>
      </c>
      <c r="C1462" s="9">
        <f t="shared" si="564"/>
        <v>1000</v>
      </c>
      <c r="D1462" s="66">
        <f t="shared" si="565"/>
        <v>5391.75</v>
      </c>
      <c r="E1462" s="15">
        <f>VLOOKUP(A1461,[1]Plan1!$BO$120:$BQ$240,3)</f>
        <v>5438.12</v>
      </c>
      <c r="F1462" s="12">
        <f t="shared" si="566"/>
        <v>44120</v>
      </c>
      <c r="G1462" s="13">
        <f t="shared" si="553"/>
        <v>8.6001761951128852E-3</v>
      </c>
      <c r="H1462" s="12">
        <f t="shared" si="567"/>
        <v>44151</v>
      </c>
      <c r="I1462" s="12">
        <f t="shared" si="554"/>
        <v>44151</v>
      </c>
      <c r="J1462" s="1">
        <f t="shared" si="568"/>
        <v>21</v>
      </c>
      <c r="K1462" s="1">
        <f t="shared" si="575"/>
        <v>15</v>
      </c>
      <c r="L1462" s="9">
        <f t="shared" si="555"/>
        <v>1.0061354600000001</v>
      </c>
      <c r="M1462" s="16">
        <f t="shared" si="569"/>
        <v>1.0064004200000001</v>
      </c>
      <c r="N1462" s="16">
        <f t="shared" si="572"/>
        <v>1.1331590188457046</v>
      </c>
      <c r="O1462" s="9">
        <f t="shared" si="573"/>
        <v>1.1401114699999999</v>
      </c>
      <c r="P1462" s="9">
        <f t="shared" si="556"/>
        <v>1140.1114700000001</v>
      </c>
      <c r="Q1462" s="14">
        <f t="shared" si="557"/>
        <v>0</v>
      </c>
      <c r="R1462" s="44">
        <f t="shared" si="558"/>
        <v>0</v>
      </c>
      <c r="S1462" s="9">
        <f t="shared" si="559"/>
        <v>0</v>
      </c>
      <c r="T1462" s="10">
        <f t="shared" si="570"/>
        <v>6.2959000000000001E-2</v>
      </c>
      <c r="U1462" s="14">
        <f t="shared" si="574"/>
        <v>121</v>
      </c>
      <c r="V1462" s="14">
        <v>252</v>
      </c>
      <c r="W1462" s="16">
        <f t="shared" si="560"/>
        <v>1.0297507939999999</v>
      </c>
      <c r="X1462" s="9">
        <f t="shared" si="561"/>
        <v>33.919221479999997</v>
      </c>
      <c r="Y1462" s="9">
        <v>0</v>
      </c>
      <c r="Z1462" s="15">
        <f t="shared" si="562"/>
        <v>0</v>
      </c>
      <c r="AA1462" s="6" t="s">
        <v>73</v>
      </c>
      <c r="AB1462" s="12">
        <f t="shared" si="571"/>
        <v>44151</v>
      </c>
      <c r="AC1462" s="6"/>
      <c r="AD1462" s="1"/>
      <c r="AE1462" s="12"/>
      <c r="AF1462" s="7"/>
      <c r="AG1462" s="1"/>
      <c r="AH1462" s="1"/>
      <c r="AI1462" s="1"/>
      <c r="AJ1462" s="10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6"/>
      <c r="CM1462" s="1"/>
      <c r="CN1462" s="1"/>
      <c r="CO1462" s="1"/>
      <c r="CP1462" s="1"/>
      <c r="CQ1462" s="1"/>
      <c r="CR1462" s="1"/>
    </row>
    <row r="1463" spans="1:96" x14ac:dyDescent="0.2">
      <c r="A1463" s="159">
        <f t="shared" si="563"/>
        <v>44142</v>
      </c>
      <c r="B1463" s="9">
        <f t="shared" si="552"/>
        <v>1174.7941393799999</v>
      </c>
      <c r="C1463" s="9">
        <f t="shared" si="564"/>
        <v>1000</v>
      </c>
      <c r="D1463" s="66">
        <f t="shared" si="565"/>
        <v>5391.75</v>
      </c>
      <c r="E1463" s="15">
        <f>VLOOKUP(A1462,[1]Plan1!$BO$120:$BQ$240,3)</f>
        <v>5438.12</v>
      </c>
      <c r="F1463" s="12">
        <f t="shared" si="566"/>
        <v>44120</v>
      </c>
      <c r="G1463" s="13">
        <f t="shared" si="553"/>
        <v>8.6001761951128852E-3</v>
      </c>
      <c r="H1463" s="12">
        <f t="shared" si="567"/>
        <v>44151</v>
      </c>
      <c r="I1463" s="12">
        <f t="shared" si="554"/>
        <v>44151</v>
      </c>
      <c r="J1463" s="1">
        <f t="shared" si="568"/>
        <v>21</v>
      </c>
      <c r="K1463" s="1">
        <f t="shared" si="575"/>
        <v>16</v>
      </c>
      <c r="L1463" s="9">
        <f t="shared" si="555"/>
        <v>1.0065458300000001</v>
      </c>
      <c r="M1463" s="16">
        <f t="shared" si="569"/>
        <v>1.0064004200000001</v>
      </c>
      <c r="N1463" s="16">
        <f t="shared" si="572"/>
        <v>1.1331590188457046</v>
      </c>
      <c r="O1463" s="9">
        <f t="shared" si="573"/>
        <v>1.14057648</v>
      </c>
      <c r="P1463" s="9">
        <f t="shared" si="556"/>
        <v>1140.5764799999999</v>
      </c>
      <c r="Q1463" s="14">
        <f t="shared" si="557"/>
        <v>0</v>
      </c>
      <c r="R1463" s="44">
        <f t="shared" si="558"/>
        <v>0</v>
      </c>
      <c r="S1463" s="9">
        <f t="shared" si="559"/>
        <v>0</v>
      </c>
      <c r="T1463" s="10">
        <f t="shared" si="570"/>
        <v>6.2959000000000001E-2</v>
      </c>
      <c r="U1463" s="14">
        <f t="shared" si="574"/>
        <v>122</v>
      </c>
      <c r="V1463" s="14">
        <v>252</v>
      </c>
      <c r="W1463" s="16">
        <f t="shared" si="560"/>
        <v>1.0300003200000001</v>
      </c>
      <c r="X1463" s="9">
        <f t="shared" si="561"/>
        <v>34.217659380000001</v>
      </c>
      <c r="Y1463" s="9">
        <v>0</v>
      </c>
      <c r="Z1463" s="15">
        <f t="shared" si="562"/>
        <v>0</v>
      </c>
      <c r="AA1463" s="6" t="s">
        <v>73</v>
      </c>
      <c r="AB1463" s="12">
        <f t="shared" si="571"/>
        <v>44151</v>
      </c>
      <c r="AC1463" s="6"/>
      <c r="AD1463" s="1"/>
      <c r="AE1463" s="12"/>
      <c r="AF1463" s="7"/>
      <c r="AG1463" s="1"/>
      <c r="AH1463" s="1"/>
      <c r="AI1463" s="1"/>
      <c r="AJ1463" s="10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6"/>
      <c r="CM1463" s="1"/>
      <c r="CN1463" s="1"/>
      <c r="CO1463" s="1"/>
      <c r="CP1463" s="1"/>
      <c r="CQ1463" s="1"/>
      <c r="CR1463" s="1"/>
    </row>
    <row r="1464" spans="1:96" x14ac:dyDescent="0.2">
      <c r="A1464" s="159">
        <f t="shared" si="563"/>
        <v>44143</v>
      </c>
      <c r="B1464" s="9">
        <f t="shared" si="552"/>
        <v>1174.7941393799999</v>
      </c>
      <c r="C1464" s="9">
        <f t="shared" si="564"/>
        <v>1000</v>
      </c>
      <c r="D1464" s="66">
        <f t="shared" si="565"/>
        <v>5391.75</v>
      </c>
      <c r="E1464" s="15">
        <f>VLOOKUP(A1463,[1]Plan1!$BO$120:$BQ$240,3)</f>
        <v>5438.12</v>
      </c>
      <c r="F1464" s="12">
        <f t="shared" si="566"/>
        <v>44120</v>
      </c>
      <c r="G1464" s="13">
        <f t="shared" si="553"/>
        <v>8.6001761951128852E-3</v>
      </c>
      <c r="H1464" s="12">
        <f t="shared" si="567"/>
        <v>44151</v>
      </c>
      <c r="I1464" s="12">
        <f t="shared" si="554"/>
        <v>44151</v>
      </c>
      <c r="J1464" s="1">
        <f t="shared" si="568"/>
        <v>21</v>
      </c>
      <c r="K1464" s="1">
        <f t="shared" si="575"/>
        <v>16</v>
      </c>
      <c r="L1464" s="9">
        <f t="shared" si="555"/>
        <v>1.0065458300000001</v>
      </c>
      <c r="M1464" s="16">
        <f t="shared" si="569"/>
        <v>1.0064004200000001</v>
      </c>
      <c r="N1464" s="16">
        <f t="shared" si="572"/>
        <v>1.1331590188457046</v>
      </c>
      <c r="O1464" s="9">
        <f t="shared" si="573"/>
        <v>1.14057648</v>
      </c>
      <c r="P1464" s="9">
        <f t="shared" si="556"/>
        <v>1140.5764799999999</v>
      </c>
      <c r="Q1464" s="14">
        <f t="shared" si="557"/>
        <v>0</v>
      </c>
      <c r="R1464" s="44">
        <f t="shared" si="558"/>
        <v>0</v>
      </c>
      <c r="S1464" s="9">
        <f t="shared" si="559"/>
        <v>0</v>
      </c>
      <c r="T1464" s="10">
        <f t="shared" si="570"/>
        <v>6.2959000000000001E-2</v>
      </c>
      <c r="U1464" s="14">
        <f t="shared" si="574"/>
        <v>122</v>
      </c>
      <c r="V1464" s="14">
        <v>252</v>
      </c>
      <c r="W1464" s="16">
        <f t="shared" si="560"/>
        <v>1.0300003200000001</v>
      </c>
      <c r="X1464" s="9">
        <f t="shared" si="561"/>
        <v>34.217659380000001</v>
      </c>
      <c r="Y1464" s="9">
        <v>0</v>
      </c>
      <c r="Z1464" s="15">
        <f t="shared" si="562"/>
        <v>0</v>
      </c>
      <c r="AA1464" s="6" t="s">
        <v>73</v>
      </c>
      <c r="AB1464" s="12">
        <f t="shared" si="571"/>
        <v>44151</v>
      </c>
      <c r="AC1464" s="6"/>
      <c r="AD1464" s="1"/>
      <c r="AE1464" s="12"/>
      <c r="AF1464" s="7"/>
      <c r="AG1464" s="1"/>
      <c r="AH1464" s="1"/>
      <c r="AI1464" s="1"/>
      <c r="AJ1464" s="10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6"/>
      <c r="CM1464" s="1"/>
      <c r="CN1464" s="1"/>
      <c r="CO1464" s="1"/>
      <c r="CP1464" s="1"/>
      <c r="CQ1464" s="1"/>
      <c r="CR1464" s="1"/>
    </row>
    <row r="1465" spans="1:96" x14ac:dyDescent="0.2">
      <c r="A1465" s="159">
        <f t="shared" si="563"/>
        <v>44144</v>
      </c>
      <c r="B1465" s="9">
        <f t="shared" si="552"/>
        <v>1174.7941393799999</v>
      </c>
      <c r="C1465" s="9">
        <f t="shared" si="564"/>
        <v>1000</v>
      </c>
      <c r="D1465" s="66">
        <f t="shared" si="565"/>
        <v>5391.75</v>
      </c>
      <c r="E1465" s="15">
        <f>VLOOKUP(A1464,[1]Plan1!$BO$120:$BQ$240,3)</f>
        <v>5438.12</v>
      </c>
      <c r="F1465" s="12">
        <f t="shared" si="566"/>
        <v>44120</v>
      </c>
      <c r="G1465" s="13">
        <f t="shared" si="553"/>
        <v>8.6001761951128852E-3</v>
      </c>
      <c r="H1465" s="12">
        <f t="shared" si="567"/>
        <v>44151</v>
      </c>
      <c r="I1465" s="12">
        <f t="shared" si="554"/>
        <v>44151</v>
      </c>
      <c r="J1465" s="1">
        <f t="shared" si="568"/>
        <v>21</v>
      </c>
      <c r="K1465" s="1">
        <f t="shared" si="575"/>
        <v>16</v>
      </c>
      <c r="L1465" s="9">
        <f t="shared" si="555"/>
        <v>1.0065458300000001</v>
      </c>
      <c r="M1465" s="16">
        <f t="shared" si="569"/>
        <v>1.0064004200000001</v>
      </c>
      <c r="N1465" s="16">
        <f t="shared" si="572"/>
        <v>1.1331590188457046</v>
      </c>
      <c r="O1465" s="9">
        <f t="shared" si="573"/>
        <v>1.14057648</v>
      </c>
      <c r="P1465" s="9">
        <f t="shared" si="556"/>
        <v>1140.5764799999999</v>
      </c>
      <c r="Q1465" s="14">
        <f t="shared" si="557"/>
        <v>0</v>
      </c>
      <c r="R1465" s="44">
        <f t="shared" si="558"/>
        <v>0</v>
      </c>
      <c r="S1465" s="9">
        <f t="shared" si="559"/>
        <v>0</v>
      </c>
      <c r="T1465" s="10">
        <f t="shared" si="570"/>
        <v>6.2959000000000001E-2</v>
      </c>
      <c r="U1465" s="14">
        <f t="shared" si="574"/>
        <v>122</v>
      </c>
      <c r="V1465" s="14">
        <v>252</v>
      </c>
      <c r="W1465" s="16">
        <f t="shared" si="560"/>
        <v>1.0300003200000001</v>
      </c>
      <c r="X1465" s="9">
        <f t="shared" si="561"/>
        <v>34.217659380000001</v>
      </c>
      <c r="Y1465" s="9">
        <v>0</v>
      </c>
      <c r="Z1465" s="15">
        <f t="shared" si="562"/>
        <v>0</v>
      </c>
      <c r="AA1465" s="6" t="s">
        <v>73</v>
      </c>
      <c r="AB1465" s="12">
        <f t="shared" si="571"/>
        <v>44151</v>
      </c>
      <c r="AC1465" s="6"/>
      <c r="AD1465" s="1"/>
      <c r="AE1465" s="12"/>
      <c r="AF1465" s="7"/>
      <c r="AG1465" s="1"/>
      <c r="AH1465" s="1"/>
      <c r="AI1465" s="1"/>
      <c r="AJ1465" s="10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6"/>
      <c r="CM1465" s="1"/>
      <c r="CN1465" s="1"/>
      <c r="CO1465" s="1"/>
      <c r="CP1465" s="1"/>
      <c r="CQ1465" s="1"/>
      <c r="CR1465" s="1"/>
    </row>
    <row r="1466" spans="1:96" x14ac:dyDescent="0.2">
      <c r="A1466" s="159">
        <f t="shared" si="563"/>
        <v>44145</v>
      </c>
      <c r="B1466" s="9">
        <f t="shared" si="552"/>
        <v>1175.5580847000001</v>
      </c>
      <c r="C1466" s="9">
        <f t="shared" si="564"/>
        <v>1000</v>
      </c>
      <c r="D1466" s="66">
        <f t="shared" si="565"/>
        <v>5391.75</v>
      </c>
      <c r="E1466" s="15">
        <f>VLOOKUP(A1465,[1]Plan1!$BO$120:$BQ$240,3)</f>
        <v>5438.12</v>
      </c>
      <c r="F1466" s="12">
        <f t="shared" si="566"/>
        <v>44120</v>
      </c>
      <c r="G1466" s="13">
        <f t="shared" si="553"/>
        <v>8.6001761951128852E-3</v>
      </c>
      <c r="H1466" s="12">
        <f t="shared" si="567"/>
        <v>44151</v>
      </c>
      <c r="I1466" s="12">
        <f t="shared" si="554"/>
        <v>44151</v>
      </c>
      <c r="J1466" s="1">
        <f t="shared" si="568"/>
        <v>21</v>
      </c>
      <c r="K1466" s="1">
        <f t="shared" si="575"/>
        <v>17</v>
      </c>
      <c r="L1466" s="9">
        <f t="shared" si="555"/>
        <v>1.00695636</v>
      </c>
      <c r="M1466" s="16">
        <f t="shared" si="569"/>
        <v>1.0064004200000001</v>
      </c>
      <c r="N1466" s="16">
        <f t="shared" si="572"/>
        <v>1.1331590188457046</v>
      </c>
      <c r="O1466" s="9">
        <f t="shared" si="573"/>
        <v>1.1410416800000001</v>
      </c>
      <c r="P1466" s="9">
        <f t="shared" si="556"/>
        <v>1141.04168</v>
      </c>
      <c r="Q1466" s="14">
        <f t="shared" si="557"/>
        <v>0</v>
      </c>
      <c r="R1466" s="44">
        <f t="shared" si="558"/>
        <v>0</v>
      </c>
      <c r="S1466" s="9">
        <f t="shared" si="559"/>
        <v>0</v>
      </c>
      <c r="T1466" s="10">
        <f t="shared" si="570"/>
        <v>6.2959000000000001E-2</v>
      </c>
      <c r="U1466" s="14">
        <f t="shared" si="574"/>
        <v>123</v>
      </c>
      <c r="V1466" s="14">
        <v>252</v>
      </c>
      <c r="W1466" s="16">
        <f t="shared" si="560"/>
        <v>1.030249907</v>
      </c>
      <c r="X1466" s="9">
        <f t="shared" si="561"/>
        <v>34.516404700000002</v>
      </c>
      <c r="Y1466" s="9">
        <v>0</v>
      </c>
      <c r="Z1466" s="15">
        <f t="shared" si="562"/>
        <v>0</v>
      </c>
      <c r="AA1466" s="6" t="s">
        <v>73</v>
      </c>
      <c r="AB1466" s="12">
        <f t="shared" si="571"/>
        <v>44151</v>
      </c>
      <c r="AC1466" s="6"/>
      <c r="AD1466" s="1"/>
      <c r="AE1466" s="12"/>
      <c r="AF1466" s="7"/>
      <c r="AG1466" s="1"/>
      <c r="AH1466" s="1"/>
      <c r="AI1466" s="1"/>
      <c r="AJ1466" s="10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6"/>
      <c r="CM1466" s="1"/>
      <c r="CN1466" s="1"/>
      <c r="CO1466" s="1"/>
      <c r="CP1466" s="1"/>
      <c r="CQ1466" s="1"/>
      <c r="CR1466" s="1"/>
    </row>
    <row r="1467" spans="1:96" x14ac:dyDescent="0.2">
      <c r="A1467" s="159">
        <f t="shared" si="563"/>
        <v>44146</v>
      </c>
      <c r="B1467" s="9">
        <f t="shared" si="552"/>
        <v>1176.32251621</v>
      </c>
      <c r="C1467" s="9">
        <f t="shared" si="564"/>
        <v>1000</v>
      </c>
      <c r="D1467" s="66">
        <f t="shared" si="565"/>
        <v>5391.75</v>
      </c>
      <c r="E1467" s="15">
        <f>VLOOKUP(A1466,[1]Plan1!$BO$120:$BQ$240,3)</f>
        <v>5438.12</v>
      </c>
      <c r="F1467" s="12">
        <f t="shared" si="566"/>
        <v>44120</v>
      </c>
      <c r="G1467" s="13">
        <f t="shared" si="553"/>
        <v>8.6001761951128852E-3</v>
      </c>
      <c r="H1467" s="12">
        <f t="shared" si="567"/>
        <v>44151</v>
      </c>
      <c r="I1467" s="12">
        <f t="shared" si="554"/>
        <v>44151</v>
      </c>
      <c r="J1467" s="1">
        <f t="shared" si="568"/>
        <v>21</v>
      </c>
      <c r="K1467" s="1">
        <f t="shared" si="575"/>
        <v>18</v>
      </c>
      <c r="L1467" s="9">
        <f t="shared" si="555"/>
        <v>1.00736706</v>
      </c>
      <c r="M1467" s="16">
        <f t="shared" si="569"/>
        <v>1.0064004200000001</v>
      </c>
      <c r="N1467" s="16">
        <f t="shared" si="572"/>
        <v>1.1331590188457046</v>
      </c>
      <c r="O1467" s="9">
        <f t="shared" si="573"/>
        <v>1.1415070599999999</v>
      </c>
      <c r="P1467" s="9">
        <f t="shared" si="556"/>
        <v>1141.5070599999999</v>
      </c>
      <c r="Q1467" s="14">
        <f t="shared" si="557"/>
        <v>0</v>
      </c>
      <c r="R1467" s="44">
        <f t="shared" si="558"/>
        <v>0</v>
      </c>
      <c r="S1467" s="9">
        <f t="shared" si="559"/>
        <v>0</v>
      </c>
      <c r="T1467" s="10">
        <f t="shared" si="570"/>
        <v>6.2959000000000001E-2</v>
      </c>
      <c r="U1467" s="14">
        <f t="shared" si="574"/>
        <v>124</v>
      </c>
      <c r="V1467" s="14">
        <v>252</v>
      </c>
      <c r="W1467" s="16">
        <f t="shared" si="560"/>
        <v>1.0304995539999999</v>
      </c>
      <c r="X1467" s="9">
        <f t="shared" si="561"/>
        <v>34.815456210000001</v>
      </c>
      <c r="Y1467" s="9">
        <v>0</v>
      </c>
      <c r="Z1467" s="15">
        <f t="shared" si="562"/>
        <v>0</v>
      </c>
      <c r="AA1467" s="6" t="s">
        <v>73</v>
      </c>
      <c r="AB1467" s="12">
        <f t="shared" si="571"/>
        <v>44151</v>
      </c>
      <c r="AC1467" s="6"/>
      <c r="AD1467" s="1"/>
      <c r="AE1467" s="12"/>
      <c r="AF1467" s="7"/>
      <c r="AG1467" s="1"/>
      <c r="AH1467" s="1"/>
      <c r="AI1467" s="1"/>
      <c r="AJ1467" s="10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6"/>
      <c r="CM1467" s="1"/>
      <c r="CN1467" s="1"/>
      <c r="CO1467" s="1"/>
      <c r="CP1467" s="1"/>
      <c r="CQ1467" s="1"/>
      <c r="CR1467" s="1"/>
    </row>
    <row r="1468" spans="1:96" x14ac:dyDescent="0.2">
      <c r="A1468" s="159">
        <f t="shared" si="563"/>
        <v>44147</v>
      </c>
      <c r="B1468" s="9">
        <f t="shared" si="552"/>
        <v>1177.08746621</v>
      </c>
      <c r="C1468" s="9">
        <f t="shared" si="564"/>
        <v>1000</v>
      </c>
      <c r="D1468" s="66">
        <f t="shared" si="565"/>
        <v>5391.75</v>
      </c>
      <c r="E1468" s="15">
        <f>VLOOKUP(A1467,[1]Plan1!$BO$120:$BQ$240,3)</f>
        <v>5438.12</v>
      </c>
      <c r="F1468" s="12">
        <f t="shared" si="566"/>
        <v>44120</v>
      </c>
      <c r="G1468" s="13">
        <f t="shared" si="553"/>
        <v>8.6001761951128852E-3</v>
      </c>
      <c r="H1468" s="12">
        <f t="shared" si="567"/>
        <v>44151</v>
      </c>
      <c r="I1468" s="12">
        <f t="shared" si="554"/>
        <v>44151</v>
      </c>
      <c r="J1468" s="1">
        <f t="shared" si="568"/>
        <v>21</v>
      </c>
      <c r="K1468" s="1">
        <f t="shared" si="575"/>
        <v>19</v>
      </c>
      <c r="L1468" s="9">
        <f t="shared" si="555"/>
        <v>1.00777793</v>
      </c>
      <c r="M1468" s="16">
        <f t="shared" si="569"/>
        <v>1.0064004200000001</v>
      </c>
      <c r="N1468" s="16">
        <f t="shared" si="572"/>
        <v>1.1331590188457046</v>
      </c>
      <c r="O1468" s="9">
        <f t="shared" si="573"/>
        <v>1.14197265</v>
      </c>
      <c r="P1468" s="9">
        <f t="shared" si="556"/>
        <v>1141.9726499999999</v>
      </c>
      <c r="Q1468" s="14">
        <f t="shared" si="557"/>
        <v>0</v>
      </c>
      <c r="R1468" s="44">
        <f t="shared" si="558"/>
        <v>0</v>
      </c>
      <c r="S1468" s="9">
        <f t="shared" si="559"/>
        <v>0</v>
      </c>
      <c r="T1468" s="10">
        <f t="shared" si="570"/>
        <v>6.2959000000000001E-2</v>
      </c>
      <c r="U1468" s="14">
        <f t="shared" si="574"/>
        <v>125</v>
      </c>
      <c r="V1468" s="14">
        <v>252</v>
      </c>
      <c r="W1468" s="16">
        <f t="shared" si="560"/>
        <v>1.0307492620000001</v>
      </c>
      <c r="X1468" s="9">
        <f t="shared" si="561"/>
        <v>35.114816210000001</v>
      </c>
      <c r="Y1468" s="9">
        <v>0</v>
      </c>
      <c r="Z1468" s="15">
        <f t="shared" si="562"/>
        <v>0</v>
      </c>
      <c r="AA1468" s="6" t="s">
        <v>73</v>
      </c>
      <c r="AB1468" s="12">
        <f t="shared" si="571"/>
        <v>44151</v>
      </c>
      <c r="AC1468" s="6"/>
      <c r="AD1468" s="1"/>
      <c r="AE1468" s="12"/>
      <c r="AF1468" s="7"/>
      <c r="AG1468" s="1"/>
      <c r="AH1468" s="1"/>
      <c r="AI1468" s="1"/>
      <c r="AJ1468" s="10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6"/>
      <c r="CM1468" s="1"/>
      <c r="CN1468" s="1"/>
      <c r="CO1468" s="1"/>
      <c r="CP1468" s="1"/>
      <c r="CQ1468" s="1"/>
      <c r="CR1468" s="1"/>
    </row>
    <row r="1469" spans="1:96" x14ac:dyDescent="0.2">
      <c r="A1469" s="159">
        <f t="shared" si="563"/>
        <v>44148</v>
      </c>
      <c r="B1469" s="9">
        <f t="shared" si="552"/>
        <v>1177.85290285</v>
      </c>
      <c r="C1469" s="9">
        <f t="shared" si="564"/>
        <v>1000</v>
      </c>
      <c r="D1469" s="66">
        <f t="shared" si="565"/>
        <v>5391.75</v>
      </c>
      <c r="E1469" s="15">
        <f>VLOOKUP(A1468,[1]Plan1!$BO$120:$BQ$240,3)</f>
        <v>5438.12</v>
      </c>
      <c r="F1469" s="12">
        <f t="shared" si="566"/>
        <v>44120</v>
      </c>
      <c r="G1469" s="13">
        <f t="shared" si="553"/>
        <v>8.6001761951128852E-3</v>
      </c>
      <c r="H1469" s="12">
        <f t="shared" si="567"/>
        <v>44151</v>
      </c>
      <c r="I1469" s="12">
        <f t="shared" si="554"/>
        <v>44151</v>
      </c>
      <c r="J1469" s="1">
        <f t="shared" si="568"/>
        <v>21</v>
      </c>
      <c r="K1469" s="1">
        <f t="shared" si="575"/>
        <v>20</v>
      </c>
      <c r="L1469" s="9">
        <f t="shared" si="555"/>
        <v>1.00818897</v>
      </c>
      <c r="M1469" s="16">
        <f t="shared" si="569"/>
        <v>1.0064004200000001</v>
      </c>
      <c r="N1469" s="16">
        <f t="shared" si="572"/>
        <v>1.1331590188457046</v>
      </c>
      <c r="O1469" s="9">
        <f t="shared" si="573"/>
        <v>1.14243842</v>
      </c>
      <c r="P1469" s="9">
        <f t="shared" si="556"/>
        <v>1142.43842</v>
      </c>
      <c r="Q1469" s="14">
        <f t="shared" si="557"/>
        <v>0</v>
      </c>
      <c r="R1469" s="44">
        <f t="shared" si="558"/>
        <v>0</v>
      </c>
      <c r="S1469" s="9">
        <f t="shared" si="559"/>
        <v>0</v>
      </c>
      <c r="T1469" s="10">
        <f t="shared" si="570"/>
        <v>6.2959000000000001E-2</v>
      </c>
      <c r="U1469" s="14">
        <f t="shared" si="574"/>
        <v>126</v>
      </c>
      <c r="V1469" s="14">
        <v>252</v>
      </c>
      <c r="W1469" s="16">
        <f t="shared" si="560"/>
        <v>1.03099903</v>
      </c>
      <c r="X1469" s="9">
        <f t="shared" si="561"/>
        <v>35.414482849999999</v>
      </c>
      <c r="Y1469" s="9">
        <v>0</v>
      </c>
      <c r="Z1469" s="15">
        <f t="shared" si="562"/>
        <v>0</v>
      </c>
      <c r="AA1469" s="6" t="s">
        <v>73</v>
      </c>
      <c r="AB1469" s="12">
        <f t="shared" si="571"/>
        <v>44151</v>
      </c>
      <c r="AC1469" s="6"/>
      <c r="AD1469" s="1"/>
      <c r="AE1469" s="12"/>
      <c r="AF1469" s="7"/>
      <c r="AG1469" s="1"/>
      <c r="AH1469" s="1"/>
      <c r="AI1469" s="1"/>
      <c r="AJ1469" s="10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6"/>
      <c r="CM1469" s="1"/>
      <c r="CN1469" s="1"/>
      <c r="CO1469" s="1"/>
      <c r="CP1469" s="1"/>
      <c r="CQ1469" s="1"/>
      <c r="CR1469" s="1"/>
    </row>
    <row r="1470" spans="1:96" x14ac:dyDescent="0.2">
      <c r="A1470" s="159">
        <f t="shared" si="563"/>
        <v>44149</v>
      </c>
      <c r="B1470" s="9">
        <f t="shared" si="552"/>
        <v>1178.6188275</v>
      </c>
      <c r="C1470" s="9">
        <f t="shared" si="564"/>
        <v>1000</v>
      </c>
      <c r="D1470" s="66">
        <f t="shared" si="565"/>
        <v>5391.75</v>
      </c>
      <c r="E1470" s="15">
        <f>VLOOKUP(A1469,[1]Plan1!$BO$120:$BQ$240,3)</f>
        <v>5438.12</v>
      </c>
      <c r="F1470" s="12">
        <f t="shared" si="566"/>
        <v>44120</v>
      </c>
      <c r="G1470" s="13">
        <f t="shared" si="553"/>
        <v>8.6001761951128852E-3</v>
      </c>
      <c r="H1470" s="12">
        <f t="shared" si="567"/>
        <v>44151</v>
      </c>
      <c r="I1470" s="12">
        <f t="shared" si="554"/>
        <v>44151</v>
      </c>
      <c r="J1470" s="1">
        <f t="shared" si="568"/>
        <v>21</v>
      </c>
      <c r="K1470" s="1">
        <f t="shared" si="575"/>
        <v>21</v>
      </c>
      <c r="L1470" s="9">
        <f t="shared" si="555"/>
        <v>1.00860017</v>
      </c>
      <c r="M1470" s="16">
        <f t="shared" si="569"/>
        <v>1.0064004200000001</v>
      </c>
      <c r="N1470" s="16">
        <f t="shared" si="572"/>
        <v>1.1331590188457046</v>
      </c>
      <c r="O1470" s="9">
        <f t="shared" si="573"/>
        <v>1.1429043699999999</v>
      </c>
      <c r="P1470" s="9">
        <f t="shared" si="556"/>
        <v>1142.90437</v>
      </c>
      <c r="Q1470" s="14">
        <f t="shared" si="557"/>
        <v>0</v>
      </c>
      <c r="R1470" s="44">
        <f t="shared" si="558"/>
        <v>0</v>
      </c>
      <c r="S1470" s="9">
        <f t="shared" si="559"/>
        <v>0</v>
      </c>
      <c r="T1470" s="10">
        <f t="shared" si="570"/>
        <v>6.2959000000000001E-2</v>
      </c>
      <c r="U1470" s="14">
        <f t="shared" si="574"/>
        <v>127</v>
      </c>
      <c r="V1470" s="14">
        <v>252</v>
      </c>
      <c r="W1470" s="16">
        <f t="shared" si="560"/>
        <v>1.031248859</v>
      </c>
      <c r="X1470" s="9">
        <f t="shared" si="561"/>
        <v>35.714457500000002</v>
      </c>
      <c r="Y1470" s="9">
        <v>0</v>
      </c>
      <c r="Z1470" s="15">
        <f t="shared" si="562"/>
        <v>0</v>
      </c>
      <c r="AA1470" s="6" t="s">
        <v>73</v>
      </c>
      <c r="AB1470" s="12">
        <f t="shared" si="571"/>
        <v>44151</v>
      </c>
      <c r="AC1470" s="6"/>
      <c r="AD1470" s="1"/>
      <c r="AE1470" s="12"/>
      <c r="AF1470" s="7"/>
      <c r="AG1470" s="1"/>
      <c r="AH1470" s="1"/>
      <c r="AI1470" s="1"/>
      <c r="AJ1470" s="10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6"/>
      <c r="CM1470" s="1"/>
      <c r="CN1470" s="1"/>
      <c r="CO1470" s="1"/>
      <c r="CP1470" s="1"/>
      <c r="CQ1470" s="1"/>
      <c r="CR1470" s="1"/>
    </row>
    <row r="1471" spans="1:96" x14ac:dyDescent="0.2">
      <c r="A1471" s="159">
        <f t="shared" si="563"/>
        <v>44150</v>
      </c>
      <c r="B1471" s="9">
        <f t="shared" si="552"/>
        <v>1178.6188275</v>
      </c>
      <c r="C1471" s="9">
        <f t="shared" si="564"/>
        <v>1000</v>
      </c>
      <c r="D1471" s="66">
        <f t="shared" si="565"/>
        <v>5391.75</v>
      </c>
      <c r="E1471" s="15">
        <f>VLOOKUP(A1470,[1]Plan1!$BO$120:$BQ$240,3)</f>
        <v>5438.12</v>
      </c>
      <c r="F1471" s="12">
        <f t="shared" si="566"/>
        <v>44120</v>
      </c>
      <c r="G1471" s="13">
        <f t="shared" si="553"/>
        <v>8.6001761951128852E-3</v>
      </c>
      <c r="H1471" s="12">
        <f t="shared" si="567"/>
        <v>44180</v>
      </c>
      <c r="I1471" s="12">
        <f t="shared" si="554"/>
        <v>44151</v>
      </c>
      <c r="J1471" s="1">
        <f t="shared" si="568"/>
        <v>21</v>
      </c>
      <c r="K1471" s="1">
        <f t="shared" si="575"/>
        <v>21</v>
      </c>
      <c r="L1471" s="9">
        <f t="shared" si="555"/>
        <v>1.00860017</v>
      </c>
      <c r="M1471" s="16">
        <f t="shared" si="569"/>
        <v>1.0064004200000001</v>
      </c>
      <c r="N1471" s="16">
        <f t="shared" si="572"/>
        <v>1.1331590188457046</v>
      </c>
      <c r="O1471" s="9">
        <f t="shared" si="573"/>
        <v>1.1429043699999999</v>
      </c>
      <c r="P1471" s="9">
        <f t="shared" si="556"/>
        <v>1142.90437</v>
      </c>
      <c r="Q1471" s="14">
        <f t="shared" si="557"/>
        <v>0</v>
      </c>
      <c r="R1471" s="44">
        <f t="shared" si="558"/>
        <v>0</v>
      </c>
      <c r="S1471" s="9">
        <f t="shared" si="559"/>
        <v>0</v>
      </c>
      <c r="T1471" s="10">
        <f t="shared" si="570"/>
        <v>6.2959000000000001E-2</v>
      </c>
      <c r="U1471" s="14">
        <f t="shared" si="574"/>
        <v>127</v>
      </c>
      <c r="V1471" s="14">
        <v>252</v>
      </c>
      <c r="W1471" s="16">
        <f t="shared" si="560"/>
        <v>1.031248859</v>
      </c>
      <c r="X1471" s="9">
        <f t="shared" si="561"/>
        <v>35.714457500000002</v>
      </c>
      <c r="Y1471" s="9">
        <v>0</v>
      </c>
      <c r="Z1471" s="15">
        <f t="shared" si="562"/>
        <v>0</v>
      </c>
      <c r="AA1471" s="6" t="s">
        <v>73</v>
      </c>
      <c r="AB1471" s="12">
        <f t="shared" si="571"/>
        <v>44151</v>
      </c>
      <c r="AC1471" s="6"/>
      <c r="AD1471" s="1"/>
      <c r="AE1471" s="12"/>
      <c r="AF1471" s="7"/>
      <c r="AG1471" s="1"/>
      <c r="AH1471" s="1"/>
      <c r="AI1471" s="1"/>
      <c r="AJ1471" s="10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6"/>
      <c r="CM1471" s="1"/>
      <c r="CN1471" s="1"/>
      <c r="CO1471" s="1"/>
      <c r="CP1471" s="1"/>
      <c r="CQ1471" s="1"/>
      <c r="CR1471" s="1"/>
    </row>
    <row r="1472" spans="1:96" x14ac:dyDescent="0.2">
      <c r="A1472" s="159">
        <f t="shared" si="563"/>
        <v>44151</v>
      </c>
      <c r="B1472" s="9">
        <f t="shared" si="552"/>
        <v>1178.6188275</v>
      </c>
      <c r="C1472" s="9">
        <f t="shared" si="564"/>
        <v>1000</v>
      </c>
      <c r="D1472" s="66">
        <f t="shared" si="565"/>
        <v>5391.75</v>
      </c>
      <c r="E1472" s="15">
        <f>VLOOKUP(A1471,[1]Plan1!$BO$120:$BQ$240,3)</f>
        <v>5438.12</v>
      </c>
      <c r="F1472" s="12">
        <f t="shared" si="566"/>
        <v>44120</v>
      </c>
      <c r="G1472" s="13">
        <f t="shared" si="553"/>
        <v>8.6001761951128852E-3</v>
      </c>
      <c r="H1472" s="12">
        <f t="shared" si="567"/>
        <v>44180</v>
      </c>
      <c r="I1472" s="12">
        <f t="shared" si="554"/>
        <v>44151</v>
      </c>
      <c r="J1472" s="1">
        <f t="shared" si="568"/>
        <v>21</v>
      </c>
      <c r="K1472" s="1">
        <f t="shared" si="575"/>
        <v>21</v>
      </c>
      <c r="L1472" s="9">
        <f t="shared" si="555"/>
        <v>1.00860017</v>
      </c>
      <c r="M1472" s="16">
        <f t="shared" si="569"/>
        <v>1.0064004200000001</v>
      </c>
      <c r="N1472" s="16">
        <f t="shared" si="572"/>
        <v>1.1331590188457046</v>
      </c>
      <c r="O1472" s="9">
        <f t="shared" si="573"/>
        <v>1.1429043699999999</v>
      </c>
      <c r="P1472" s="9">
        <f t="shared" si="556"/>
        <v>1142.90437</v>
      </c>
      <c r="Q1472" s="14">
        <f t="shared" si="557"/>
        <v>7</v>
      </c>
      <c r="R1472" s="44">
        <f t="shared" si="558"/>
        <v>0</v>
      </c>
      <c r="S1472" s="9">
        <f t="shared" si="559"/>
        <v>0</v>
      </c>
      <c r="T1472" s="10">
        <f t="shared" si="570"/>
        <v>6.2959000000000001E-2</v>
      </c>
      <c r="U1472" s="14">
        <f t="shared" si="574"/>
        <v>127</v>
      </c>
      <c r="V1472" s="14">
        <v>252</v>
      </c>
      <c r="W1472" s="16">
        <f t="shared" si="560"/>
        <v>1.031248859</v>
      </c>
      <c r="X1472" s="9">
        <f t="shared" si="561"/>
        <v>35.714457500000002</v>
      </c>
      <c r="Y1472" s="9">
        <v>0</v>
      </c>
      <c r="Z1472" s="15">
        <f t="shared" si="562"/>
        <v>0</v>
      </c>
      <c r="AA1472" s="6" t="s">
        <v>73</v>
      </c>
      <c r="AB1472" s="12">
        <f t="shared" si="571"/>
        <v>44151</v>
      </c>
      <c r="AC1472" s="6"/>
      <c r="AD1472" s="1"/>
      <c r="AE1472" s="12"/>
      <c r="AF1472" s="7"/>
      <c r="AG1472" s="1"/>
      <c r="AH1472" s="1"/>
      <c r="AI1472" s="1"/>
      <c r="AJ1472" s="10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6"/>
      <c r="CM1472" s="1"/>
      <c r="CN1472" s="1"/>
      <c r="CO1472" s="1"/>
      <c r="CP1472" s="1"/>
      <c r="CQ1472" s="1"/>
      <c r="CR1472" s="1"/>
    </row>
    <row r="1473" spans="1:96" x14ac:dyDescent="0.2">
      <c r="A1473" s="159">
        <f t="shared" si="563"/>
        <v>44152</v>
      </c>
      <c r="B1473" s="9">
        <f t="shared" si="552"/>
        <v>1143.66377203</v>
      </c>
      <c r="C1473" s="9">
        <f t="shared" si="564"/>
        <v>1000</v>
      </c>
      <c r="D1473" s="66">
        <f t="shared" si="565"/>
        <v>5438.12</v>
      </c>
      <c r="E1473" s="15">
        <f>VLOOKUP(A1472,[1]Plan1!$BO$120:$BQ$240,3)</f>
        <v>5486.52</v>
      </c>
      <c r="F1473" s="12">
        <f t="shared" si="566"/>
        <v>44152</v>
      </c>
      <c r="G1473" s="13">
        <f t="shared" si="553"/>
        <v>8.9001346053416697E-3</v>
      </c>
      <c r="H1473" s="12">
        <f t="shared" si="567"/>
        <v>44180</v>
      </c>
      <c r="I1473" s="12">
        <f t="shared" si="554"/>
        <v>44180</v>
      </c>
      <c r="J1473" s="1">
        <f t="shared" si="568"/>
        <v>21</v>
      </c>
      <c r="K1473" s="1">
        <f t="shared" si="575"/>
        <v>1</v>
      </c>
      <c r="L1473" s="9">
        <f t="shared" si="555"/>
        <v>1.00042203</v>
      </c>
      <c r="M1473" s="16">
        <f t="shared" si="569"/>
        <v>1.00860017</v>
      </c>
      <c r="N1473" s="16">
        <f t="shared" si="572"/>
        <v>1.1429043790448108</v>
      </c>
      <c r="O1473" s="9">
        <f t="shared" si="573"/>
        <v>1.1433867099999999</v>
      </c>
      <c r="P1473" s="9">
        <f t="shared" si="556"/>
        <v>1143.38671</v>
      </c>
      <c r="Q1473" s="14">
        <f t="shared" si="557"/>
        <v>0</v>
      </c>
      <c r="R1473" s="44">
        <f t="shared" si="558"/>
        <v>0</v>
      </c>
      <c r="S1473" s="9">
        <f t="shared" si="559"/>
        <v>0</v>
      </c>
      <c r="T1473" s="10">
        <f t="shared" si="570"/>
        <v>6.2959000000000001E-2</v>
      </c>
      <c r="U1473" s="14">
        <f t="shared" si="574"/>
        <v>1</v>
      </c>
      <c r="V1473" s="14">
        <v>252</v>
      </c>
      <c r="W1473" s="16">
        <f t="shared" si="560"/>
        <v>1.0002423170000001</v>
      </c>
      <c r="X1473" s="9">
        <f t="shared" si="561"/>
        <v>0.27706203000000001</v>
      </c>
      <c r="Y1473" s="9">
        <v>0</v>
      </c>
      <c r="Z1473" s="15">
        <f t="shared" si="562"/>
        <v>0</v>
      </c>
      <c r="AA1473" s="6" t="s">
        <v>73</v>
      </c>
      <c r="AB1473" s="12">
        <f t="shared" si="571"/>
        <v>44333</v>
      </c>
      <c r="AC1473" s="6"/>
      <c r="AD1473" s="1"/>
      <c r="AE1473" s="12"/>
      <c r="AF1473" s="7"/>
      <c r="AG1473" s="1"/>
      <c r="AH1473" s="1"/>
      <c r="AI1473" s="1"/>
      <c r="AJ1473" s="10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6"/>
      <c r="CM1473" s="1"/>
      <c r="CN1473" s="1"/>
      <c r="CO1473" s="1"/>
      <c r="CP1473" s="1"/>
      <c r="CQ1473" s="1"/>
      <c r="CR1473" s="1"/>
    </row>
    <row r="1474" spans="1:96" x14ac:dyDescent="0.2">
      <c r="A1474" s="159">
        <f t="shared" si="563"/>
        <v>44153</v>
      </c>
      <c r="B1474" s="9">
        <f t="shared" si="552"/>
        <v>1144.42367541</v>
      </c>
      <c r="C1474" s="9">
        <f t="shared" si="564"/>
        <v>1000</v>
      </c>
      <c r="D1474" s="66">
        <f t="shared" si="565"/>
        <v>5438.12</v>
      </c>
      <c r="E1474" s="15">
        <f>VLOOKUP(A1473,[1]Plan1!$BO$120:$BQ$240,3)</f>
        <v>5486.52</v>
      </c>
      <c r="F1474" s="12">
        <f t="shared" si="566"/>
        <v>44152</v>
      </c>
      <c r="G1474" s="13">
        <f t="shared" si="553"/>
        <v>8.9001346053416697E-3</v>
      </c>
      <c r="H1474" s="12">
        <f t="shared" si="567"/>
        <v>44180</v>
      </c>
      <c r="I1474" s="12">
        <f t="shared" si="554"/>
        <v>44180</v>
      </c>
      <c r="J1474" s="1">
        <f t="shared" si="568"/>
        <v>21</v>
      </c>
      <c r="K1474" s="1">
        <f t="shared" si="575"/>
        <v>2</v>
      </c>
      <c r="L1474" s="9">
        <f t="shared" si="555"/>
        <v>1.00084423</v>
      </c>
      <c r="M1474" s="16">
        <f t="shared" si="569"/>
        <v>1.00860017</v>
      </c>
      <c r="N1474" s="16">
        <f t="shared" si="572"/>
        <v>1.1429043790448108</v>
      </c>
      <c r="O1474" s="9">
        <f t="shared" si="573"/>
        <v>1.1438692500000001</v>
      </c>
      <c r="P1474" s="9">
        <f t="shared" si="556"/>
        <v>1143.86925</v>
      </c>
      <c r="Q1474" s="14">
        <f t="shared" si="557"/>
        <v>0</v>
      </c>
      <c r="R1474" s="44">
        <f t="shared" si="558"/>
        <v>0</v>
      </c>
      <c r="S1474" s="9">
        <f t="shared" si="559"/>
        <v>0</v>
      </c>
      <c r="T1474" s="10">
        <f t="shared" si="570"/>
        <v>6.2959000000000001E-2</v>
      </c>
      <c r="U1474" s="14">
        <f t="shared" si="574"/>
        <v>2</v>
      </c>
      <c r="V1474" s="14">
        <v>252</v>
      </c>
      <c r="W1474" s="16">
        <f t="shared" si="560"/>
        <v>1.000484693</v>
      </c>
      <c r="X1474" s="9">
        <f t="shared" si="561"/>
        <v>0.55442541000000001</v>
      </c>
      <c r="Y1474" s="9">
        <v>0</v>
      </c>
      <c r="Z1474" s="15">
        <f t="shared" si="562"/>
        <v>0</v>
      </c>
      <c r="AA1474" s="6" t="s">
        <v>73</v>
      </c>
      <c r="AB1474" s="12">
        <f t="shared" si="571"/>
        <v>44333</v>
      </c>
      <c r="AC1474" s="6"/>
      <c r="AD1474" s="1"/>
      <c r="AE1474" s="12"/>
      <c r="AF1474" s="7"/>
      <c r="AG1474" s="1"/>
      <c r="AH1474" s="1"/>
      <c r="AI1474" s="1"/>
      <c r="AJ1474" s="10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6"/>
      <c r="CM1474" s="1"/>
      <c r="CN1474" s="1"/>
      <c r="CO1474" s="1"/>
      <c r="CP1474" s="1"/>
      <c r="CQ1474" s="1"/>
      <c r="CR1474" s="1"/>
    </row>
    <row r="1475" spans="1:96" x14ac:dyDescent="0.2">
      <c r="A1475" s="159">
        <f t="shared" si="563"/>
        <v>44154</v>
      </c>
      <c r="B1475" s="9">
        <f t="shared" si="552"/>
        <v>1145.18409038</v>
      </c>
      <c r="C1475" s="9">
        <f t="shared" si="564"/>
        <v>1000</v>
      </c>
      <c r="D1475" s="66">
        <f t="shared" si="565"/>
        <v>5438.12</v>
      </c>
      <c r="E1475" s="15">
        <f>VLOOKUP(A1474,[1]Plan1!$BO$120:$BQ$240,3)</f>
        <v>5486.52</v>
      </c>
      <c r="F1475" s="12">
        <f t="shared" si="566"/>
        <v>44152</v>
      </c>
      <c r="G1475" s="13">
        <f t="shared" si="553"/>
        <v>8.9001346053416697E-3</v>
      </c>
      <c r="H1475" s="12">
        <f t="shared" si="567"/>
        <v>44180</v>
      </c>
      <c r="I1475" s="12">
        <f t="shared" si="554"/>
        <v>44180</v>
      </c>
      <c r="J1475" s="1">
        <f t="shared" si="568"/>
        <v>21</v>
      </c>
      <c r="K1475" s="1">
        <f t="shared" si="575"/>
        <v>3</v>
      </c>
      <c r="L1475" s="9">
        <f t="shared" si="555"/>
        <v>1.00126662</v>
      </c>
      <c r="M1475" s="16">
        <f t="shared" si="569"/>
        <v>1.00860017</v>
      </c>
      <c r="N1475" s="16">
        <f t="shared" si="572"/>
        <v>1.1429043790448108</v>
      </c>
      <c r="O1475" s="9">
        <f t="shared" si="573"/>
        <v>1.144352</v>
      </c>
      <c r="P1475" s="9">
        <f t="shared" si="556"/>
        <v>1144.3520000000001</v>
      </c>
      <c r="Q1475" s="14">
        <f t="shared" si="557"/>
        <v>0</v>
      </c>
      <c r="R1475" s="44">
        <f t="shared" si="558"/>
        <v>0</v>
      </c>
      <c r="S1475" s="9">
        <f t="shared" si="559"/>
        <v>0</v>
      </c>
      <c r="T1475" s="10">
        <f t="shared" si="570"/>
        <v>6.2959000000000001E-2</v>
      </c>
      <c r="U1475" s="14">
        <f t="shared" si="574"/>
        <v>3</v>
      </c>
      <c r="V1475" s="14">
        <v>252</v>
      </c>
      <c r="W1475" s="16">
        <f t="shared" si="560"/>
        <v>1.0007271280000001</v>
      </c>
      <c r="X1475" s="9">
        <f t="shared" si="561"/>
        <v>0.83209038000000002</v>
      </c>
      <c r="Y1475" s="9">
        <v>0</v>
      </c>
      <c r="Z1475" s="15">
        <f t="shared" si="562"/>
        <v>0</v>
      </c>
      <c r="AA1475" s="6" t="s">
        <v>73</v>
      </c>
      <c r="AB1475" s="12">
        <f t="shared" si="571"/>
        <v>44333</v>
      </c>
      <c r="AC1475" s="6"/>
      <c r="AD1475" s="1"/>
      <c r="AE1475" s="12"/>
      <c r="AF1475" s="7"/>
      <c r="AG1475" s="1"/>
      <c r="AH1475" s="1"/>
      <c r="AI1475" s="1"/>
      <c r="AJ1475" s="10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6"/>
      <c r="CM1475" s="1"/>
      <c r="CN1475" s="1"/>
      <c r="CO1475" s="1"/>
      <c r="CP1475" s="1"/>
      <c r="CQ1475" s="1"/>
      <c r="CR1475" s="1"/>
    </row>
    <row r="1476" spans="1:96" x14ac:dyDescent="0.2">
      <c r="A1476" s="159">
        <f t="shared" si="563"/>
        <v>44155</v>
      </c>
      <c r="B1476" s="9">
        <f t="shared" si="552"/>
        <v>1145.9450059999999</v>
      </c>
      <c r="C1476" s="9">
        <f t="shared" si="564"/>
        <v>1000</v>
      </c>
      <c r="D1476" s="66">
        <f t="shared" si="565"/>
        <v>5438.12</v>
      </c>
      <c r="E1476" s="15">
        <f>VLOOKUP(A1475,[1]Plan1!$BO$120:$BQ$240,3)</f>
        <v>5486.52</v>
      </c>
      <c r="F1476" s="12">
        <f t="shared" si="566"/>
        <v>44152</v>
      </c>
      <c r="G1476" s="13">
        <f t="shared" si="553"/>
        <v>8.9001346053416697E-3</v>
      </c>
      <c r="H1476" s="12">
        <f t="shared" si="567"/>
        <v>44180</v>
      </c>
      <c r="I1476" s="12">
        <f t="shared" si="554"/>
        <v>44180</v>
      </c>
      <c r="J1476" s="1">
        <f t="shared" si="568"/>
        <v>21</v>
      </c>
      <c r="K1476" s="1">
        <f t="shared" si="575"/>
        <v>4</v>
      </c>
      <c r="L1476" s="9">
        <f t="shared" si="555"/>
        <v>1.0016891800000001</v>
      </c>
      <c r="M1476" s="16">
        <f t="shared" si="569"/>
        <v>1.00860017</v>
      </c>
      <c r="N1476" s="16">
        <f t="shared" si="572"/>
        <v>1.1429043790448108</v>
      </c>
      <c r="O1476" s="9">
        <f t="shared" si="573"/>
        <v>1.1448349499999999</v>
      </c>
      <c r="P1476" s="9">
        <f t="shared" si="556"/>
        <v>1144.8349499999999</v>
      </c>
      <c r="Q1476" s="14">
        <f t="shared" si="557"/>
        <v>0</v>
      </c>
      <c r="R1476" s="44">
        <f t="shared" si="558"/>
        <v>0</v>
      </c>
      <c r="S1476" s="9">
        <f t="shared" si="559"/>
        <v>0</v>
      </c>
      <c r="T1476" s="10">
        <f t="shared" si="570"/>
        <v>6.2959000000000001E-2</v>
      </c>
      <c r="U1476" s="14">
        <f t="shared" si="574"/>
        <v>4</v>
      </c>
      <c r="V1476" s="14">
        <v>252</v>
      </c>
      <c r="W1476" s="16">
        <f t="shared" si="560"/>
        <v>1.0009696210000001</v>
      </c>
      <c r="X1476" s="9">
        <f t="shared" si="561"/>
        <v>1.1100559999999999</v>
      </c>
      <c r="Y1476" s="9">
        <v>0</v>
      </c>
      <c r="Z1476" s="15">
        <f t="shared" si="562"/>
        <v>0</v>
      </c>
      <c r="AA1476" s="6" t="s">
        <v>73</v>
      </c>
      <c r="AB1476" s="12">
        <f t="shared" si="571"/>
        <v>44333</v>
      </c>
      <c r="AC1476" s="6"/>
      <c r="AD1476" s="1"/>
      <c r="AE1476" s="12"/>
      <c r="AF1476" s="7"/>
      <c r="AG1476" s="1"/>
      <c r="AH1476" s="1"/>
      <c r="AI1476" s="1"/>
      <c r="AJ1476" s="10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6"/>
      <c r="CM1476" s="1"/>
      <c r="CN1476" s="1"/>
      <c r="CO1476" s="1"/>
      <c r="CP1476" s="1"/>
      <c r="CQ1476" s="1"/>
      <c r="CR1476" s="1"/>
    </row>
    <row r="1477" spans="1:96" x14ac:dyDescent="0.2">
      <c r="A1477" s="159">
        <f t="shared" si="563"/>
        <v>44156</v>
      </c>
      <c r="B1477" s="9">
        <f t="shared" si="552"/>
        <v>1146.7064336799999</v>
      </c>
      <c r="C1477" s="9">
        <f t="shared" si="564"/>
        <v>1000</v>
      </c>
      <c r="D1477" s="66">
        <f t="shared" si="565"/>
        <v>5438.12</v>
      </c>
      <c r="E1477" s="15">
        <f>VLOOKUP(A1476,[1]Plan1!$BO$120:$BQ$240,3)</f>
        <v>5486.52</v>
      </c>
      <c r="F1477" s="12">
        <f t="shared" si="566"/>
        <v>44152</v>
      </c>
      <c r="G1477" s="13">
        <f t="shared" si="553"/>
        <v>8.9001346053416697E-3</v>
      </c>
      <c r="H1477" s="12">
        <f t="shared" si="567"/>
        <v>44180</v>
      </c>
      <c r="I1477" s="12">
        <f t="shared" si="554"/>
        <v>44180</v>
      </c>
      <c r="J1477" s="1">
        <f t="shared" si="568"/>
        <v>21</v>
      </c>
      <c r="K1477" s="1">
        <f t="shared" si="575"/>
        <v>5</v>
      </c>
      <c r="L1477" s="9">
        <f t="shared" si="555"/>
        <v>1.0021119300000001</v>
      </c>
      <c r="M1477" s="16">
        <f t="shared" si="569"/>
        <v>1.00860017</v>
      </c>
      <c r="N1477" s="16">
        <f t="shared" si="572"/>
        <v>1.1429043790448108</v>
      </c>
      <c r="O1477" s="9">
        <f t="shared" si="573"/>
        <v>1.1453181100000001</v>
      </c>
      <c r="P1477" s="9">
        <f t="shared" si="556"/>
        <v>1145.3181099999999</v>
      </c>
      <c r="Q1477" s="14">
        <f t="shared" si="557"/>
        <v>0</v>
      </c>
      <c r="R1477" s="44">
        <f t="shared" si="558"/>
        <v>0</v>
      </c>
      <c r="S1477" s="9">
        <f t="shared" si="559"/>
        <v>0</v>
      </c>
      <c r="T1477" s="10">
        <f t="shared" si="570"/>
        <v>6.2959000000000001E-2</v>
      </c>
      <c r="U1477" s="14">
        <f t="shared" si="574"/>
        <v>5</v>
      </c>
      <c r="V1477" s="14">
        <v>252</v>
      </c>
      <c r="W1477" s="16">
        <f t="shared" si="560"/>
        <v>1.0012121730000001</v>
      </c>
      <c r="X1477" s="9">
        <f t="shared" si="561"/>
        <v>1.3883236800000001</v>
      </c>
      <c r="Y1477" s="9">
        <v>0</v>
      </c>
      <c r="Z1477" s="15">
        <f t="shared" si="562"/>
        <v>0</v>
      </c>
      <c r="AA1477" s="6" t="s">
        <v>73</v>
      </c>
      <c r="AB1477" s="12">
        <f t="shared" si="571"/>
        <v>44333</v>
      </c>
      <c r="AC1477" s="6"/>
      <c r="AD1477" s="1"/>
      <c r="AE1477" s="12"/>
      <c r="AF1477" s="7"/>
      <c r="AG1477" s="1"/>
      <c r="AH1477" s="1"/>
      <c r="AI1477" s="1"/>
      <c r="AJ1477" s="10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6"/>
      <c r="CM1477" s="1"/>
      <c r="CN1477" s="1"/>
      <c r="CO1477" s="1"/>
      <c r="CP1477" s="1"/>
      <c r="CQ1477" s="1"/>
      <c r="CR1477" s="1"/>
    </row>
    <row r="1478" spans="1:96" x14ac:dyDescent="0.2">
      <c r="A1478" s="159">
        <f t="shared" si="563"/>
        <v>44157</v>
      </c>
      <c r="B1478" s="9">
        <f t="shared" si="552"/>
        <v>1146.7064336799999</v>
      </c>
      <c r="C1478" s="9">
        <f t="shared" si="564"/>
        <v>1000</v>
      </c>
      <c r="D1478" s="66">
        <f t="shared" si="565"/>
        <v>5438.12</v>
      </c>
      <c r="E1478" s="15">
        <f>VLOOKUP(A1477,[1]Plan1!$BO$120:$BQ$240,3)</f>
        <v>5486.52</v>
      </c>
      <c r="F1478" s="12">
        <f t="shared" si="566"/>
        <v>44152</v>
      </c>
      <c r="G1478" s="13">
        <f t="shared" si="553"/>
        <v>8.9001346053416697E-3</v>
      </c>
      <c r="H1478" s="12">
        <f t="shared" si="567"/>
        <v>44180</v>
      </c>
      <c r="I1478" s="12">
        <f t="shared" si="554"/>
        <v>44180</v>
      </c>
      <c r="J1478" s="1">
        <f t="shared" si="568"/>
        <v>21</v>
      </c>
      <c r="K1478" s="1">
        <f t="shared" si="575"/>
        <v>5</v>
      </c>
      <c r="L1478" s="9">
        <f t="shared" si="555"/>
        <v>1.0021119300000001</v>
      </c>
      <c r="M1478" s="16">
        <f t="shared" si="569"/>
        <v>1.00860017</v>
      </c>
      <c r="N1478" s="16">
        <f t="shared" si="572"/>
        <v>1.1429043790448108</v>
      </c>
      <c r="O1478" s="9">
        <f t="shared" si="573"/>
        <v>1.1453181100000001</v>
      </c>
      <c r="P1478" s="9">
        <f t="shared" si="556"/>
        <v>1145.3181099999999</v>
      </c>
      <c r="Q1478" s="14">
        <f t="shared" si="557"/>
        <v>0</v>
      </c>
      <c r="R1478" s="44">
        <f t="shared" si="558"/>
        <v>0</v>
      </c>
      <c r="S1478" s="9">
        <f t="shared" si="559"/>
        <v>0</v>
      </c>
      <c r="T1478" s="10">
        <f t="shared" si="570"/>
        <v>6.2959000000000001E-2</v>
      </c>
      <c r="U1478" s="14">
        <f t="shared" si="574"/>
        <v>5</v>
      </c>
      <c r="V1478" s="14">
        <v>252</v>
      </c>
      <c r="W1478" s="16">
        <f t="shared" si="560"/>
        <v>1.0012121730000001</v>
      </c>
      <c r="X1478" s="9">
        <f t="shared" si="561"/>
        <v>1.3883236800000001</v>
      </c>
      <c r="Y1478" s="9">
        <v>0</v>
      </c>
      <c r="Z1478" s="15">
        <f t="shared" si="562"/>
        <v>0</v>
      </c>
      <c r="AA1478" s="6" t="s">
        <v>73</v>
      </c>
      <c r="AB1478" s="12">
        <f t="shared" si="571"/>
        <v>44333</v>
      </c>
      <c r="AC1478" s="6"/>
      <c r="AD1478" s="1"/>
      <c r="AE1478" s="12"/>
      <c r="AF1478" s="7"/>
      <c r="AG1478" s="1"/>
      <c r="AH1478" s="1"/>
      <c r="AI1478" s="1"/>
      <c r="AJ1478" s="10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6"/>
      <c r="CM1478" s="1"/>
      <c r="CN1478" s="1"/>
      <c r="CO1478" s="1"/>
      <c r="CP1478" s="1"/>
      <c r="CQ1478" s="1"/>
      <c r="CR1478" s="1"/>
    </row>
    <row r="1479" spans="1:96" x14ac:dyDescent="0.2">
      <c r="A1479" s="159">
        <f t="shared" si="563"/>
        <v>44158</v>
      </c>
      <c r="B1479" s="9">
        <f t="shared" si="552"/>
        <v>1146.7064336799999</v>
      </c>
      <c r="C1479" s="9">
        <f t="shared" si="564"/>
        <v>1000</v>
      </c>
      <c r="D1479" s="66">
        <f t="shared" si="565"/>
        <v>5438.12</v>
      </c>
      <c r="E1479" s="15">
        <f>VLOOKUP(A1478,[1]Plan1!$BO$120:$BQ$240,3)</f>
        <v>5486.52</v>
      </c>
      <c r="F1479" s="12">
        <f t="shared" si="566"/>
        <v>44152</v>
      </c>
      <c r="G1479" s="13">
        <f t="shared" si="553"/>
        <v>8.9001346053416697E-3</v>
      </c>
      <c r="H1479" s="12">
        <f t="shared" si="567"/>
        <v>44180</v>
      </c>
      <c r="I1479" s="12">
        <f t="shared" si="554"/>
        <v>44180</v>
      </c>
      <c r="J1479" s="1">
        <f t="shared" si="568"/>
        <v>21</v>
      </c>
      <c r="K1479" s="1">
        <f t="shared" si="575"/>
        <v>5</v>
      </c>
      <c r="L1479" s="9">
        <f t="shared" si="555"/>
        <v>1.0021119300000001</v>
      </c>
      <c r="M1479" s="16">
        <f t="shared" si="569"/>
        <v>1.00860017</v>
      </c>
      <c r="N1479" s="16">
        <f t="shared" si="572"/>
        <v>1.1429043790448108</v>
      </c>
      <c r="O1479" s="9">
        <f t="shared" si="573"/>
        <v>1.1453181100000001</v>
      </c>
      <c r="P1479" s="9">
        <f t="shared" si="556"/>
        <v>1145.3181099999999</v>
      </c>
      <c r="Q1479" s="14">
        <f t="shared" si="557"/>
        <v>0</v>
      </c>
      <c r="R1479" s="44">
        <f t="shared" si="558"/>
        <v>0</v>
      </c>
      <c r="S1479" s="9">
        <f t="shared" si="559"/>
        <v>0</v>
      </c>
      <c r="T1479" s="10">
        <f t="shared" si="570"/>
        <v>6.2959000000000001E-2</v>
      </c>
      <c r="U1479" s="14">
        <f t="shared" si="574"/>
        <v>5</v>
      </c>
      <c r="V1479" s="14">
        <v>252</v>
      </c>
      <c r="W1479" s="16">
        <f t="shared" si="560"/>
        <v>1.0012121730000001</v>
      </c>
      <c r="X1479" s="9">
        <f t="shared" si="561"/>
        <v>1.3883236800000001</v>
      </c>
      <c r="Y1479" s="9">
        <v>0</v>
      </c>
      <c r="Z1479" s="15">
        <f t="shared" si="562"/>
        <v>0</v>
      </c>
      <c r="AA1479" s="6" t="s">
        <v>73</v>
      </c>
      <c r="AB1479" s="12">
        <f t="shared" si="571"/>
        <v>44333</v>
      </c>
      <c r="AC1479" s="6"/>
      <c r="AD1479" s="1"/>
      <c r="AE1479" s="12"/>
      <c r="AF1479" s="7"/>
      <c r="AG1479" s="1"/>
      <c r="AH1479" s="1"/>
      <c r="AI1479" s="1"/>
      <c r="AJ1479" s="10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6"/>
      <c r="CM1479" s="1"/>
      <c r="CN1479" s="1"/>
      <c r="CO1479" s="1"/>
      <c r="CP1479" s="1"/>
      <c r="CQ1479" s="1"/>
      <c r="CR1479" s="1"/>
    </row>
    <row r="1480" spans="1:96" x14ac:dyDescent="0.2">
      <c r="A1480" s="159">
        <f t="shared" si="563"/>
        <v>44159</v>
      </c>
      <c r="B1480" s="9">
        <f t="shared" si="552"/>
        <v>1147.46836364</v>
      </c>
      <c r="C1480" s="9">
        <f t="shared" si="564"/>
        <v>1000</v>
      </c>
      <c r="D1480" s="66">
        <f t="shared" si="565"/>
        <v>5438.12</v>
      </c>
      <c r="E1480" s="15">
        <f>VLOOKUP(A1479,[1]Plan1!$BO$120:$BQ$240,3)</f>
        <v>5486.52</v>
      </c>
      <c r="F1480" s="12">
        <f t="shared" si="566"/>
        <v>44152</v>
      </c>
      <c r="G1480" s="13">
        <f t="shared" si="553"/>
        <v>8.9001346053416697E-3</v>
      </c>
      <c r="H1480" s="12">
        <f t="shared" si="567"/>
        <v>44180</v>
      </c>
      <c r="I1480" s="12">
        <f t="shared" si="554"/>
        <v>44180</v>
      </c>
      <c r="J1480" s="1">
        <f t="shared" si="568"/>
        <v>21</v>
      </c>
      <c r="K1480" s="1">
        <f t="shared" si="575"/>
        <v>6</v>
      </c>
      <c r="L1480" s="9">
        <f t="shared" si="555"/>
        <v>1.00253485</v>
      </c>
      <c r="M1480" s="16">
        <f t="shared" si="569"/>
        <v>1.00860017</v>
      </c>
      <c r="N1480" s="16">
        <f t="shared" si="572"/>
        <v>1.1429043790448108</v>
      </c>
      <c r="O1480" s="9">
        <f t="shared" si="573"/>
        <v>1.1458014700000001</v>
      </c>
      <c r="P1480" s="9">
        <f t="shared" si="556"/>
        <v>1145.8014700000001</v>
      </c>
      <c r="Q1480" s="14">
        <f t="shared" si="557"/>
        <v>0</v>
      </c>
      <c r="R1480" s="44">
        <f t="shared" si="558"/>
        <v>0</v>
      </c>
      <c r="S1480" s="9">
        <f t="shared" si="559"/>
        <v>0</v>
      </c>
      <c r="T1480" s="10">
        <f t="shared" si="570"/>
        <v>6.2959000000000001E-2</v>
      </c>
      <c r="U1480" s="14">
        <f t="shared" si="574"/>
        <v>6</v>
      </c>
      <c r="V1480" s="14">
        <v>252</v>
      </c>
      <c r="W1480" s="16">
        <f t="shared" si="560"/>
        <v>1.0014547840000001</v>
      </c>
      <c r="X1480" s="9">
        <f t="shared" si="561"/>
        <v>1.6668936400000001</v>
      </c>
      <c r="Y1480" s="9">
        <v>0</v>
      </c>
      <c r="Z1480" s="15">
        <f t="shared" si="562"/>
        <v>0</v>
      </c>
      <c r="AA1480" s="6" t="s">
        <v>73</v>
      </c>
      <c r="AB1480" s="12">
        <f t="shared" si="571"/>
        <v>44333</v>
      </c>
      <c r="AC1480" s="6"/>
      <c r="AD1480" s="1"/>
      <c r="AE1480" s="12"/>
      <c r="AF1480" s="7"/>
      <c r="AG1480" s="1"/>
      <c r="AH1480" s="1"/>
      <c r="AI1480" s="1"/>
      <c r="AJ1480" s="10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6"/>
      <c r="CM1480" s="1"/>
      <c r="CN1480" s="1"/>
      <c r="CO1480" s="1"/>
      <c r="CP1480" s="1"/>
      <c r="CQ1480" s="1"/>
      <c r="CR1480" s="1"/>
    </row>
    <row r="1481" spans="1:96" x14ac:dyDescent="0.2">
      <c r="A1481" s="159">
        <f t="shared" si="563"/>
        <v>44160</v>
      </c>
      <c r="B1481" s="9">
        <f t="shared" si="552"/>
        <v>1148.2307960999999</v>
      </c>
      <c r="C1481" s="9">
        <f t="shared" si="564"/>
        <v>1000</v>
      </c>
      <c r="D1481" s="66">
        <f t="shared" si="565"/>
        <v>5438.12</v>
      </c>
      <c r="E1481" s="15">
        <f>VLOOKUP(A1480,[1]Plan1!$BO$120:$BQ$240,3)</f>
        <v>5486.52</v>
      </c>
      <c r="F1481" s="12">
        <f t="shared" si="566"/>
        <v>44152</v>
      </c>
      <c r="G1481" s="13">
        <f t="shared" si="553"/>
        <v>8.9001346053416697E-3</v>
      </c>
      <c r="H1481" s="12">
        <f t="shared" si="567"/>
        <v>44180</v>
      </c>
      <c r="I1481" s="12">
        <f t="shared" si="554"/>
        <v>44180</v>
      </c>
      <c r="J1481" s="1">
        <f t="shared" si="568"/>
        <v>21</v>
      </c>
      <c r="K1481" s="1">
        <f t="shared" si="575"/>
        <v>7</v>
      </c>
      <c r="L1481" s="9">
        <f t="shared" si="555"/>
        <v>1.0029579500000001</v>
      </c>
      <c r="M1481" s="16">
        <f t="shared" si="569"/>
        <v>1.00860017</v>
      </c>
      <c r="N1481" s="16">
        <f t="shared" si="572"/>
        <v>1.1429043790448108</v>
      </c>
      <c r="O1481" s="9">
        <f t="shared" si="573"/>
        <v>1.14628503</v>
      </c>
      <c r="P1481" s="9">
        <f t="shared" si="556"/>
        <v>1146.28503</v>
      </c>
      <c r="Q1481" s="14">
        <f t="shared" si="557"/>
        <v>0</v>
      </c>
      <c r="R1481" s="44">
        <f t="shared" si="558"/>
        <v>0</v>
      </c>
      <c r="S1481" s="9">
        <f t="shared" si="559"/>
        <v>0</v>
      </c>
      <c r="T1481" s="10">
        <f t="shared" si="570"/>
        <v>6.2959000000000001E-2</v>
      </c>
      <c r="U1481" s="14">
        <f t="shared" si="574"/>
        <v>7</v>
      </c>
      <c r="V1481" s="14">
        <v>252</v>
      </c>
      <c r="W1481" s="16">
        <f t="shared" si="560"/>
        <v>1.0016974540000001</v>
      </c>
      <c r="X1481" s="9">
        <f t="shared" si="561"/>
        <v>1.9457660999999999</v>
      </c>
      <c r="Y1481" s="9">
        <v>0</v>
      </c>
      <c r="Z1481" s="15">
        <f t="shared" si="562"/>
        <v>0</v>
      </c>
      <c r="AA1481" s="6" t="s">
        <v>73</v>
      </c>
      <c r="AB1481" s="12">
        <f t="shared" si="571"/>
        <v>44333</v>
      </c>
      <c r="AC1481" s="6"/>
      <c r="AD1481" s="1"/>
      <c r="AE1481" s="12"/>
      <c r="AF1481" s="7"/>
      <c r="AG1481" s="1"/>
      <c r="AH1481" s="1"/>
      <c r="AI1481" s="1"/>
      <c r="AJ1481" s="10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6"/>
      <c r="CM1481" s="1"/>
      <c r="CN1481" s="1"/>
      <c r="CO1481" s="1"/>
      <c r="CP1481" s="1"/>
      <c r="CQ1481" s="1"/>
      <c r="CR1481" s="1"/>
    </row>
    <row r="1482" spans="1:96" x14ac:dyDescent="0.2">
      <c r="A1482" s="159">
        <f t="shared" si="563"/>
        <v>44161</v>
      </c>
      <c r="B1482" s="9">
        <f t="shared" ref="B1482:B1545" si="576">(P1482+X1482)</f>
        <v>1148.99374018</v>
      </c>
      <c r="C1482" s="9">
        <f t="shared" si="564"/>
        <v>1000</v>
      </c>
      <c r="D1482" s="66">
        <f t="shared" si="565"/>
        <v>5438.12</v>
      </c>
      <c r="E1482" s="15">
        <f>VLOOKUP(A1481,[1]Plan1!$BO$120:$BQ$240,3)</f>
        <v>5486.52</v>
      </c>
      <c r="F1482" s="12">
        <f t="shared" si="566"/>
        <v>44152</v>
      </c>
      <c r="G1482" s="13">
        <f t="shared" ref="G1482:G1545" si="577">(E1482/D1482)-1</f>
        <v>8.9001346053416697E-3</v>
      </c>
      <c r="H1482" s="12">
        <f t="shared" si="567"/>
        <v>44180</v>
      </c>
      <c r="I1482" s="12">
        <f t="shared" ref="I1482:I1545" si="578">IF(A1482&gt;I1481,H1482,I1481)</f>
        <v>44180</v>
      </c>
      <c r="J1482" s="1">
        <f t="shared" si="568"/>
        <v>21</v>
      </c>
      <c r="K1482" s="1">
        <f t="shared" si="575"/>
        <v>8</v>
      </c>
      <c r="L1482" s="9">
        <f t="shared" ref="L1482:L1545" si="579">TRUNC((E1482/D1482)^TRUNC((K1482/J1482),9),8)</f>
        <v>1.00338123</v>
      </c>
      <c r="M1482" s="16">
        <f t="shared" si="569"/>
        <v>1.00860017</v>
      </c>
      <c r="N1482" s="16">
        <f t="shared" si="572"/>
        <v>1.1429043790448108</v>
      </c>
      <c r="O1482" s="9">
        <f t="shared" si="573"/>
        <v>1.1467688</v>
      </c>
      <c r="P1482" s="9">
        <f t="shared" ref="P1482:P1545" si="580">TRUNC(C1482*O1482,8)</f>
        <v>1146.7688000000001</v>
      </c>
      <c r="Q1482" s="14">
        <f t="shared" ref="Q1482:Q1545" si="581">IF(VLOOKUP(A1482,AE$10:AL$114,8)=VLOOKUP(A1481,AE$10:AL$114,8),0,VLOOKUP(A1482,AE$10:AL$114,8))</f>
        <v>0</v>
      </c>
      <c r="R1482" s="44">
        <f t="shared" ref="R1482:R1545" si="582">IF(Q1482&gt;0,VLOOKUP($A1482,$AE$10:$AJ$114,6),0)</f>
        <v>0</v>
      </c>
      <c r="S1482" s="9">
        <f t="shared" ref="S1482:S1545" si="583">IF(R1482&gt;0,TRUNC(R1482*P1482,8),0)</f>
        <v>0</v>
      </c>
      <c r="T1482" s="10">
        <f t="shared" si="570"/>
        <v>6.2959000000000001E-2</v>
      </c>
      <c r="U1482" s="14">
        <f t="shared" si="574"/>
        <v>8</v>
      </c>
      <c r="V1482" s="14">
        <v>252</v>
      </c>
      <c r="W1482" s="16">
        <f t="shared" ref="W1482:W1545" si="584">ROUND((1+T1482)^TRUNC((U1482/V1482),9),9)</f>
        <v>1.001940182</v>
      </c>
      <c r="X1482" s="9">
        <f t="shared" ref="X1482:X1545" si="585">TRUNC((P1482*(W1482-1)),8)</f>
        <v>2.2249401799999999</v>
      </c>
      <c r="Y1482" s="9">
        <v>0</v>
      </c>
      <c r="Z1482" s="15">
        <f t="shared" ref="Z1482:Z1545" si="586">IF(S1482&gt;0,S1482+X1482,0)</f>
        <v>0</v>
      </c>
      <c r="AA1482" s="6" t="s">
        <v>73</v>
      </c>
      <c r="AB1482" s="12">
        <f t="shared" si="571"/>
        <v>44333</v>
      </c>
      <c r="AC1482" s="6"/>
      <c r="AD1482" s="1"/>
      <c r="AE1482" s="12"/>
      <c r="AF1482" s="7"/>
      <c r="AG1482" s="1"/>
      <c r="AH1482" s="1"/>
      <c r="AI1482" s="1"/>
      <c r="AJ1482" s="10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6"/>
      <c r="CM1482" s="1"/>
      <c r="CN1482" s="1"/>
      <c r="CO1482" s="1"/>
      <c r="CP1482" s="1"/>
      <c r="CQ1482" s="1"/>
      <c r="CR1482" s="1"/>
    </row>
    <row r="1483" spans="1:96" x14ac:dyDescent="0.2">
      <c r="A1483" s="159">
        <f t="shared" ref="A1483:A1546" si="587">(A1482+1)</f>
        <v>44162</v>
      </c>
      <c r="B1483" s="9">
        <f t="shared" si="576"/>
        <v>1149.75717721</v>
      </c>
      <c r="C1483" s="9">
        <f t="shared" ref="C1483:C1546" si="588">TRUNC(IF(Q1482&gt;0,VLOOKUP(A1482,$AE$12:$AF$114,2),C1482),8)</f>
        <v>1000</v>
      </c>
      <c r="D1483" s="66">
        <f t="shared" ref="D1483:D1546" si="589">IF(E1483=E1482,D1482,E1482)</f>
        <v>5438.12</v>
      </c>
      <c r="E1483" s="15">
        <f>VLOOKUP(A1482,[1]Plan1!$BO$120:$BQ$240,3)</f>
        <v>5486.52</v>
      </c>
      <c r="F1483" s="12">
        <f t="shared" ref="F1483:F1546" si="590">IF(D1483=D1482,F1482,A1483)</f>
        <v>44152</v>
      </c>
      <c r="G1483" s="13">
        <f t="shared" si="577"/>
        <v>8.9001346053416697E-3</v>
      </c>
      <c r="H1483" s="12">
        <f t="shared" ref="H1483:H1546" si="591">IF(DAY(A1483)=15,VLOOKUP(A1483,AI$118:AN$450,4),H1482)</f>
        <v>44180</v>
      </c>
      <c r="I1483" s="12">
        <f t="shared" si="578"/>
        <v>44180</v>
      </c>
      <c r="J1483" s="1">
        <f t="shared" ref="J1483:J1546" si="592">IF(I1483=I1482,J1482,NETWORKDAYS(I1482,I1483,$AE$118:$AE$502)-1)</f>
        <v>21</v>
      </c>
      <c r="K1483" s="1">
        <f t="shared" si="575"/>
        <v>9</v>
      </c>
      <c r="L1483" s="9">
        <f t="shared" si="579"/>
        <v>1.00380468</v>
      </c>
      <c r="M1483" s="16">
        <f t="shared" ref="M1483:M1546" si="593">IF(I1483&gt;I1482,L1482,M1482)</f>
        <v>1.00860017</v>
      </c>
      <c r="N1483" s="16">
        <f t="shared" si="572"/>
        <v>1.1429043790448108</v>
      </c>
      <c r="O1483" s="9">
        <f t="shared" si="573"/>
        <v>1.14725276</v>
      </c>
      <c r="P1483" s="9">
        <f t="shared" si="580"/>
        <v>1147.2527600000001</v>
      </c>
      <c r="Q1483" s="14">
        <f t="shared" si="581"/>
        <v>0</v>
      </c>
      <c r="R1483" s="44">
        <f t="shared" si="582"/>
        <v>0</v>
      </c>
      <c r="S1483" s="9">
        <f t="shared" si="583"/>
        <v>0</v>
      </c>
      <c r="T1483" s="10">
        <f t="shared" ref="T1483:T1546" si="594">(T1482)</f>
        <v>6.2959000000000001E-2</v>
      </c>
      <c r="U1483" s="14">
        <f t="shared" si="574"/>
        <v>9</v>
      </c>
      <c r="V1483" s="14">
        <v>252</v>
      </c>
      <c r="W1483" s="16">
        <f t="shared" si="584"/>
        <v>1.0021829689999999</v>
      </c>
      <c r="X1483" s="9">
        <f t="shared" si="585"/>
        <v>2.5044172100000002</v>
      </c>
      <c r="Y1483" s="9">
        <v>0</v>
      </c>
      <c r="Z1483" s="15">
        <f t="shared" si="586"/>
        <v>0</v>
      </c>
      <c r="AA1483" s="6" t="s">
        <v>73</v>
      </c>
      <c r="AB1483" s="12">
        <f t="shared" ref="AB1483:AB1546" si="595">IF(Q1482&gt;0,VLOOKUP(A1482,$AE$10:$AM$114,9),AB1482)</f>
        <v>44333</v>
      </c>
      <c r="AC1483" s="6"/>
      <c r="AD1483" s="1"/>
      <c r="AE1483" s="12"/>
      <c r="AF1483" s="7"/>
      <c r="AG1483" s="1"/>
      <c r="AH1483" s="1"/>
      <c r="AI1483" s="1"/>
      <c r="AJ1483" s="10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6"/>
      <c r="CM1483" s="1"/>
      <c r="CN1483" s="1"/>
      <c r="CO1483" s="1"/>
      <c r="CP1483" s="1"/>
      <c r="CQ1483" s="1"/>
      <c r="CR1483" s="1"/>
    </row>
    <row r="1484" spans="1:96" x14ac:dyDescent="0.2">
      <c r="A1484" s="159">
        <f t="shared" si="587"/>
        <v>44163</v>
      </c>
      <c r="B1484" s="9">
        <f t="shared" si="576"/>
        <v>1150.52113863</v>
      </c>
      <c r="C1484" s="9">
        <f t="shared" si="588"/>
        <v>1000</v>
      </c>
      <c r="D1484" s="66">
        <f t="shared" si="589"/>
        <v>5438.12</v>
      </c>
      <c r="E1484" s="15">
        <f>VLOOKUP(A1483,[1]Plan1!$BO$120:$BQ$240,3)</f>
        <v>5486.52</v>
      </c>
      <c r="F1484" s="12">
        <f t="shared" si="590"/>
        <v>44152</v>
      </c>
      <c r="G1484" s="13">
        <f t="shared" si="577"/>
        <v>8.9001346053416697E-3</v>
      </c>
      <c r="H1484" s="12">
        <f t="shared" si="591"/>
        <v>44180</v>
      </c>
      <c r="I1484" s="12">
        <f t="shared" si="578"/>
        <v>44180</v>
      </c>
      <c r="J1484" s="1">
        <f t="shared" si="592"/>
        <v>21</v>
      </c>
      <c r="K1484" s="1">
        <f t="shared" si="575"/>
        <v>10</v>
      </c>
      <c r="L1484" s="9">
        <f t="shared" si="579"/>
        <v>1.00422832</v>
      </c>
      <c r="M1484" s="16">
        <f t="shared" si="593"/>
        <v>1.00860017</v>
      </c>
      <c r="N1484" s="16">
        <f t="shared" si="572"/>
        <v>1.1429043790448108</v>
      </c>
      <c r="O1484" s="9">
        <f t="shared" si="573"/>
        <v>1.1477369399999999</v>
      </c>
      <c r="P1484" s="9">
        <f t="shared" si="580"/>
        <v>1147.73694</v>
      </c>
      <c r="Q1484" s="14">
        <f t="shared" si="581"/>
        <v>0</v>
      </c>
      <c r="R1484" s="44">
        <f t="shared" si="582"/>
        <v>0</v>
      </c>
      <c r="S1484" s="9">
        <f t="shared" si="583"/>
        <v>0</v>
      </c>
      <c r="T1484" s="10">
        <f t="shared" si="594"/>
        <v>6.2959000000000001E-2</v>
      </c>
      <c r="U1484" s="14">
        <f t="shared" si="574"/>
        <v>10</v>
      </c>
      <c r="V1484" s="14">
        <v>252</v>
      </c>
      <c r="W1484" s="16">
        <f t="shared" si="584"/>
        <v>1.0024258159999999</v>
      </c>
      <c r="X1484" s="9">
        <f t="shared" si="585"/>
        <v>2.7841986300000001</v>
      </c>
      <c r="Y1484" s="9">
        <v>0</v>
      </c>
      <c r="Z1484" s="15">
        <f t="shared" si="586"/>
        <v>0</v>
      </c>
      <c r="AA1484" s="6" t="s">
        <v>73</v>
      </c>
      <c r="AB1484" s="12">
        <f t="shared" si="595"/>
        <v>44333</v>
      </c>
      <c r="AC1484" s="6"/>
      <c r="AD1484" s="1"/>
      <c r="AE1484" s="12"/>
      <c r="AF1484" s="7"/>
      <c r="AG1484" s="1"/>
      <c r="AH1484" s="1"/>
      <c r="AI1484" s="1"/>
      <c r="AJ1484" s="10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6"/>
      <c r="CM1484" s="1"/>
      <c r="CN1484" s="1"/>
      <c r="CO1484" s="1"/>
      <c r="CP1484" s="1"/>
      <c r="CQ1484" s="1"/>
      <c r="CR1484" s="1"/>
    </row>
    <row r="1485" spans="1:96" x14ac:dyDescent="0.2">
      <c r="A1485" s="159">
        <f t="shared" si="587"/>
        <v>44164</v>
      </c>
      <c r="B1485" s="9">
        <f t="shared" si="576"/>
        <v>1150.52113863</v>
      </c>
      <c r="C1485" s="9">
        <f t="shared" si="588"/>
        <v>1000</v>
      </c>
      <c r="D1485" s="66">
        <f t="shared" si="589"/>
        <v>5438.12</v>
      </c>
      <c r="E1485" s="15">
        <f>VLOOKUP(A1484,[1]Plan1!$BO$120:$BQ$240,3)</f>
        <v>5486.52</v>
      </c>
      <c r="F1485" s="12">
        <f t="shared" si="590"/>
        <v>44152</v>
      </c>
      <c r="G1485" s="13">
        <f t="shared" si="577"/>
        <v>8.9001346053416697E-3</v>
      </c>
      <c r="H1485" s="12">
        <f t="shared" si="591"/>
        <v>44180</v>
      </c>
      <c r="I1485" s="12">
        <f t="shared" si="578"/>
        <v>44180</v>
      </c>
      <c r="J1485" s="1">
        <f t="shared" si="592"/>
        <v>21</v>
      </c>
      <c r="K1485" s="1">
        <f t="shared" si="575"/>
        <v>10</v>
      </c>
      <c r="L1485" s="9">
        <f t="shared" si="579"/>
        <v>1.00422832</v>
      </c>
      <c r="M1485" s="16">
        <f t="shared" si="593"/>
        <v>1.00860017</v>
      </c>
      <c r="N1485" s="16">
        <f t="shared" si="572"/>
        <v>1.1429043790448108</v>
      </c>
      <c r="O1485" s="9">
        <f t="shared" si="573"/>
        <v>1.1477369399999999</v>
      </c>
      <c r="P1485" s="9">
        <f t="shared" si="580"/>
        <v>1147.73694</v>
      </c>
      <c r="Q1485" s="14">
        <f t="shared" si="581"/>
        <v>0</v>
      </c>
      <c r="R1485" s="44">
        <f t="shared" si="582"/>
        <v>0</v>
      </c>
      <c r="S1485" s="9">
        <f t="shared" si="583"/>
        <v>0</v>
      </c>
      <c r="T1485" s="10">
        <f t="shared" si="594"/>
        <v>6.2959000000000001E-2</v>
      </c>
      <c r="U1485" s="14">
        <f t="shared" si="574"/>
        <v>10</v>
      </c>
      <c r="V1485" s="14">
        <v>252</v>
      </c>
      <c r="W1485" s="16">
        <f t="shared" si="584"/>
        <v>1.0024258159999999</v>
      </c>
      <c r="X1485" s="9">
        <f t="shared" si="585"/>
        <v>2.7841986300000001</v>
      </c>
      <c r="Y1485" s="9">
        <v>0</v>
      </c>
      <c r="Z1485" s="15">
        <f t="shared" si="586"/>
        <v>0</v>
      </c>
      <c r="AA1485" s="6" t="s">
        <v>73</v>
      </c>
      <c r="AB1485" s="12">
        <f t="shared" si="595"/>
        <v>44333</v>
      </c>
      <c r="AC1485" s="6"/>
      <c r="AD1485" s="1"/>
      <c r="AE1485" s="12"/>
      <c r="AF1485" s="7"/>
      <c r="AG1485" s="1"/>
      <c r="AH1485" s="1"/>
      <c r="AI1485" s="1"/>
      <c r="AJ1485" s="10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6"/>
      <c r="CM1485" s="1"/>
      <c r="CN1485" s="1"/>
      <c r="CO1485" s="1"/>
      <c r="CP1485" s="1"/>
      <c r="CQ1485" s="1"/>
      <c r="CR1485" s="1"/>
    </row>
    <row r="1486" spans="1:96" x14ac:dyDescent="0.2">
      <c r="A1486" s="159">
        <f t="shared" si="587"/>
        <v>44165</v>
      </c>
      <c r="B1486" s="9">
        <f t="shared" si="576"/>
        <v>1150.52113863</v>
      </c>
      <c r="C1486" s="9">
        <f t="shared" si="588"/>
        <v>1000</v>
      </c>
      <c r="D1486" s="66">
        <f t="shared" si="589"/>
        <v>5438.12</v>
      </c>
      <c r="E1486" s="15">
        <f>VLOOKUP(A1485,[1]Plan1!$BO$120:$BQ$240,3)</f>
        <v>5486.52</v>
      </c>
      <c r="F1486" s="12">
        <f t="shared" si="590"/>
        <v>44152</v>
      </c>
      <c r="G1486" s="13">
        <f t="shared" si="577"/>
        <v>8.9001346053416697E-3</v>
      </c>
      <c r="H1486" s="12">
        <f t="shared" si="591"/>
        <v>44180</v>
      </c>
      <c r="I1486" s="12">
        <f t="shared" si="578"/>
        <v>44180</v>
      </c>
      <c r="J1486" s="1">
        <f t="shared" si="592"/>
        <v>21</v>
      </c>
      <c r="K1486" s="1">
        <f t="shared" si="575"/>
        <v>10</v>
      </c>
      <c r="L1486" s="9">
        <f t="shared" si="579"/>
        <v>1.00422832</v>
      </c>
      <c r="M1486" s="16">
        <f t="shared" si="593"/>
        <v>1.00860017</v>
      </c>
      <c r="N1486" s="16">
        <f t="shared" si="572"/>
        <v>1.1429043790448108</v>
      </c>
      <c r="O1486" s="9">
        <f t="shared" si="573"/>
        <v>1.1477369399999999</v>
      </c>
      <c r="P1486" s="9">
        <f t="shared" si="580"/>
        <v>1147.73694</v>
      </c>
      <c r="Q1486" s="14">
        <f t="shared" si="581"/>
        <v>0</v>
      </c>
      <c r="R1486" s="44">
        <f t="shared" si="582"/>
        <v>0</v>
      </c>
      <c r="S1486" s="9">
        <f t="shared" si="583"/>
        <v>0</v>
      </c>
      <c r="T1486" s="10">
        <f t="shared" si="594"/>
        <v>6.2959000000000001E-2</v>
      </c>
      <c r="U1486" s="14">
        <f t="shared" si="574"/>
        <v>10</v>
      </c>
      <c r="V1486" s="14">
        <v>252</v>
      </c>
      <c r="W1486" s="16">
        <f t="shared" si="584"/>
        <v>1.0024258159999999</v>
      </c>
      <c r="X1486" s="9">
        <f t="shared" si="585"/>
        <v>2.7841986300000001</v>
      </c>
      <c r="Y1486" s="9">
        <v>0</v>
      </c>
      <c r="Z1486" s="15">
        <f t="shared" si="586"/>
        <v>0</v>
      </c>
      <c r="AA1486" s="6" t="s">
        <v>73</v>
      </c>
      <c r="AB1486" s="12">
        <f t="shared" si="595"/>
        <v>44333</v>
      </c>
      <c r="AC1486" s="6"/>
      <c r="AD1486" s="1"/>
      <c r="AE1486" s="12"/>
      <c r="AF1486" s="7"/>
      <c r="AG1486" s="1"/>
      <c r="AH1486" s="1"/>
      <c r="AI1486" s="1"/>
      <c r="AJ1486" s="10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6"/>
      <c r="CM1486" s="1"/>
      <c r="CN1486" s="1"/>
      <c r="CO1486" s="1"/>
      <c r="CP1486" s="1"/>
      <c r="CQ1486" s="1"/>
      <c r="CR1486" s="1"/>
    </row>
    <row r="1487" spans="1:96" x14ac:dyDescent="0.2">
      <c r="A1487" s="159">
        <f t="shared" si="587"/>
        <v>44166</v>
      </c>
      <c r="B1487" s="9">
        <f t="shared" si="576"/>
        <v>1151.28559232</v>
      </c>
      <c r="C1487" s="9">
        <f t="shared" si="588"/>
        <v>1000</v>
      </c>
      <c r="D1487" s="66">
        <f t="shared" si="589"/>
        <v>5438.12</v>
      </c>
      <c r="E1487" s="15">
        <f>VLOOKUP(A1486,[1]Plan1!$BO$120:$BQ$240,3)</f>
        <v>5486.52</v>
      </c>
      <c r="F1487" s="12">
        <f t="shared" si="590"/>
        <v>44152</v>
      </c>
      <c r="G1487" s="13">
        <f t="shared" si="577"/>
        <v>8.9001346053416697E-3</v>
      </c>
      <c r="H1487" s="12">
        <f t="shared" si="591"/>
        <v>44180</v>
      </c>
      <c r="I1487" s="12">
        <f t="shared" si="578"/>
        <v>44180</v>
      </c>
      <c r="J1487" s="1">
        <f t="shared" si="592"/>
        <v>21</v>
      </c>
      <c r="K1487" s="1">
        <f t="shared" si="575"/>
        <v>11</v>
      </c>
      <c r="L1487" s="9">
        <f t="shared" si="579"/>
        <v>1.00465213</v>
      </c>
      <c r="M1487" s="16">
        <f t="shared" si="593"/>
        <v>1.00860017</v>
      </c>
      <c r="N1487" s="16">
        <f t="shared" si="572"/>
        <v>1.1429043790448108</v>
      </c>
      <c r="O1487" s="9">
        <f t="shared" si="573"/>
        <v>1.1482213100000001</v>
      </c>
      <c r="P1487" s="9">
        <f t="shared" si="580"/>
        <v>1148.2213099999999</v>
      </c>
      <c r="Q1487" s="14">
        <f t="shared" si="581"/>
        <v>0</v>
      </c>
      <c r="R1487" s="44">
        <f t="shared" si="582"/>
        <v>0</v>
      </c>
      <c r="S1487" s="9">
        <f t="shared" si="583"/>
        <v>0</v>
      </c>
      <c r="T1487" s="10">
        <f t="shared" si="594"/>
        <v>6.2959000000000001E-2</v>
      </c>
      <c r="U1487" s="14">
        <f t="shared" si="574"/>
        <v>11</v>
      </c>
      <c r="V1487" s="14">
        <v>252</v>
      </c>
      <c r="W1487" s="16">
        <f t="shared" si="584"/>
        <v>1.002668721</v>
      </c>
      <c r="X1487" s="9">
        <f t="shared" si="585"/>
        <v>3.0642823199999998</v>
      </c>
      <c r="Y1487" s="9">
        <v>0</v>
      </c>
      <c r="Z1487" s="15">
        <f t="shared" si="586"/>
        <v>0</v>
      </c>
      <c r="AA1487" s="6" t="s">
        <v>73</v>
      </c>
      <c r="AB1487" s="12">
        <f t="shared" si="595"/>
        <v>44333</v>
      </c>
      <c r="AC1487" s="6"/>
      <c r="AD1487" s="1"/>
      <c r="AE1487" s="12"/>
      <c r="AF1487" s="7"/>
      <c r="AG1487" s="1"/>
      <c r="AH1487" s="1"/>
      <c r="AI1487" s="1"/>
      <c r="AJ1487" s="10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6"/>
      <c r="CM1487" s="1"/>
      <c r="CN1487" s="1"/>
      <c r="CO1487" s="1"/>
      <c r="CP1487" s="1"/>
      <c r="CQ1487" s="1"/>
      <c r="CR1487" s="1"/>
    </row>
    <row r="1488" spans="1:96" x14ac:dyDescent="0.2">
      <c r="A1488" s="159">
        <f t="shared" si="587"/>
        <v>44167</v>
      </c>
      <c r="B1488" s="9">
        <f t="shared" si="576"/>
        <v>1152.05057861</v>
      </c>
      <c r="C1488" s="9">
        <f t="shared" si="588"/>
        <v>1000</v>
      </c>
      <c r="D1488" s="66">
        <f t="shared" si="589"/>
        <v>5438.12</v>
      </c>
      <c r="E1488" s="15">
        <f>VLOOKUP(A1487,[1]Plan1!$BO$120:$BQ$240,3)</f>
        <v>5486.52</v>
      </c>
      <c r="F1488" s="12">
        <f t="shared" si="590"/>
        <v>44152</v>
      </c>
      <c r="G1488" s="13">
        <f t="shared" si="577"/>
        <v>8.9001346053416697E-3</v>
      </c>
      <c r="H1488" s="12">
        <f t="shared" si="591"/>
        <v>44180</v>
      </c>
      <c r="I1488" s="12">
        <f t="shared" si="578"/>
        <v>44180</v>
      </c>
      <c r="J1488" s="1">
        <f t="shared" si="592"/>
        <v>21</v>
      </c>
      <c r="K1488" s="1">
        <f t="shared" si="575"/>
        <v>12</v>
      </c>
      <c r="L1488" s="9">
        <f t="shared" si="579"/>
        <v>1.00507613</v>
      </c>
      <c r="M1488" s="16">
        <f t="shared" si="593"/>
        <v>1.00860017</v>
      </c>
      <c r="N1488" s="16">
        <f t="shared" si="572"/>
        <v>1.1429043790448108</v>
      </c>
      <c r="O1488" s="9">
        <f t="shared" si="573"/>
        <v>1.1487059100000001</v>
      </c>
      <c r="P1488" s="9">
        <f t="shared" si="580"/>
        <v>1148.7059099999999</v>
      </c>
      <c r="Q1488" s="14">
        <f t="shared" si="581"/>
        <v>0</v>
      </c>
      <c r="R1488" s="44">
        <f t="shared" si="582"/>
        <v>0</v>
      </c>
      <c r="S1488" s="9">
        <f t="shared" si="583"/>
        <v>0</v>
      </c>
      <c r="T1488" s="10">
        <f t="shared" si="594"/>
        <v>6.2959000000000001E-2</v>
      </c>
      <c r="U1488" s="14">
        <f t="shared" si="574"/>
        <v>12</v>
      </c>
      <c r="V1488" s="14">
        <v>252</v>
      </c>
      <c r="W1488" s="16">
        <f t="shared" si="584"/>
        <v>1.0029116840000001</v>
      </c>
      <c r="X1488" s="9">
        <f t="shared" si="585"/>
        <v>3.3446686099999998</v>
      </c>
      <c r="Y1488" s="9">
        <v>0</v>
      </c>
      <c r="Z1488" s="15">
        <f t="shared" si="586"/>
        <v>0</v>
      </c>
      <c r="AA1488" s="6" t="s">
        <v>73</v>
      </c>
      <c r="AB1488" s="12">
        <f t="shared" si="595"/>
        <v>44333</v>
      </c>
      <c r="AC1488" s="6"/>
      <c r="AD1488" s="1"/>
      <c r="AE1488" s="12"/>
      <c r="AF1488" s="7"/>
      <c r="AG1488" s="1"/>
      <c r="AH1488" s="1"/>
      <c r="AI1488" s="1"/>
      <c r="AJ1488" s="10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6"/>
      <c r="CM1488" s="1"/>
      <c r="CN1488" s="1"/>
      <c r="CO1488" s="1"/>
      <c r="CP1488" s="1"/>
      <c r="CQ1488" s="1"/>
      <c r="CR1488" s="1"/>
    </row>
    <row r="1489" spans="1:96" x14ac:dyDescent="0.2">
      <c r="A1489" s="159">
        <f t="shared" si="587"/>
        <v>44168</v>
      </c>
      <c r="B1489" s="9">
        <f t="shared" si="576"/>
        <v>1152.8160499099999</v>
      </c>
      <c r="C1489" s="9">
        <f t="shared" si="588"/>
        <v>1000</v>
      </c>
      <c r="D1489" s="66">
        <f t="shared" si="589"/>
        <v>5438.12</v>
      </c>
      <c r="E1489" s="15">
        <f>VLOOKUP(A1488,[1]Plan1!$BO$120:$BQ$240,3)</f>
        <v>5486.52</v>
      </c>
      <c r="F1489" s="12">
        <f t="shared" si="590"/>
        <v>44152</v>
      </c>
      <c r="G1489" s="13">
        <f t="shared" si="577"/>
        <v>8.9001346053416697E-3</v>
      </c>
      <c r="H1489" s="12">
        <f t="shared" si="591"/>
        <v>44180</v>
      </c>
      <c r="I1489" s="12">
        <f t="shared" si="578"/>
        <v>44180</v>
      </c>
      <c r="J1489" s="1">
        <f t="shared" si="592"/>
        <v>21</v>
      </c>
      <c r="K1489" s="1">
        <f t="shared" si="575"/>
        <v>13</v>
      </c>
      <c r="L1489" s="9">
        <f t="shared" si="579"/>
        <v>1.0055003</v>
      </c>
      <c r="M1489" s="16">
        <f t="shared" si="593"/>
        <v>1.00860017</v>
      </c>
      <c r="N1489" s="16">
        <f t="shared" si="572"/>
        <v>1.1429043790448108</v>
      </c>
      <c r="O1489" s="9">
        <f t="shared" si="573"/>
        <v>1.14919069</v>
      </c>
      <c r="P1489" s="9">
        <f t="shared" si="580"/>
        <v>1149.1906899999999</v>
      </c>
      <c r="Q1489" s="14">
        <f t="shared" si="581"/>
        <v>0</v>
      </c>
      <c r="R1489" s="44">
        <f t="shared" si="582"/>
        <v>0</v>
      </c>
      <c r="S1489" s="9">
        <f t="shared" si="583"/>
        <v>0</v>
      </c>
      <c r="T1489" s="10">
        <f t="shared" si="594"/>
        <v>6.2959000000000001E-2</v>
      </c>
      <c r="U1489" s="14">
        <f t="shared" si="574"/>
        <v>13</v>
      </c>
      <c r="V1489" s="14">
        <v>252</v>
      </c>
      <c r="W1489" s="16">
        <f t="shared" si="584"/>
        <v>1.003154707</v>
      </c>
      <c r="X1489" s="9">
        <f t="shared" si="585"/>
        <v>3.6253599099999998</v>
      </c>
      <c r="Y1489" s="9">
        <v>0</v>
      </c>
      <c r="Z1489" s="15">
        <f t="shared" si="586"/>
        <v>0</v>
      </c>
      <c r="AA1489" s="6" t="s">
        <v>73</v>
      </c>
      <c r="AB1489" s="12">
        <f t="shared" si="595"/>
        <v>44333</v>
      </c>
      <c r="AC1489" s="6"/>
      <c r="AD1489" s="1"/>
      <c r="AE1489" s="12"/>
      <c r="AF1489" s="7"/>
      <c r="AG1489" s="1"/>
      <c r="AH1489" s="1"/>
      <c r="AI1489" s="1"/>
      <c r="AJ1489" s="10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6"/>
      <c r="CM1489" s="1"/>
      <c r="CN1489" s="1"/>
      <c r="CO1489" s="1"/>
      <c r="CP1489" s="1"/>
      <c r="CQ1489" s="1"/>
      <c r="CR1489" s="1"/>
    </row>
    <row r="1490" spans="1:96" x14ac:dyDescent="0.2">
      <c r="A1490" s="159">
        <f t="shared" si="587"/>
        <v>44169</v>
      </c>
      <c r="B1490" s="9">
        <f t="shared" si="576"/>
        <v>1153.5820353700001</v>
      </c>
      <c r="C1490" s="9">
        <f t="shared" si="588"/>
        <v>1000</v>
      </c>
      <c r="D1490" s="66">
        <f t="shared" si="589"/>
        <v>5438.12</v>
      </c>
      <c r="E1490" s="15">
        <f>VLOOKUP(A1489,[1]Plan1!$BO$120:$BQ$240,3)</f>
        <v>5486.52</v>
      </c>
      <c r="F1490" s="12">
        <f t="shared" si="590"/>
        <v>44152</v>
      </c>
      <c r="G1490" s="13">
        <f t="shared" si="577"/>
        <v>8.9001346053416697E-3</v>
      </c>
      <c r="H1490" s="12">
        <f t="shared" si="591"/>
        <v>44180</v>
      </c>
      <c r="I1490" s="12">
        <f t="shared" si="578"/>
        <v>44180</v>
      </c>
      <c r="J1490" s="1">
        <f t="shared" si="592"/>
        <v>21</v>
      </c>
      <c r="K1490" s="1">
        <f t="shared" si="575"/>
        <v>14</v>
      </c>
      <c r="L1490" s="9">
        <f t="shared" si="579"/>
        <v>1.0059246500000001</v>
      </c>
      <c r="M1490" s="16">
        <f t="shared" si="593"/>
        <v>1.00860017</v>
      </c>
      <c r="N1490" s="16">
        <f t="shared" si="572"/>
        <v>1.1429043790448108</v>
      </c>
      <c r="O1490" s="9">
        <f t="shared" si="573"/>
        <v>1.1496756800000001</v>
      </c>
      <c r="P1490" s="9">
        <f t="shared" si="580"/>
        <v>1149.6756800000001</v>
      </c>
      <c r="Q1490" s="14">
        <f t="shared" si="581"/>
        <v>0</v>
      </c>
      <c r="R1490" s="44">
        <f t="shared" si="582"/>
        <v>0</v>
      </c>
      <c r="S1490" s="9">
        <f t="shared" si="583"/>
        <v>0</v>
      </c>
      <c r="T1490" s="10">
        <f t="shared" si="594"/>
        <v>6.2959000000000001E-2</v>
      </c>
      <c r="U1490" s="14">
        <f t="shared" si="574"/>
        <v>14</v>
      </c>
      <c r="V1490" s="14">
        <v>252</v>
      </c>
      <c r="W1490" s="16">
        <f t="shared" si="584"/>
        <v>1.0033977890000001</v>
      </c>
      <c r="X1490" s="9">
        <f t="shared" si="585"/>
        <v>3.90635537</v>
      </c>
      <c r="Y1490" s="9">
        <v>0</v>
      </c>
      <c r="Z1490" s="15">
        <f t="shared" si="586"/>
        <v>0</v>
      </c>
      <c r="AA1490" s="6" t="s">
        <v>73</v>
      </c>
      <c r="AB1490" s="12">
        <f t="shared" si="595"/>
        <v>44333</v>
      </c>
      <c r="AC1490" s="6"/>
      <c r="AD1490" s="1"/>
      <c r="AE1490" s="12"/>
      <c r="AF1490" s="7"/>
      <c r="AG1490" s="1"/>
      <c r="AH1490" s="1"/>
      <c r="AI1490" s="1"/>
      <c r="AJ1490" s="10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6"/>
      <c r="CM1490" s="1"/>
      <c r="CN1490" s="1"/>
      <c r="CO1490" s="1"/>
      <c r="CP1490" s="1"/>
      <c r="CQ1490" s="1"/>
      <c r="CR1490" s="1"/>
    </row>
    <row r="1491" spans="1:96" x14ac:dyDescent="0.2">
      <c r="A1491" s="159">
        <f t="shared" si="587"/>
        <v>44170</v>
      </c>
      <c r="B1491" s="9">
        <f t="shared" si="576"/>
        <v>1154.3485340999998</v>
      </c>
      <c r="C1491" s="9">
        <f t="shared" si="588"/>
        <v>1000</v>
      </c>
      <c r="D1491" s="66">
        <f t="shared" si="589"/>
        <v>5438.12</v>
      </c>
      <c r="E1491" s="15">
        <f>VLOOKUP(A1490,[1]Plan1!$BO$120:$BQ$240,3)</f>
        <v>5486.52</v>
      </c>
      <c r="F1491" s="12">
        <f t="shared" si="590"/>
        <v>44152</v>
      </c>
      <c r="G1491" s="13">
        <f t="shared" si="577"/>
        <v>8.9001346053416697E-3</v>
      </c>
      <c r="H1491" s="12">
        <f t="shared" si="591"/>
        <v>44180</v>
      </c>
      <c r="I1491" s="12">
        <f t="shared" si="578"/>
        <v>44180</v>
      </c>
      <c r="J1491" s="1">
        <f t="shared" si="592"/>
        <v>21</v>
      </c>
      <c r="K1491" s="1">
        <f t="shared" si="575"/>
        <v>15</v>
      </c>
      <c r="L1491" s="9">
        <f t="shared" si="579"/>
        <v>1.00634918</v>
      </c>
      <c r="M1491" s="16">
        <f t="shared" si="593"/>
        <v>1.00860017</v>
      </c>
      <c r="N1491" s="16">
        <f t="shared" si="572"/>
        <v>1.1429043790448108</v>
      </c>
      <c r="O1491" s="9">
        <f t="shared" si="573"/>
        <v>1.1501608800000001</v>
      </c>
      <c r="P1491" s="9">
        <f t="shared" si="580"/>
        <v>1150.1608799999999</v>
      </c>
      <c r="Q1491" s="14">
        <f t="shared" si="581"/>
        <v>0</v>
      </c>
      <c r="R1491" s="44">
        <f t="shared" si="582"/>
        <v>0</v>
      </c>
      <c r="S1491" s="9">
        <f t="shared" si="583"/>
        <v>0</v>
      </c>
      <c r="T1491" s="10">
        <f t="shared" si="594"/>
        <v>6.2959000000000001E-2</v>
      </c>
      <c r="U1491" s="14">
        <f t="shared" si="574"/>
        <v>15</v>
      </c>
      <c r="V1491" s="14">
        <v>252</v>
      </c>
      <c r="W1491" s="16">
        <f t="shared" si="584"/>
        <v>1.0036409289999999</v>
      </c>
      <c r="X1491" s="9">
        <f t="shared" si="585"/>
        <v>4.1876540999999996</v>
      </c>
      <c r="Y1491" s="9">
        <v>0</v>
      </c>
      <c r="Z1491" s="15">
        <f t="shared" si="586"/>
        <v>0</v>
      </c>
      <c r="AA1491" s="6" t="s">
        <v>73</v>
      </c>
      <c r="AB1491" s="12">
        <f t="shared" si="595"/>
        <v>44333</v>
      </c>
      <c r="AC1491" s="6"/>
      <c r="AD1491" s="1"/>
      <c r="AE1491" s="12"/>
      <c r="AF1491" s="7"/>
      <c r="AG1491" s="1"/>
      <c r="AH1491" s="1"/>
      <c r="AI1491" s="1"/>
      <c r="AJ1491" s="10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6"/>
      <c r="CM1491" s="1"/>
      <c r="CN1491" s="1"/>
      <c r="CO1491" s="1"/>
      <c r="CP1491" s="1"/>
      <c r="CQ1491" s="1"/>
      <c r="CR1491" s="1"/>
    </row>
    <row r="1492" spans="1:96" x14ac:dyDescent="0.2">
      <c r="A1492" s="159">
        <f t="shared" si="587"/>
        <v>44171</v>
      </c>
      <c r="B1492" s="9">
        <f t="shared" si="576"/>
        <v>1154.3485340999998</v>
      </c>
      <c r="C1492" s="9">
        <f t="shared" si="588"/>
        <v>1000</v>
      </c>
      <c r="D1492" s="66">
        <f t="shared" si="589"/>
        <v>5438.12</v>
      </c>
      <c r="E1492" s="15">
        <f>VLOOKUP(A1491,[1]Plan1!$BO$120:$BQ$240,3)</f>
        <v>5486.52</v>
      </c>
      <c r="F1492" s="12">
        <f t="shared" si="590"/>
        <v>44152</v>
      </c>
      <c r="G1492" s="13">
        <f t="shared" si="577"/>
        <v>8.9001346053416697E-3</v>
      </c>
      <c r="H1492" s="12">
        <f t="shared" si="591"/>
        <v>44180</v>
      </c>
      <c r="I1492" s="12">
        <f t="shared" si="578"/>
        <v>44180</v>
      </c>
      <c r="J1492" s="1">
        <f t="shared" si="592"/>
        <v>21</v>
      </c>
      <c r="K1492" s="1">
        <f t="shared" si="575"/>
        <v>15</v>
      </c>
      <c r="L1492" s="9">
        <f t="shared" si="579"/>
        <v>1.00634918</v>
      </c>
      <c r="M1492" s="16">
        <f t="shared" si="593"/>
        <v>1.00860017</v>
      </c>
      <c r="N1492" s="16">
        <f t="shared" si="572"/>
        <v>1.1429043790448108</v>
      </c>
      <c r="O1492" s="9">
        <f t="shared" si="573"/>
        <v>1.1501608800000001</v>
      </c>
      <c r="P1492" s="9">
        <f t="shared" si="580"/>
        <v>1150.1608799999999</v>
      </c>
      <c r="Q1492" s="14">
        <f t="shared" si="581"/>
        <v>0</v>
      </c>
      <c r="R1492" s="44">
        <f t="shared" si="582"/>
        <v>0</v>
      </c>
      <c r="S1492" s="9">
        <f t="shared" si="583"/>
        <v>0</v>
      </c>
      <c r="T1492" s="10">
        <f t="shared" si="594"/>
        <v>6.2959000000000001E-2</v>
      </c>
      <c r="U1492" s="14">
        <f t="shared" si="574"/>
        <v>15</v>
      </c>
      <c r="V1492" s="14">
        <v>252</v>
      </c>
      <c r="W1492" s="16">
        <f t="shared" si="584"/>
        <v>1.0036409289999999</v>
      </c>
      <c r="X1492" s="9">
        <f t="shared" si="585"/>
        <v>4.1876540999999996</v>
      </c>
      <c r="Y1492" s="9">
        <v>0</v>
      </c>
      <c r="Z1492" s="15">
        <f t="shared" si="586"/>
        <v>0</v>
      </c>
      <c r="AA1492" s="6" t="s">
        <v>73</v>
      </c>
      <c r="AB1492" s="12">
        <f t="shared" si="595"/>
        <v>44333</v>
      </c>
      <c r="AC1492" s="6"/>
      <c r="AD1492" s="1"/>
      <c r="AE1492" s="12"/>
      <c r="AF1492" s="7"/>
      <c r="AG1492" s="1"/>
      <c r="AH1492" s="1"/>
      <c r="AI1492" s="1"/>
      <c r="AJ1492" s="10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6"/>
      <c r="CM1492" s="1"/>
      <c r="CN1492" s="1"/>
      <c r="CO1492" s="1"/>
      <c r="CP1492" s="1"/>
      <c r="CQ1492" s="1"/>
      <c r="CR1492" s="1"/>
    </row>
    <row r="1493" spans="1:96" x14ac:dyDescent="0.2">
      <c r="A1493" s="159">
        <f t="shared" si="587"/>
        <v>44172</v>
      </c>
      <c r="B1493" s="9">
        <f t="shared" si="576"/>
        <v>1154.3485340999998</v>
      </c>
      <c r="C1493" s="9">
        <f t="shared" si="588"/>
        <v>1000</v>
      </c>
      <c r="D1493" s="66">
        <f t="shared" si="589"/>
        <v>5438.12</v>
      </c>
      <c r="E1493" s="15">
        <f>VLOOKUP(A1492,[1]Plan1!$BO$120:$BQ$240,3)</f>
        <v>5486.52</v>
      </c>
      <c r="F1493" s="12">
        <f t="shared" si="590"/>
        <v>44152</v>
      </c>
      <c r="G1493" s="13">
        <f t="shared" si="577"/>
        <v>8.9001346053416697E-3</v>
      </c>
      <c r="H1493" s="12">
        <f t="shared" si="591"/>
        <v>44180</v>
      </c>
      <c r="I1493" s="12">
        <f t="shared" si="578"/>
        <v>44180</v>
      </c>
      <c r="J1493" s="1">
        <f t="shared" si="592"/>
        <v>21</v>
      </c>
      <c r="K1493" s="1">
        <f t="shared" si="575"/>
        <v>15</v>
      </c>
      <c r="L1493" s="9">
        <f t="shared" si="579"/>
        <v>1.00634918</v>
      </c>
      <c r="M1493" s="16">
        <f t="shared" si="593"/>
        <v>1.00860017</v>
      </c>
      <c r="N1493" s="16">
        <f t="shared" si="572"/>
        <v>1.1429043790448108</v>
      </c>
      <c r="O1493" s="9">
        <f t="shared" si="573"/>
        <v>1.1501608800000001</v>
      </c>
      <c r="P1493" s="9">
        <f t="shared" si="580"/>
        <v>1150.1608799999999</v>
      </c>
      <c r="Q1493" s="14">
        <f t="shared" si="581"/>
        <v>0</v>
      </c>
      <c r="R1493" s="44">
        <f t="shared" si="582"/>
        <v>0</v>
      </c>
      <c r="S1493" s="9">
        <f t="shared" si="583"/>
        <v>0</v>
      </c>
      <c r="T1493" s="10">
        <f t="shared" si="594"/>
        <v>6.2959000000000001E-2</v>
      </c>
      <c r="U1493" s="14">
        <f t="shared" si="574"/>
        <v>15</v>
      </c>
      <c r="V1493" s="14">
        <v>252</v>
      </c>
      <c r="W1493" s="16">
        <f t="shared" si="584"/>
        <v>1.0036409289999999</v>
      </c>
      <c r="X1493" s="9">
        <f t="shared" si="585"/>
        <v>4.1876540999999996</v>
      </c>
      <c r="Y1493" s="9">
        <v>0</v>
      </c>
      <c r="Z1493" s="15">
        <f t="shared" si="586"/>
        <v>0</v>
      </c>
      <c r="AA1493" s="6" t="s">
        <v>73</v>
      </c>
      <c r="AB1493" s="12">
        <f t="shared" si="595"/>
        <v>44333</v>
      </c>
      <c r="AC1493" s="6"/>
      <c r="AD1493" s="1"/>
      <c r="AE1493" s="12"/>
      <c r="AF1493" s="7"/>
      <c r="AG1493" s="1"/>
      <c r="AH1493" s="1"/>
      <c r="AI1493" s="1"/>
      <c r="AJ1493" s="10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6"/>
      <c r="CM1493" s="1"/>
      <c r="CN1493" s="1"/>
      <c r="CO1493" s="1"/>
      <c r="CP1493" s="1"/>
      <c r="CQ1493" s="1"/>
      <c r="CR1493" s="1"/>
    </row>
    <row r="1494" spans="1:96" x14ac:dyDescent="0.2">
      <c r="A1494" s="159">
        <f t="shared" si="587"/>
        <v>44173</v>
      </c>
      <c r="B1494" s="9">
        <f t="shared" si="576"/>
        <v>1155.11553858</v>
      </c>
      <c r="C1494" s="9">
        <f t="shared" si="588"/>
        <v>1000</v>
      </c>
      <c r="D1494" s="66">
        <f t="shared" si="589"/>
        <v>5438.12</v>
      </c>
      <c r="E1494" s="15">
        <f>VLOOKUP(A1493,[1]Plan1!$BO$120:$BQ$240,3)</f>
        <v>5486.52</v>
      </c>
      <c r="F1494" s="12">
        <f t="shared" si="590"/>
        <v>44152</v>
      </c>
      <c r="G1494" s="13">
        <f t="shared" si="577"/>
        <v>8.9001346053416697E-3</v>
      </c>
      <c r="H1494" s="12">
        <f t="shared" si="591"/>
        <v>44180</v>
      </c>
      <c r="I1494" s="12">
        <f t="shared" si="578"/>
        <v>44180</v>
      </c>
      <c r="J1494" s="1">
        <f t="shared" si="592"/>
        <v>21</v>
      </c>
      <c r="K1494" s="1">
        <f t="shared" si="575"/>
        <v>16</v>
      </c>
      <c r="L1494" s="9">
        <f t="shared" si="579"/>
        <v>1.0067738900000001</v>
      </c>
      <c r="M1494" s="16">
        <f t="shared" si="593"/>
        <v>1.00860017</v>
      </c>
      <c r="N1494" s="16">
        <f t="shared" si="572"/>
        <v>1.1429043790448108</v>
      </c>
      <c r="O1494" s="9">
        <f t="shared" si="573"/>
        <v>1.1506462799999999</v>
      </c>
      <c r="P1494" s="9">
        <f t="shared" si="580"/>
        <v>1150.6462799999999</v>
      </c>
      <c r="Q1494" s="14">
        <f t="shared" si="581"/>
        <v>0</v>
      </c>
      <c r="R1494" s="44">
        <f t="shared" si="582"/>
        <v>0</v>
      </c>
      <c r="S1494" s="9">
        <f t="shared" si="583"/>
        <v>0</v>
      </c>
      <c r="T1494" s="10">
        <f t="shared" si="594"/>
        <v>6.2959000000000001E-2</v>
      </c>
      <c r="U1494" s="14">
        <f t="shared" si="574"/>
        <v>16</v>
      </c>
      <c r="V1494" s="14">
        <v>252</v>
      </c>
      <c r="W1494" s="16">
        <f t="shared" si="584"/>
        <v>1.003884129</v>
      </c>
      <c r="X1494" s="9">
        <f t="shared" si="585"/>
        <v>4.46925858</v>
      </c>
      <c r="Y1494" s="9">
        <v>0</v>
      </c>
      <c r="Z1494" s="15">
        <f t="shared" si="586"/>
        <v>0</v>
      </c>
      <c r="AA1494" s="6" t="s">
        <v>73</v>
      </c>
      <c r="AB1494" s="12">
        <f t="shared" si="595"/>
        <v>44333</v>
      </c>
      <c r="AC1494" s="6"/>
      <c r="AD1494" s="1"/>
      <c r="AE1494" s="12"/>
      <c r="AF1494" s="7"/>
      <c r="AG1494" s="1"/>
      <c r="AH1494" s="1"/>
      <c r="AI1494" s="1"/>
      <c r="AJ1494" s="10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6"/>
      <c r="CM1494" s="1"/>
      <c r="CN1494" s="1"/>
      <c r="CO1494" s="1"/>
      <c r="CP1494" s="1"/>
      <c r="CQ1494" s="1"/>
      <c r="CR1494" s="1"/>
    </row>
    <row r="1495" spans="1:96" x14ac:dyDescent="0.2">
      <c r="A1495" s="159">
        <f t="shared" si="587"/>
        <v>44174</v>
      </c>
      <c r="B1495" s="9">
        <f t="shared" si="576"/>
        <v>1155.8830567900002</v>
      </c>
      <c r="C1495" s="9">
        <f t="shared" si="588"/>
        <v>1000</v>
      </c>
      <c r="D1495" s="66">
        <f t="shared" si="589"/>
        <v>5438.12</v>
      </c>
      <c r="E1495" s="15">
        <f>VLOOKUP(A1494,[1]Plan1!$BO$120:$BQ$240,3)</f>
        <v>5486.52</v>
      </c>
      <c r="F1495" s="12">
        <f t="shared" si="590"/>
        <v>44152</v>
      </c>
      <c r="G1495" s="13">
        <f t="shared" si="577"/>
        <v>8.9001346053416697E-3</v>
      </c>
      <c r="H1495" s="12">
        <f t="shared" si="591"/>
        <v>44180</v>
      </c>
      <c r="I1495" s="12">
        <f t="shared" si="578"/>
        <v>44180</v>
      </c>
      <c r="J1495" s="1">
        <f t="shared" si="592"/>
        <v>21</v>
      </c>
      <c r="K1495" s="1">
        <f t="shared" si="575"/>
        <v>17</v>
      </c>
      <c r="L1495" s="9">
        <f t="shared" si="579"/>
        <v>1.00719878</v>
      </c>
      <c r="M1495" s="16">
        <f t="shared" si="593"/>
        <v>1.00860017</v>
      </c>
      <c r="N1495" s="16">
        <f t="shared" si="572"/>
        <v>1.1429043790448108</v>
      </c>
      <c r="O1495" s="9">
        <f t="shared" si="573"/>
        <v>1.15113189</v>
      </c>
      <c r="P1495" s="9">
        <f t="shared" si="580"/>
        <v>1151.1318900000001</v>
      </c>
      <c r="Q1495" s="14">
        <f t="shared" si="581"/>
        <v>0</v>
      </c>
      <c r="R1495" s="44">
        <f t="shared" si="582"/>
        <v>0</v>
      </c>
      <c r="S1495" s="9">
        <f t="shared" si="583"/>
        <v>0</v>
      </c>
      <c r="T1495" s="10">
        <f t="shared" si="594"/>
        <v>6.2959000000000001E-2</v>
      </c>
      <c r="U1495" s="14">
        <f t="shared" si="574"/>
        <v>17</v>
      </c>
      <c r="V1495" s="14">
        <v>252</v>
      </c>
      <c r="W1495" s="16">
        <f t="shared" si="584"/>
        <v>1.004127387</v>
      </c>
      <c r="X1495" s="9">
        <f t="shared" si="585"/>
        <v>4.7511667900000001</v>
      </c>
      <c r="Y1495" s="9">
        <v>0</v>
      </c>
      <c r="Z1495" s="15">
        <f t="shared" si="586"/>
        <v>0</v>
      </c>
      <c r="AA1495" s="6" t="s">
        <v>73</v>
      </c>
      <c r="AB1495" s="12">
        <f t="shared" si="595"/>
        <v>44333</v>
      </c>
      <c r="AC1495" s="6"/>
      <c r="AD1495" s="1"/>
      <c r="AE1495" s="12"/>
      <c r="AF1495" s="7"/>
      <c r="AG1495" s="1"/>
      <c r="AH1495" s="1"/>
      <c r="AI1495" s="1"/>
      <c r="AJ1495" s="10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6"/>
      <c r="CM1495" s="1"/>
      <c r="CN1495" s="1"/>
      <c r="CO1495" s="1"/>
      <c r="CP1495" s="1"/>
      <c r="CQ1495" s="1"/>
      <c r="CR1495" s="1"/>
    </row>
    <row r="1496" spans="1:96" x14ac:dyDescent="0.2">
      <c r="A1496" s="159">
        <f t="shared" si="587"/>
        <v>44175</v>
      </c>
      <c r="B1496" s="9">
        <f t="shared" si="576"/>
        <v>1156.6510901300001</v>
      </c>
      <c r="C1496" s="9">
        <f t="shared" si="588"/>
        <v>1000</v>
      </c>
      <c r="D1496" s="66">
        <f t="shared" si="589"/>
        <v>5438.12</v>
      </c>
      <c r="E1496" s="15">
        <f>VLOOKUP(A1495,[1]Plan1!$BO$120:$BQ$240,3)</f>
        <v>5486.52</v>
      </c>
      <c r="F1496" s="12">
        <f t="shared" si="590"/>
        <v>44152</v>
      </c>
      <c r="G1496" s="13">
        <f t="shared" si="577"/>
        <v>8.9001346053416697E-3</v>
      </c>
      <c r="H1496" s="12">
        <f t="shared" si="591"/>
        <v>44180</v>
      </c>
      <c r="I1496" s="12">
        <f t="shared" si="578"/>
        <v>44180</v>
      </c>
      <c r="J1496" s="1">
        <f t="shared" si="592"/>
        <v>21</v>
      </c>
      <c r="K1496" s="1">
        <f t="shared" si="575"/>
        <v>18</v>
      </c>
      <c r="L1496" s="9">
        <f t="shared" si="579"/>
        <v>1.0076238500000001</v>
      </c>
      <c r="M1496" s="16">
        <f t="shared" si="593"/>
        <v>1.00860017</v>
      </c>
      <c r="N1496" s="16">
        <f t="shared" si="572"/>
        <v>1.1429043790448108</v>
      </c>
      <c r="O1496" s="9">
        <f t="shared" si="573"/>
        <v>1.15161771</v>
      </c>
      <c r="P1496" s="9">
        <f t="shared" si="580"/>
        <v>1151.61771</v>
      </c>
      <c r="Q1496" s="14">
        <f t="shared" si="581"/>
        <v>0</v>
      </c>
      <c r="R1496" s="44">
        <f t="shared" si="582"/>
        <v>0</v>
      </c>
      <c r="S1496" s="9">
        <f t="shared" si="583"/>
        <v>0</v>
      </c>
      <c r="T1496" s="10">
        <f t="shared" si="594"/>
        <v>6.2959000000000001E-2</v>
      </c>
      <c r="U1496" s="14">
        <f t="shared" si="574"/>
        <v>18</v>
      </c>
      <c r="V1496" s="14">
        <v>252</v>
      </c>
      <c r="W1496" s="16">
        <f t="shared" si="584"/>
        <v>1.0043707040000001</v>
      </c>
      <c r="X1496" s="9">
        <f t="shared" si="585"/>
        <v>5.0333801300000003</v>
      </c>
      <c r="Y1496" s="9">
        <v>0</v>
      </c>
      <c r="Z1496" s="15">
        <f t="shared" si="586"/>
        <v>0</v>
      </c>
      <c r="AA1496" s="6" t="s">
        <v>73</v>
      </c>
      <c r="AB1496" s="12">
        <f t="shared" si="595"/>
        <v>44333</v>
      </c>
      <c r="AC1496" s="6"/>
      <c r="AD1496" s="1"/>
      <c r="AE1496" s="12"/>
      <c r="AF1496" s="7"/>
      <c r="AG1496" s="1"/>
      <c r="AH1496" s="1"/>
      <c r="AI1496" s="1"/>
      <c r="AJ1496" s="10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6"/>
      <c r="CM1496" s="1"/>
      <c r="CN1496" s="1"/>
      <c r="CO1496" s="1"/>
      <c r="CP1496" s="1"/>
      <c r="CQ1496" s="1"/>
      <c r="CR1496" s="1"/>
    </row>
    <row r="1497" spans="1:96" x14ac:dyDescent="0.2">
      <c r="A1497" s="159">
        <f t="shared" si="587"/>
        <v>44176</v>
      </c>
      <c r="B1497" s="9">
        <f t="shared" si="576"/>
        <v>1157.4196299299999</v>
      </c>
      <c r="C1497" s="9">
        <f t="shared" si="588"/>
        <v>1000</v>
      </c>
      <c r="D1497" s="66">
        <f t="shared" si="589"/>
        <v>5438.12</v>
      </c>
      <c r="E1497" s="15">
        <f>VLOOKUP(A1496,[1]Plan1!$BO$120:$BQ$240,3)</f>
        <v>5486.52</v>
      </c>
      <c r="F1497" s="12">
        <f t="shared" si="590"/>
        <v>44152</v>
      </c>
      <c r="G1497" s="13">
        <f t="shared" si="577"/>
        <v>8.9001346053416697E-3</v>
      </c>
      <c r="H1497" s="12">
        <f t="shared" si="591"/>
        <v>44180</v>
      </c>
      <c r="I1497" s="12">
        <f t="shared" si="578"/>
        <v>44180</v>
      </c>
      <c r="J1497" s="1">
        <f t="shared" si="592"/>
        <v>21</v>
      </c>
      <c r="K1497" s="1">
        <f t="shared" si="575"/>
        <v>19</v>
      </c>
      <c r="L1497" s="9">
        <f t="shared" si="579"/>
        <v>1.0080491</v>
      </c>
      <c r="M1497" s="16">
        <f t="shared" si="593"/>
        <v>1.00860017</v>
      </c>
      <c r="N1497" s="16">
        <f t="shared" si="572"/>
        <v>1.1429043790448108</v>
      </c>
      <c r="O1497" s="9">
        <f t="shared" si="573"/>
        <v>1.1521037300000001</v>
      </c>
      <c r="P1497" s="9">
        <f t="shared" si="580"/>
        <v>1152.10373</v>
      </c>
      <c r="Q1497" s="14">
        <f t="shared" si="581"/>
        <v>0</v>
      </c>
      <c r="R1497" s="44">
        <f t="shared" si="582"/>
        <v>0</v>
      </c>
      <c r="S1497" s="9">
        <f t="shared" si="583"/>
        <v>0</v>
      </c>
      <c r="T1497" s="10">
        <f t="shared" si="594"/>
        <v>6.2959000000000001E-2</v>
      </c>
      <c r="U1497" s="14">
        <f t="shared" si="574"/>
        <v>19</v>
      </c>
      <c r="V1497" s="14">
        <v>252</v>
      </c>
      <c r="W1497" s="16">
        <f t="shared" si="584"/>
        <v>1.0046140809999999</v>
      </c>
      <c r="X1497" s="9">
        <f t="shared" si="585"/>
        <v>5.3158999299999996</v>
      </c>
      <c r="Y1497" s="9">
        <v>0</v>
      </c>
      <c r="Z1497" s="15">
        <f t="shared" si="586"/>
        <v>0</v>
      </c>
      <c r="AA1497" s="6" t="s">
        <v>73</v>
      </c>
      <c r="AB1497" s="12">
        <f t="shared" si="595"/>
        <v>44333</v>
      </c>
      <c r="AC1497" s="6"/>
      <c r="AD1497" s="1"/>
      <c r="AE1497" s="12"/>
      <c r="AF1497" s="7"/>
      <c r="AG1497" s="1"/>
      <c r="AH1497" s="1"/>
      <c r="AI1497" s="1"/>
      <c r="AJ1497" s="10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6"/>
      <c r="CM1497" s="1"/>
      <c r="CN1497" s="1"/>
      <c r="CO1497" s="1"/>
      <c r="CP1497" s="1"/>
      <c r="CQ1497" s="1"/>
      <c r="CR1497" s="1"/>
    </row>
    <row r="1498" spans="1:96" x14ac:dyDescent="0.2">
      <c r="A1498" s="159">
        <f t="shared" si="587"/>
        <v>44177</v>
      </c>
      <c r="B1498" s="9">
        <f t="shared" si="576"/>
        <v>1158.18866407</v>
      </c>
      <c r="C1498" s="9">
        <f t="shared" si="588"/>
        <v>1000</v>
      </c>
      <c r="D1498" s="66">
        <f t="shared" si="589"/>
        <v>5438.12</v>
      </c>
      <c r="E1498" s="15">
        <f>VLOOKUP(A1497,[1]Plan1!$BO$120:$BQ$240,3)</f>
        <v>5486.52</v>
      </c>
      <c r="F1498" s="12">
        <f t="shared" si="590"/>
        <v>44152</v>
      </c>
      <c r="G1498" s="13">
        <f t="shared" si="577"/>
        <v>8.9001346053416697E-3</v>
      </c>
      <c r="H1498" s="12">
        <f t="shared" si="591"/>
        <v>44180</v>
      </c>
      <c r="I1498" s="12">
        <f t="shared" si="578"/>
        <v>44180</v>
      </c>
      <c r="J1498" s="1">
        <f t="shared" si="592"/>
        <v>21</v>
      </c>
      <c r="K1498" s="1">
        <f t="shared" si="575"/>
        <v>20</v>
      </c>
      <c r="L1498" s="9">
        <f t="shared" si="579"/>
        <v>1.00847452</v>
      </c>
      <c r="M1498" s="16">
        <f t="shared" si="593"/>
        <v>1.00860017</v>
      </c>
      <c r="N1498" s="16">
        <f t="shared" si="572"/>
        <v>1.1429043790448108</v>
      </c>
      <c r="O1498" s="9">
        <f t="shared" si="573"/>
        <v>1.1525899399999999</v>
      </c>
      <c r="P1498" s="9">
        <f t="shared" si="580"/>
        <v>1152.5899400000001</v>
      </c>
      <c r="Q1498" s="14">
        <f t="shared" si="581"/>
        <v>0</v>
      </c>
      <c r="R1498" s="44">
        <f t="shared" si="582"/>
        <v>0</v>
      </c>
      <c r="S1498" s="9">
        <f t="shared" si="583"/>
        <v>0</v>
      </c>
      <c r="T1498" s="10">
        <f t="shared" si="594"/>
        <v>6.2959000000000001E-2</v>
      </c>
      <c r="U1498" s="14">
        <f t="shared" si="574"/>
        <v>20</v>
      </c>
      <c r="V1498" s="14">
        <v>252</v>
      </c>
      <c r="W1498" s="16">
        <f t="shared" si="584"/>
        <v>1.004857516</v>
      </c>
      <c r="X1498" s="9">
        <f t="shared" si="585"/>
        <v>5.5987240700000003</v>
      </c>
      <c r="Y1498" s="9">
        <v>0</v>
      </c>
      <c r="Z1498" s="15">
        <f t="shared" si="586"/>
        <v>0</v>
      </c>
      <c r="AA1498" s="6" t="s">
        <v>73</v>
      </c>
      <c r="AB1498" s="12">
        <f t="shared" si="595"/>
        <v>44333</v>
      </c>
      <c r="AC1498" s="6"/>
      <c r="AD1498" s="1"/>
      <c r="AE1498" s="12"/>
      <c r="AF1498" s="7"/>
      <c r="AG1498" s="1"/>
      <c r="AH1498" s="1"/>
      <c r="AI1498" s="1"/>
      <c r="AJ1498" s="10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6"/>
      <c r="CM1498" s="1"/>
      <c r="CN1498" s="1"/>
      <c r="CO1498" s="1"/>
      <c r="CP1498" s="1"/>
      <c r="CQ1498" s="1"/>
      <c r="CR1498" s="1"/>
    </row>
    <row r="1499" spans="1:96" x14ac:dyDescent="0.2">
      <c r="A1499" s="159">
        <f t="shared" si="587"/>
        <v>44178</v>
      </c>
      <c r="B1499" s="9">
        <f t="shared" si="576"/>
        <v>1158.18866407</v>
      </c>
      <c r="C1499" s="9">
        <f t="shared" si="588"/>
        <v>1000</v>
      </c>
      <c r="D1499" s="66">
        <f t="shared" si="589"/>
        <v>5438.12</v>
      </c>
      <c r="E1499" s="15">
        <f>VLOOKUP(A1498,[1]Plan1!$BO$120:$BQ$240,3)</f>
        <v>5486.52</v>
      </c>
      <c r="F1499" s="12">
        <f t="shared" si="590"/>
        <v>44152</v>
      </c>
      <c r="G1499" s="13">
        <f t="shared" si="577"/>
        <v>8.9001346053416697E-3</v>
      </c>
      <c r="H1499" s="12">
        <f t="shared" si="591"/>
        <v>44180</v>
      </c>
      <c r="I1499" s="12">
        <f t="shared" si="578"/>
        <v>44180</v>
      </c>
      <c r="J1499" s="1">
        <f t="shared" si="592"/>
        <v>21</v>
      </c>
      <c r="K1499" s="1">
        <f t="shared" si="575"/>
        <v>20</v>
      </c>
      <c r="L1499" s="9">
        <f t="shared" si="579"/>
        <v>1.00847452</v>
      </c>
      <c r="M1499" s="16">
        <f t="shared" si="593"/>
        <v>1.00860017</v>
      </c>
      <c r="N1499" s="16">
        <f t="shared" si="572"/>
        <v>1.1429043790448108</v>
      </c>
      <c r="O1499" s="9">
        <f t="shared" si="573"/>
        <v>1.1525899399999999</v>
      </c>
      <c r="P1499" s="9">
        <f t="shared" si="580"/>
        <v>1152.5899400000001</v>
      </c>
      <c r="Q1499" s="14">
        <f t="shared" si="581"/>
        <v>0</v>
      </c>
      <c r="R1499" s="44">
        <f t="shared" si="582"/>
        <v>0</v>
      </c>
      <c r="S1499" s="9">
        <f t="shared" si="583"/>
        <v>0</v>
      </c>
      <c r="T1499" s="10">
        <f t="shared" si="594"/>
        <v>6.2959000000000001E-2</v>
      </c>
      <c r="U1499" s="14">
        <f t="shared" si="574"/>
        <v>20</v>
      </c>
      <c r="V1499" s="14">
        <v>252</v>
      </c>
      <c r="W1499" s="16">
        <f t="shared" si="584"/>
        <v>1.004857516</v>
      </c>
      <c r="X1499" s="9">
        <f t="shared" si="585"/>
        <v>5.5987240700000003</v>
      </c>
      <c r="Y1499" s="9">
        <v>0</v>
      </c>
      <c r="Z1499" s="15">
        <f t="shared" si="586"/>
        <v>0</v>
      </c>
      <c r="AA1499" s="6" t="s">
        <v>73</v>
      </c>
      <c r="AB1499" s="12">
        <f t="shared" si="595"/>
        <v>44333</v>
      </c>
      <c r="AC1499" s="6"/>
      <c r="AD1499" s="1"/>
      <c r="AE1499" s="12"/>
      <c r="AF1499" s="7"/>
      <c r="AG1499" s="1"/>
      <c r="AH1499" s="1"/>
      <c r="AI1499" s="1"/>
      <c r="AJ1499" s="10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6"/>
      <c r="CM1499" s="1"/>
      <c r="CN1499" s="1"/>
      <c r="CO1499" s="1"/>
      <c r="CP1499" s="1"/>
      <c r="CQ1499" s="1"/>
      <c r="CR1499" s="1"/>
    </row>
    <row r="1500" spans="1:96" x14ac:dyDescent="0.2">
      <c r="A1500" s="159">
        <f t="shared" si="587"/>
        <v>44179</v>
      </c>
      <c r="B1500" s="9">
        <f t="shared" si="576"/>
        <v>1158.18866407</v>
      </c>
      <c r="C1500" s="9">
        <f t="shared" si="588"/>
        <v>1000</v>
      </c>
      <c r="D1500" s="66">
        <f t="shared" si="589"/>
        <v>5438.12</v>
      </c>
      <c r="E1500" s="15">
        <f>VLOOKUP(A1499,[1]Plan1!$BO$120:$BQ$240,3)</f>
        <v>5486.52</v>
      </c>
      <c r="F1500" s="12">
        <f t="shared" si="590"/>
        <v>44152</v>
      </c>
      <c r="G1500" s="13">
        <f t="shared" si="577"/>
        <v>8.9001346053416697E-3</v>
      </c>
      <c r="H1500" s="12">
        <f t="shared" si="591"/>
        <v>44180</v>
      </c>
      <c r="I1500" s="12">
        <f t="shared" si="578"/>
        <v>44180</v>
      </c>
      <c r="J1500" s="1">
        <f t="shared" si="592"/>
        <v>21</v>
      </c>
      <c r="K1500" s="1">
        <f t="shared" si="575"/>
        <v>20</v>
      </c>
      <c r="L1500" s="9">
        <f t="shared" si="579"/>
        <v>1.00847452</v>
      </c>
      <c r="M1500" s="16">
        <f t="shared" si="593"/>
        <v>1.00860017</v>
      </c>
      <c r="N1500" s="16">
        <f t="shared" si="572"/>
        <v>1.1429043790448108</v>
      </c>
      <c r="O1500" s="9">
        <f t="shared" si="573"/>
        <v>1.1525899399999999</v>
      </c>
      <c r="P1500" s="9">
        <f t="shared" si="580"/>
        <v>1152.5899400000001</v>
      </c>
      <c r="Q1500" s="14">
        <f t="shared" si="581"/>
        <v>0</v>
      </c>
      <c r="R1500" s="44">
        <f t="shared" si="582"/>
        <v>0</v>
      </c>
      <c r="S1500" s="9">
        <f t="shared" si="583"/>
        <v>0</v>
      </c>
      <c r="T1500" s="10">
        <f t="shared" si="594"/>
        <v>6.2959000000000001E-2</v>
      </c>
      <c r="U1500" s="14">
        <f t="shared" si="574"/>
        <v>20</v>
      </c>
      <c r="V1500" s="14">
        <v>252</v>
      </c>
      <c r="W1500" s="16">
        <f t="shared" si="584"/>
        <v>1.004857516</v>
      </c>
      <c r="X1500" s="9">
        <f t="shared" si="585"/>
        <v>5.5987240700000003</v>
      </c>
      <c r="Y1500" s="9">
        <v>0</v>
      </c>
      <c r="Z1500" s="15">
        <f t="shared" si="586"/>
        <v>0</v>
      </c>
      <c r="AA1500" s="6" t="s">
        <v>73</v>
      </c>
      <c r="AB1500" s="12">
        <f t="shared" si="595"/>
        <v>44333</v>
      </c>
      <c r="AC1500" s="6"/>
      <c r="AD1500" s="1"/>
      <c r="AE1500" s="12"/>
      <c r="AF1500" s="7"/>
      <c r="AG1500" s="1"/>
      <c r="AH1500" s="1"/>
      <c r="AI1500" s="1"/>
      <c r="AJ1500" s="10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6"/>
      <c r="CM1500" s="1"/>
      <c r="CN1500" s="1"/>
      <c r="CO1500" s="1"/>
      <c r="CP1500" s="1"/>
      <c r="CQ1500" s="1"/>
      <c r="CR1500" s="1"/>
    </row>
    <row r="1501" spans="1:96" x14ac:dyDescent="0.2">
      <c r="A1501" s="159">
        <f t="shared" si="587"/>
        <v>44180</v>
      </c>
      <c r="B1501" s="9">
        <f t="shared" si="576"/>
        <v>1158.9582240899999</v>
      </c>
      <c r="C1501" s="9">
        <f t="shared" si="588"/>
        <v>1000</v>
      </c>
      <c r="D1501" s="66">
        <f t="shared" si="589"/>
        <v>5438.12</v>
      </c>
      <c r="E1501" s="15">
        <f>VLOOKUP(A1500,[1]Plan1!$BO$120:$BQ$240,3)</f>
        <v>5486.52</v>
      </c>
      <c r="F1501" s="12">
        <f t="shared" si="590"/>
        <v>44152</v>
      </c>
      <c r="G1501" s="13">
        <f t="shared" si="577"/>
        <v>8.9001346053416697E-3</v>
      </c>
      <c r="H1501" s="12">
        <f t="shared" si="591"/>
        <v>44211</v>
      </c>
      <c r="I1501" s="12">
        <f t="shared" si="578"/>
        <v>44180</v>
      </c>
      <c r="J1501" s="1">
        <f t="shared" si="592"/>
        <v>21</v>
      </c>
      <c r="K1501" s="1">
        <f t="shared" si="575"/>
        <v>21</v>
      </c>
      <c r="L1501" s="9">
        <f t="shared" si="579"/>
        <v>1.00890013</v>
      </c>
      <c r="M1501" s="16">
        <f t="shared" si="593"/>
        <v>1.00860017</v>
      </c>
      <c r="N1501" s="16">
        <f t="shared" si="572"/>
        <v>1.1429043790448108</v>
      </c>
      <c r="O1501" s="9">
        <f t="shared" si="573"/>
        <v>1.15307637</v>
      </c>
      <c r="P1501" s="9">
        <f t="shared" si="580"/>
        <v>1153.07637</v>
      </c>
      <c r="Q1501" s="14">
        <f t="shared" si="581"/>
        <v>0</v>
      </c>
      <c r="R1501" s="44">
        <f t="shared" si="582"/>
        <v>0</v>
      </c>
      <c r="S1501" s="9">
        <f t="shared" si="583"/>
        <v>0</v>
      </c>
      <c r="T1501" s="10">
        <f t="shared" si="594"/>
        <v>6.2959000000000001E-2</v>
      </c>
      <c r="U1501" s="14">
        <f t="shared" si="574"/>
        <v>21</v>
      </c>
      <c r="V1501" s="14">
        <v>252</v>
      </c>
      <c r="W1501" s="16">
        <f t="shared" si="584"/>
        <v>1.00510101</v>
      </c>
      <c r="X1501" s="9">
        <f t="shared" si="585"/>
        <v>5.88185409</v>
      </c>
      <c r="Y1501" s="9">
        <v>0</v>
      </c>
      <c r="Z1501" s="15">
        <f t="shared" si="586"/>
        <v>0</v>
      </c>
      <c r="AA1501" s="6" t="s">
        <v>73</v>
      </c>
      <c r="AB1501" s="12">
        <f t="shared" si="595"/>
        <v>44333</v>
      </c>
      <c r="AC1501" s="6"/>
      <c r="AD1501" s="1"/>
      <c r="AE1501" s="12"/>
      <c r="AF1501" s="7"/>
      <c r="AG1501" s="1"/>
      <c r="AH1501" s="1"/>
      <c r="AI1501" s="1"/>
      <c r="AJ1501" s="10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6"/>
      <c r="CM1501" s="1"/>
      <c r="CN1501" s="1"/>
      <c r="CO1501" s="1"/>
      <c r="CP1501" s="1"/>
      <c r="CQ1501" s="1"/>
      <c r="CR1501" s="1"/>
    </row>
    <row r="1502" spans="1:96" x14ac:dyDescent="0.2">
      <c r="A1502" s="159">
        <f t="shared" si="587"/>
        <v>44181</v>
      </c>
      <c r="B1502" s="9">
        <f t="shared" si="576"/>
        <v>1159.9795458400001</v>
      </c>
      <c r="C1502" s="9">
        <f t="shared" si="588"/>
        <v>1000</v>
      </c>
      <c r="D1502" s="66">
        <f t="shared" si="589"/>
        <v>5486.52</v>
      </c>
      <c r="E1502" s="15">
        <f>VLOOKUP(A1501,[1]Plan1!$BO$120:$BQ$240,3)</f>
        <v>5560.59</v>
      </c>
      <c r="F1502" s="12">
        <f t="shared" si="590"/>
        <v>44181</v>
      </c>
      <c r="G1502" s="13">
        <f t="shared" si="577"/>
        <v>1.3500360884495022E-2</v>
      </c>
      <c r="H1502" s="12">
        <f t="shared" si="591"/>
        <v>44211</v>
      </c>
      <c r="I1502" s="12">
        <f t="shared" si="578"/>
        <v>44211</v>
      </c>
      <c r="J1502" s="1">
        <f t="shared" si="592"/>
        <v>21</v>
      </c>
      <c r="K1502" s="1">
        <f t="shared" si="575"/>
        <v>1</v>
      </c>
      <c r="L1502" s="9">
        <f t="shared" si="579"/>
        <v>1.0006387699999999</v>
      </c>
      <c r="M1502" s="16">
        <f t="shared" si="593"/>
        <v>1.00890013</v>
      </c>
      <c r="N1502" s="16">
        <f t="shared" si="572"/>
        <v>1.1530763765958789</v>
      </c>
      <c r="O1502" s="9">
        <f t="shared" si="573"/>
        <v>1.15381292</v>
      </c>
      <c r="P1502" s="9">
        <f t="shared" si="580"/>
        <v>1153.8129200000001</v>
      </c>
      <c r="Q1502" s="14">
        <f t="shared" si="581"/>
        <v>0</v>
      </c>
      <c r="R1502" s="44">
        <f t="shared" si="582"/>
        <v>0</v>
      </c>
      <c r="S1502" s="9">
        <f t="shared" si="583"/>
        <v>0</v>
      </c>
      <c r="T1502" s="10">
        <f t="shared" si="594"/>
        <v>6.2959000000000001E-2</v>
      </c>
      <c r="U1502" s="14">
        <f t="shared" si="574"/>
        <v>22</v>
      </c>
      <c r="V1502" s="14">
        <v>252</v>
      </c>
      <c r="W1502" s="16">
        <f t="shared" si="584"/>
        <v>1.005344563</v>
      </c>
      <c r="X1502" s="9">
        <f t="shared" si="585"/>
        <v>6.16662584</v>
      </c>
      <c r="Y1502" s="9">
        <v>0</v>
      </c>
      <c r="Z1502" s="15">
        <f t="shared" si="586"/>
        <v>0</v>
      </c>
      <c r="AA1502" s="6" t="s">
        <v>73</v>
      </c>
      <c r="AB1502" s="12">
        <f t="shared" si="595"/>
        <v>44333</v>
      </c>
      <c r="AC1502" s="6"/>
      <c r="AD1502" s="1"/>
      <c r="AE1502" s="12"/>
      <c r="AF1502" s="7"/>
      <c r="AG1502" s="1"/>
      <c r="AH1502" s="1"/>
      <c r="AI1502" s="1"/>
      <c r="AJ1502" s="10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6"/>
      <c r="CM1502" s="1"/>
      <c r="CN1502" s="1"/>
      <c r="CO1502" s="1"/>
      <c r="CP1502" s="1"/>
      <c r="CQ1502" s="1"/>
      <c r="CR1502" s="1"/>
    </row>
    <row r="1503" spans="1:96" x14ac:dyDescent="0.2">
      <c r="A1503" s="159">
        <f t="shared" si="587"/>
        <v>44182</v>
      </c>
      <c r="B1503" s="9">
        <f t="shared" si="576"/>
        <v>1161.00178837</v>
      </c>
      <c r="C1503" s="9">
        <f t="shared" si="588"/>
        <v>1000</v>
      </c>
      <c r="D1503" s="66">
        <f t="shared" si="589"/>
        <v>5486.52</v>
      </c>
      <c r="E1503" s="15">
        <f>VLOOKUP(A1502,[1]Plan1!$BO$120:$BQ$240,3)</f>
        <v>5560.59</v>
      </c>
      <c r="F1503" s="12">
        <f t="shared" si="590"/>
        <v>44181</v>
      </c>
      <c r="G1503" s="13">
        <f t="shared" si="577"/>
        <v>1.3500360884495022E-2</v>
      </c>
      <c r="H1503" s="12">
        <f t="shared" si="591"/>
        <v>44211</v>
      </c>
      <c r="I1503" s="12">
        <f t="shared" si="578"/>
        <v>44211</v>
      </c>
      <c r="J1503" s="1">
        <f t="shared" si="592"/>
        <v>21</v>
      </c>
      <c r="K1503" s="1">
        <f t="shared" si="575"/>
        <v>2</v>
      </c>
      <c r="L1503" s="9">
        <f t="shared" si="579"/>
        <v>1.0012779599999999</v>
      </c>
      <c r="M1503" s="16">
        <f t="shared" si="593"/>
        <v>1.00890013</v>
      </c>
      <c r="N1503" s="16">
        <f t="shared" ref="N1503:N1566" si="596">IF(I1503&gt;I1502,N1502*M1503,N1502)</f>
        <v>1.1530763765958789</v>
      </c>
      <c r="O1503" s="9">
        <f t="shared" ref="O1503:O1566" si="597">TRUNC(TRUNC((L1503*N1503),15),8)</f>
        <v>1.15454996</v>
      </c>
      <c r="P1503" s="9">
        <f t="shared" si="580"/>
        <v>1154.5499600000001</v>
      </c>
      <c r="Q1503" s="14">
        <f t="shared" si="581"/>
        <v>0</v>
      </c>
      <c r="R1503" s="44">
        <f t="shared" si="582"/>
        <v>0</v>
      </c>
      <c r="S1503" s="9">
        <f t="shared" si="583"/>
        <v>0</v>
      </c>
      <c r="T1503" s="10">
        <f t="shared" si="594"/>
        <v>6.2959000000000001E-2</v>
      </c>
      <c r="U1503" s="14">
        <f t="shared" si="574"/>
        <v>23</v>
      </c>
      <c r="V1503" s="14">
        <v>252</v>
      </c>
      <c r="W1503" s="16">
        <f t="shared" si="584"/>
        <v>1.0055881760000001</v>
      </c>
      <c r="X1503" s="9">
        <f t="shared" si="585"/>
        <v>6.4518283700000003</v>
      </c>
      <c r="Y1503" s="9">
        <v>0</v>
      </c>
      <c r="Z1503" s="15">
        <f t="shared" si="586"/>
        <v>0</v>
      </c>
      <c r="AA1503" s="6" t="s">
        <v>73</v>
      </c>
      <c r="AB1503" s="12">
        <f t="shared" si="595"/>
        <v>44333</v>
      </c>
      <c r="AC1503" s="6"/>
      <c r="AD1503" s="1"/>
      <c r="AE1503" s="12"/>
      <c r="AF1503" s="7"/>
      <c r="AG1503" s="1"/>
      <c r="AH1503" s="1"/>
      <c r="AI1503" s="1"/>
      <c r="AJ1503" s="10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6"/>
      <c r="CM1503" s="1"/>
      <c r="CN1503" s="1"/>
      <c r="CO1503" s="1"/>
      <c r="CP1503" s="1"/>
      <c r="CQ1503" s="1"/>
      <c r="CR1503" s="1"/>
    </row>
    <row r="1504" spans="1:96" x14ac:dyDescent="0.2">
      <c r="A1504" s="159">
        <f t="shared" si="587"/>
        <v>44183</v>
      </c>
      <c r="B1504" s="9">
        <f t="shared" si="576"/>
        <v>1162.02490964</v>
      </c>
      <c r="C1504" s="9">
        <f t="shared" si="588"/>
        <v>1000</v>
      </c>
      <c r="D1504" s="66">
        <f t="shared" si="589"/>
        <v>5486.52</v>
      </c>
      <c r="E1504" s="15">
        <f>VLOOKUP(A1503,[1]Plan1!$BO$120:$BQ$240,3)</f>
        <v>5560.59</v>
      </c>
      <c r="F1504" s="12">
        <f t="shared" si="590"/>
        <v>44181</v>
      </c>
      <c r="G1504" s="13">
        <f t="shared" si="577"/>
        <v>1.3500360884495022E-2</v>
      </c>
      <c r="H1504" s="12">
        <f t="shared" si="591"/>
        <v>44211</v>
      </c>
      <c r="I1504" s="12">
        <f t="shared" si="578"/>
        <v>44211</v>
      </c>
      <c r="J1504" s="1">
        <f t="shared" si="592"/>
        <v>21</v>
      </c>
      <c r="K1504" s="1">
        <f t="shared" si="575"/>
        <v>3</v>
      </c>
      <c r="L1504" s="9">
        <f t="shared" si="579"/>
        <v>1.0019175499999999</v>
      </c>
      <c r="M1504" s="16">
        <f t="shared" si="593"/>
        <v>1.00890013</v>
      </c>
      <c r="N1504" s="16">
        <f t="shared" si="596"/>
        <v>1.1530763765958789</v>
      </c>
      <c r="O1504" s="9">
        <f t="shared" si="597"/>
        <v>1.1552874500000001</v>
      </c>
      <c r="P1504" s="9">
        <f t="shared" si="580"/>
        <v>1155.28745</v>
      </c>
      <c r="Q1504" s="14">
        <f t="shared" si="581"/>
        <v>0</v>
      </c>
      <c r="R1504" s="44">
        <f t="shared" si="582"/>
        <v>0</v>
      </c>
      <c r="S1504" s="9">
        <f t="shared" si="583"/>
        <v>0</v>
      </c>
      <c r="T1504" s="10">
        <f t="shared" si="594"/>
        <v>6.2959000000000001E-2</v>
      </c>
      <c r="U1504" s="14">
        <f t="shared" si="574"/>
        <v>24</v>
      </c>
      <c r="V1504" s="14">
        <v>252</v>
      </c>
      <c r="W1504" s="16">
        <f t="shared" si="584"/>
        <v>1.0058318470000001</v>
      </c>
      <c r="X1504" s="9">
        <f t="shared" si="585"/>
        <v>6.73745964</v>
      </c>
      <c r="Y1504" s="9">
        <v>0</v>
      </c>
      <c r="Z1504" s="15">
        <f t="shared" si="586"/>
        <v>0</v>
      </c>
      <c r="AA1504" s="6" t="s">
        <v>73</v>
      </c>
      <c r="AB1504" s="12">
        <f t="shared" si="595"/>
        <v>44333</v>
      </c>
      <c r="AC1504" s="6"/>
      <c r="AD1504" s="1"/>
      <c r="AE1504" s="12"/>
      <c r="AF1504" s="7"/>
      <c r="AG1504" s="1"/>
      <c r="AH1504" s="1"/>
      <c r="AI1504" s="1"/>
      <c r="AJ1504" s="10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6"/>
      <c r="CM1504" s="1"/>
      <c r="CN1504" s="1"/>
      <c r="CO1504" s="1"/>
      <c r="CP1504" s="1"/>
      <c r="CQ1504" s="1"/>
      <c r="CR1504" s="1"/>
    </row>
    <row r="1505" spans="1:96" x14ac:dyDescent="0.2">
      <c r="A1505" s="159">
        <f t="shared" si="587"/>
        <v>44184</v>
      </c>
      <c r="B1505" s="9">
        <f t="shared" si="576"/>
        <v>1163.04894145</v>
      </c>
      <c r="C1505" s="9">
        <f t="shared" si="588"/>
        <v>1000</v>
      </c>
      <c r="D1505" s="66">
        <f t="shared" si="589"/>
        <v>5486.52</v>
      </c>
      <c r="E1505" s="15">
        <f>VLOOKUP(A1504,[1]Plan1!$BO$120:$BQ$240,3)</f>
        <v>5560.59</v>
      </c>
      <c r="F1505" s="12">
        <f t="shared" si="590"/>
        <v>44181</v>
      </c>
      <c r="G1505" s="13">
        <f t="shared" si="577"/>
        <v>1.3500360884495022E-2</v>
      </c>
      <c r="H1505" s="12">
        <f t="shared" si="591"/>
        <v>44211</v>
      </c>
      <c r="I1505" s="12">
        <f t="shared" si="578"/>
        <v>44211</v>
      </c>
      <c r="J1505" s="1">
        <f t="shared" si="592"/>
        <v>21</v>
      </c>
      <c r="K1505" s="1">
        <f t="shared" si="575"/>
        <v>4</v>
      </c>
      <c r="L1505" s="9">
        <f t="shared" si="579"/>
        <v>1.0025575499999999</v>
      </c>
      <c r="M1505" s="16">
        <f t="shared" si="593"/>
        <v>1.00890013</v>
      </c>
      <c r="N1505" s="16">
        <f t="shared" si="596"/>
        <v>1.1530763765958789</v>
      </c>
      <c r="O1505" s="9">
        <f t="shared" si="597"/>
        <v>1.15602542</v>
      </c>
      <c r="P1505" s="9">
        <f t="shared" si="580"/>
        <v>1156.0254199999999</v>
      </c>
      <c r="Q1505" s="14">
        <f t="shared" si="581"/>
        <v>0</v>
      </c>
      <c r="R1505" s="44">
        <f t="shared" si="582"/>
        <v>0</v>
      </c>
      <c r="S1505" s="9">
        <f t="shared" si="583"/>
        <v>0</v>
      </c>
      <c r="T1505" s="10">
        <f t="shared" si="594"/>
        <v>6.2959000000000001E-2</v>
      </c>
      <c r="U1505" s="14">
        <f t="shared" si="574"/>
        <v>25</v>
      </c>
      <c r="V1505" s="14">
        <v>252</v>
      </c>
      <c r="W1505" s="16">
        <f t="shared" si="584"/>
        <v>1.0060755770000001</v>
      </c>
      <c r="X1505" s="9">
        <f t="shared" si="585"/>
        <v>7.0235214499999996</v>
      </c>
      <c r="Y1505" s="9">
        <v>0</v>
      </c>
      <c r="Z1505" s="15">
        <f t="shared" si="586"/>
        <v>0</v>
      </c>
      <c r="AA1505" s="6" t="s">
        <v>73</v>
      </c>
      <c r="AB1505" s="12">
        <f t="shared" si="595"/>
        <v>44333</v>
      </c>
      <c r="AC1505" s="6"/>
      <c r="AD1505" s="1"/>
      <c r="AE1505" s="12"/>
      <c r="AF1505" s="7"/>
      <c r="AG1505" s="1"/>
      <c r="AH1505" s="1"/>
      <c r="AI1505" s="1"/>
      <c r="AJ1505" s="10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6"/>
      <c r="CM1505" s="1"/>
      <c r="CN1505" s="1"/>
      <c r="CO1505" s="1"/>
      <c r="CP1505" s="1"/>
      <c r="CQ1505" s="1"/>
      <c r="CR1505" s="1"/>
    </row>
    <row r="1506" spans="1:96" x14ac:dyDescent="0.2">
      <c r="A1506" s="159">
        <f t="shared" si="587"/>
        <v>44185</v>
      </c>
      <c r="B1506" s="9">
        <f t="shared" si="576"/>
        <v>1163.04894145</v>
      </c>
      <c r="C1506" s="9">
        <f t="shared" si="588"/>
        <v>1000</v>
      </c>
      <c r="D1506" s="66">
        <f t="shared" si="589"/>
        <v>5486.52</v>
      </c>
      <c r="E1506" s="15">
        <f>VLOOKUP(A1505,[1]Plan1!$BO$120:$BQ$240,3)</f>
        <v>5560.59</v>
      </c>
      <c r="F1506" s="12">
        <f t="shared" si="590"/>
        <v>44181</v>
      </c>
      <c r="G1506" s="13">
        <f t="shared" si="577"/>
        <v>1.3500360884495022E-2</v>
      </c>
      <c r="H1506" s="12">
        <f t="shared" si="591"/>
        <v>44211</v>
      </c>
      <c r="I1506" s="12">
        <f t="shared" si="578"/>
        <v>44211</v>
      </c>
      <c r="J1506" s="1">
        <f t="shared" si="592"/>
        <v>21</v>
      </c>
      <c r="K1506" s="1">
        <f t="shared" si="575"/>
        <v>4</v>
      </c>
      <c r="L1506" s="9">
        <f t="shared" si="579"/>
        <v>1.0025575499999999</v>
      </c>
      <c r="M1506" s="16">
        <f t="shared" si="593"/>
        <v>1.00890013</v>
      </c>
      <c r="N1506" s="16">
        <f t="shared" si="596"/>
        <v>1.1530763765958789</v>
      </c>
      <c r="O1506" s="9">
        <f t="shared" si="597"/>
        <v>1.15602542</v>
      </c>
      <c r="P1506" s="9">
        <f t="shared" si="580"/>
        <v>1156.0254199999999</v>
      </c>
      <c r="Q1506" s="14">
        <f t="shared" si="581"/>
        <v>0</v>
      </c>
      <c r="R1506" s="44">
        <f t="shared" si="582"/>
        <v>0</v>
      </c>
      <c r="S1506" s="9">
        <f t="shared" si="583"/>
        <v>0</v>
      </c>
      <c r="T1506" s="10">
        <f t="shared" si="594"/>
        <v>6.2959000000000001E-2</v>
      </c>
      <c r="U1506" s="14">
        <f t="shared" si="574"/>
        <v>25</v>
      </c>
      <c r="V1506" s="14">
        <v>252</v>
      </c>
      <c r="W1506" s="16">
        <f t="shared" si="584"/>
        <v>1.0060755770000001</v>
      </c>
      <c r="X1506" s="9">
        <f t="shared" si="585"/>
        <v>7.0235214499999996</v>
      </c>
      <c r="Y1506" s="9">
        <v>0</v>
      </c>
      <c r="Z1506" s="15">
        <f t="shared" si="586"/>
        <v>0</v>
      </c>
      <c r="AA1506" s="6" t="s">
        <v>73</v>
      </c>
      <c r="AB1506" s="12">
        <f t="shared" si="595"/>
        <v>44333</v>
      </c>
      <c r="AC1506" s="6"/>
      <c r="AD1506" s="1"/>
      <c r="AE1506" s="12"/>
      <c r="AF1506" s="7"/>
      <c r="AG1506" s="1"/>
      <c r="AH1506" s="1"/>
      <c r="AI1506" s="1"/>
      <c r="AJ1506" s="10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6"/>
      <c r="CM1506" s="1"/>
      <c r="CN1506" s="1"/>
      <c r="CO1506" s="1"/>
      <c r="CP1506" s="1"/>
      <c r="CQ1506" s="1"/>
      <c r="CR1506" s="1"/>
    </row>
    <row r="1507" spans="1:96" x14ac:dyDescent="0.2">
      <c r="A1507" s="159">
        <f t="shared" si="587"/>
        <v>44186</v>
      </c>
      <c r="B1507" s="9">
        <f t="shared" si="576"/>
        <v>1163.04894145</v>
      </c>
      <c r="C1507" s="9">
        <f t="shared" si="588"/>
        <v>1000</v>
      </c>
      <c r="D1507" s="66">
        <f t="shared" si="589"/>
        <v>5486.52</v>
      </c>
      <c r="E1507" s="15">
        <f>VLOOKUP(A1506,[1]Plan1!$BO$120:$BQ$240,3)</f>
        <v>5560.59</v>
      </c>
      <c r="F1507" s="12">
        <f t="shared" si="590"/>
        <v>44181</v>
      </c>
      <c r="G1507" s="13">
        <f t="shared" si="577"/>
        <v>1.3500360884495022E-2</v>
      </c>
      <c r="H1507" s="12">
        <f t="shared" si="591"/>
        <v>44211</v>
      </c>
      <c r="I1507" s="12">
        <f t="shared" si="578"/>
        <v>44211</v>
      </c>
      <c r="J1507" s="1">
        <f t="shared" si="592"/>
        <v>21</v>
      </c>
      <c r="K1507" s="1">
        <f t="shared" si="575"/>
        <v>4</v>
      </c>
      <c r="L1507" s="9">
        <f t="shared" si="579"/>
        <v>1.0025575499999999</v>
      </c>
      <c r="M1507" s="16">
        <f t="shared" si="593"/>
        <v>1.00890013</v>
      </c>
      <c r="N1507" s="16">
        <f t="shared" si="596"/>
        <v>1.1530763765958789</v>
      </c>
      <c r="O1507" s="9">
        <f t="shared" si="597"/>
        <v>1.15602542</v>
      </c>
      <c r="P1507" s="9">
        <f t="shared" si="580"/>
        <v>1156.0254199999999</v>
      </c>
      <c r="Q1507" s="14">
        <f t="shared" si="581"/>
        <v>0</v>
      </c>
      <c r="R1507" s="44">
        <f t="shared" si="582"/>
        <v>0</v>
      </c>
      <c r="S1507" s="9">
        <f t="shared" si="583"/>
        <v>0</v>
      </c>
      <c r="T1507" s="10">
        <f t="shared" si="594"/>
        <v>6.2959000000000001E-2</v>
      </c>
      <c r="U1507" s="14">
        <f t="shared" si="574"/>
        <v>25</v>
      </c>
      <c r="V1507" s="14">
        <v>252</v>
      </c>
      <c r="W1507" s="16">
        <f t="shared" si="584"/>
        <v>1.0060755770000001</v>
      </c>
      <c r="X1507" s="9">
        <f t="shared" si="585"/>
        <v>7.0235214499999996</v>
      </c>
      <c r="Y1507" s="9">
        <v>0</v>
      </c>
      <c r="Z1507" s="15">
        <f t="shared" si="586"/>
        <v>0</v>
      </c>
      <c r="AA1507" s="6" t="s">
        <v>73</v>
      </c>
      <c r="AB1507" s="12">
        <f t="shared" si="595"/>
        <v>44333</v>
      </c>
      <c r="AC1507" s="6"/>
      <c r="AD1507" s="1"/>
      <c r="AE1507" s="12"/>
      <c r="AF1507" s="7"/>
      <c r="AG1507" s="1"/>
      <c r="AH1507" s="1"/>
      <c r="AI1507" s="1"/>
      <c r="AJ1507" s="10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6"/>
      <c r="CM1507" s="1"/>
      <c r="CN1507" s="1"/>
      <c r="CO1507" s="1"/>
      <c r="CP1507" s="1"/>
      <c r="CQ1507" s="1"/>
      <c r="CR1507" s="1"/>
    </row>
    <row r="1508" spans="1:96" x14ac:dyDescent="0.2">
      <c r="A1508" s="159">
        <f t="shared" si="587"/>
        <v>44187</v>
      </c>
      <c r="B1508" s="9">
        <f t="shared" si="576"/>
        <v>1164.07389549</v>
      </c>
      <c r="C1508" s="9">
        <f t="shared" si="588"/>
        <v>1000</v>
      </c>
      <c r="D1508" s="66">
        <f t="shared" si="589"/>
        <v>5486.52</v>
      </c>
      <c r="E1508" s="15">
        <f>VLOOKUP(A1507,[1]Plan1!$BO$120:$BQ$240,3)</f>
        <v>5560.59</v>
      </c>
      <c r="F1508" s="12">
        <f t="shared" si="590"/>
        <v>44181</v>
      </c>
      <c r="G1508" s="13">
        <f t="shared" si="577"/>
        <v>1.3500360884495022E-2</v>
      </c>
      <c r="H1508" s="12">
        <f t="shared" si="591"/>
        <v>44211</v>
      </c>
      <c r="I1508" s="12">
        <f t="shared" si="578"/>
        <v>44211</v>
      </c>
      <c r="J1508" s="1">
        <f t="shared" si="592"/>
        <v>21</v>
      </c>
      <c r="K1508" s="1">
        <f t="shared" si="575"/>
        <v>5</v>
      </c>
      <c r="L1508" s="9">
        <f t="shared" si="579"/>
        <v>1.00319797</v>
      </c>
      <c r="M1508" s="16">
        <f t="shared" si="593"/>
        <v>1.00890013</v>
      </c>
      <c r="N1508" s="16">
        <f t="shared" si="596"/>
        <v>1.1530763765958789</v>
      </c>
      <c r="O1508" s="9">
        <f t="shared" si="597"/>
        <v>1.15676388</v>
      </c>
      <c r="P1508" s="9">
        <f t="shared" si="580"/>
        <v>1156.76388</v>
      </c>
      <c r="Q1508" s="14">
        <f t="shared" si="581"/>
        <v>0</v>
      </c>
      <c r="R1508" s="44">
        <f t="shared" si="582"/>
        <v>0</v>
      </c>
      <c r="S1508" s="9">
        <f t="shared" si="583"/>
        <v>0</v>
      </c>
      <c r="T1508" s="10">
        <f t="shared" si="594"/>
        <v>6.2959000000000001E-2</v>
      </c>
      <c r="U1508" s="14">
        <f t="shared" si="574"/>
        <v>26</v>
      </c>
      <c r="V1508" s="14">
        <v>252</v>
      </c>
      <c r="W1508" s="16">
        <f t="shared" si="584"/>
        <v>1.0063193669999999</v>
      </c>
      <c r="X1508" s="9">
        <f t="shared" si="585"/>
        <v>7.3100154899999996</v>
      </c>
      <c r="Y1508" s="9">
        <v>0</v>
      </c>
      <c r="Z1508" s="15">
        <f t="shared" si="586"/>
        <v>0</v>
      </c>
      <c r="AA1508" s="6" t="s">
        <v>73</v>
      </c>
      <c r="AB1508" s="12">
        <f t="shared" si="595"/>
        <v>44333</v>
      </c>
      <c r="AC1508" s="6"/>
      <c r="AD1508" s="1"/>
      <c r="AE1508" s="12"/>
      <c r="AF1508" s="7"/>
      <c r="AG1508" s="1"/>
      <c r="AH1508" s="1"/>
      <c r="AI1508" s="1"/>
      <c r="AJ1508" s="10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6"/>
      <c r="CM1508" s="1"/>
      <c r="CN1508" s="1"/>
      <c r="CO1508" s="1"/>
      <c r="CP1508" s="1"/>
      <c r="CQ1508" s="1"/>
      <c r="CR1508" s="1"/>
    </row>
    <row r="1509" spans="1:96" x14ac:dyDescent="0.2">
      <c r="A1509" s="159">
        <f t="shared" si="587"/>
        <v>44188</v>
      </c>
      <c r="B1509" s="9">
        <f t="shared" si="576"/>
        <v>1165.09972967</v>
      </c>
      <c r="C1509" s="9">
        <f t="shared" si="588"/>
        <v>1000</v>
      </c>
      <c r="D1509" s="66">
        <f t="shared" si="589"/>
        <v>5486.52</v>
      </c>
      <c r="E1509" s="15">
        <f>VLOOKUP(A1508,[1]Plan1!$BO$120:$BQ$240,3)</f>
        <v>5560.59</v>
      </c>
      <c r="F1509" s="12">
        <f t="shared" si="590"/>
        <v>44181</v>
      </c>
      <c r="G1509" s="13">
        <f t="shared" si="577"/>
        <v>1.3500360884495022E-2</v>
      </c>
      <c r="H1509" s="12">
        <f t="shared" si="591"/>
        <v>44211</v>
      </c>
      <c r="I1509" s="12">
        <f t="shared" si="578"/>
        <v>44211</v>
      </c>
      <c r="J1509" s="1">
        <f t="shared" si="592"/>
        <v>21</v>
      </c>
      <c r="K1509" s="1">
        <f t="shared" si="575"/>
        <v>6</v>
      </c>
      <c r="L1509" s="9">
        <f t="shared" si="579"/>
        <v>1.0038387900000001</v>
      </c>
      <c r="M1509" s="16">
        <f t="shared" si="593"/>
        <v>1.00890013</v>
      </c>
      <c r="N1509" s="16">
        <f t="shared" si="596"/>
        <v>1.1530763765958789</v>
      </c>
      <c r="O1509" s="9">
        <f t="shared" si="597"/>
        <v>1.1575027899999999</v>
      </c>
      <c r="P1509" s="9">
        <f t="shared" si="580"/>
        <v>1157.50279</v>
      </c>
      <c r="Q1509" s="14">
        <f t="shared" si="581"/>
        <v>0</v>
      </c>
      <c r="R1509" s="44">
        <f t="shared" si="582"/>
        <v>0</v>
      </c>
      <c r="S1509" s="9">
        <f t="shared" si="583"/>
        <v>0</v>
      </c>
      <c r="T1509" s="10">
        <f t="shared" si="594"/>
        <v>6.2959000000000001E-2</v>
      </c>
      <c r="U1509" s="14">
        <f t="shared" ref="U1509:U1572" si="598">IF(Q1508&gt;0,1,IF(K1509=K1508,U1508,U1508+1))</f>
        <v>27</v>
      </c>
      <c r="V1509" s="14">
        <v>252</v>
      </c>
      <c r="W1509" s="16">
        <f t="shared" si="584"/>
        <v>1.0065632149999999</v>
      </c>
      <c r="X1509" s="9">
        <f t="shared" si="585"/>
        <v>7.5969396700000003</v>
      </c>
      <c r="Y1509" s="9">
        <v>0</v>
      </c>
      <c r="Z1509" s="15">
        <f t="shared" si="586"/>
        <v>0</v>
      </c>
      <c r="AA1509" s="6" t="s">
        <v>73</v>
      </c>
      <c r="AB1509" s="12">
        <f t="shared" si="595"/>
        <v>44333</v>
      </c>
      <c r="AC1509" s="6"/>
      <c r="AD1509" s="1"/>
      <c r="AE1509" s="12"/>
      <c r="AF1509" s="7"/>
      <c r="AG1509" s="1"/>
      <c r="AH1509" s="1"/>
      <c r="AI1509" s="1"/>
      <c r="AJ1509" s="10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6"/>
      <c r="CM1509" s="1"/>
      <c r="CN1509" s="1"/>
      <c r="CO1509" s="1"/>
      <c r="CP1509" s="1"/>
      <c r="CQ1509" s="1"/>
      <c r="CR1509" s="1"/>
    </row>
    <row r="1510" spans="1:96" x14ac:dyDescent="0.2">
      <c r="A1510" s="159">
        <f t="shared" si="587"/>
        <v>44189</v>
      </c>
      <c r="B1510" s="9">
        <f t="shared" si="576"/>
        <v>1166.1264669100001</v>
      </c>
      <c r="C1510" s="9">
        <f t="shared" si="588"/>
        <v>1000</v>
      </c>
      <c r="D1510" s="66">
        <f t="shared" si="589"/>
        <v>5486.52</v>
      </c>
      <c r="E1510" s="15">
        <f>VLOOKUP(A1509,[1]Plan1!$BO$120:$BQ$240,3)</f>
        <v>5560.59</v>
      </c>
      <c r="F1510" s="12">
        <f t="shared" si="590"/>
        <v>44181</v>
      </c>
      <c r="G1510" s="13">
        <f t="shared" si="577"/>
        <v>1.3500360884495022E-2</v>
      </c>
      <c r="H1510" s="12">
        <f t="shared" si="591"/>
        <v>44211</v>
      </c>
      <c r="I1510" s="12">
        <f t="shared" si="578"/>
        <v>44211</v>
      </c>
      <c r="J1510" s="1">
        <f t="shared" si="592"/>
        <v>21</v>
      </c>
      <c r="K1510" s="1">
        <f t="shared" si="575"/>
        <v>7</v>
      </c>
      <c r="L1510" s="9">
        <f t="shared" si="579"/>
        <v>1.00448001</v>
      </c>
      <c r="M1510" s="16">
        <f t="shared" si="593"/>
        <v>1.00890013</v>
      </c>
      <c r="N1510" s="16">
        <f t="shared" si="596"/>
        <v>1.1530763765958789</v>
      </c>
      <c r="O1510" s="9">
        <f t="shared" si="597"/>
        <v>1.1582421700000001</v>
      </c>
      <c r="P1510" s="9">
        <f t="shared" si="580"/>
        <v>1158.24217</v>
      </c>
      <c r="Q1510" s="14">
        <f t="shared" si="581"/>
        <v>0</v>
      </c>
      <c r="R1510" s="44">
        <f t="shared" si="582"/>
        <v>0</v>
      </c>
      <c r="S1510" s="9">
        <f t="shared" si="583"/>
        <v>0</v>
      </c>
      <c r="T1510" s="10">
        <f t="shared" si="594"/>
        <v>6.2959000000000001E-2</v>
      </c>
      <c r="U1510" s="14">
        <f t="shared" si="598"/>
        <v>28</v>
      </c>
      <c r="V1510" s="14">
        <v>252</v>
      </c>
      <c r="W1510" s="16">
        <f t="shared" si="584"/>
        <v>1.006807123</v>
      </c>
      <c r="X1510" s="9">
        <f t="shared" si="585"/>
        <v>7.8842969099999998</v>
      </c>
      <c r="Y1510" s="9">
        <v>0</v>
      </c>
      <c r="Z1510" s="15">
        <f t="shared" si="586"/>
        <v>0</v>
      </c>
      <c r="AA1510" s="6" t="s">
        <v>73</v>
      </c>
      <c r="AB1510" s="12">
        <f t="shared" si="595"/>
        <v>44333</v>
      </c>
      <c r="AC1510" s="6"/>
      <c r="AD1510" s="1"/>
      <c r="AE1510" s="12"/>
      <c r="AF1510" s="7"/>
      <c r="AG1510" s="1"/>
      <c r="AH1510" s="1"/>
      <c r="AI1510" s="1"/>
      <c r="AJ1510" s="10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6"/>
      <c r="CM1510" s="1"/>
      <c r="CN1510" s="1"/>
      <c r="CO1510" s="1"/>
      <c r="CP1510" s="1"/>
      <c r="CQ1510" s="1"/>
      <c r="CR1510" s="1"/>
    </row>
    <row r="1511" spans="1:96" x14ac:dyDescent="0.2">
      <c r="A1511" s="159">
        <f t="shared" si="587"/>
        <v>44190</v>
      </c>
      <c r="B1511" s="9">
        <f t="shared" si="576"/>
        <v>1167.1541154399999</v>
      </c>
      <c r="C1511" s="9">
        <f t="shared" si="588"/>
        <v>1000</v>
      </c>
      <c r="D1511" s="66">
        <f t="shared" si="589"/>
        <v>5486.52</v>
      </c>
      <c r="E1511" s="15">
        <f>VLOOKUP(A1510,[1]Plan1!$BO$120:$BQ$240,3)</f>
        <v>5560.59</v>
      </c>
      <c r="F1511" s="12">
        <f t="shared" si="590"/>
        <v>44181</v>
      </c>
      <c r="G1511" s="13">
        <f t="shared" si="577"/>
        <v>1.3500360884495022E-2</v>
      </c>
      <c r="H1511" s="12">
        <f t="shared" si="591"/>
        <v>44211</v>
      </c>
      <c r="I1511" s="12">
        <f t="shared" si="578"/>
        <v>44211</v>
      </c>
      <c r="J1511" s="1">
        <f t="shared" si="592"/>
        <v>21</v>
      </c>
      <c r="K1511" s="1">
        <f t="shared" si="575"/>
        <v>8</v>
      </c>
      <c r="L1511" s="9">
        <f t="shared" si="579"/>
        <v>1.00512165</v>
      </c>
      <c r="M1511" s="16">
        <f t="shared" si="593"/>
        <v>1.00890013</v>
      </c>
      <c r="N1511" s="16">
        <f t="shared" si="596"/>
        <v>1.1530763765958789</v>
      </c>
      <c r="O1511" s="9">
        <f t="shared" si="597"/>
        <v>1.15898203</v>
      </c>
      <c r="P1511" s="9">
        <f t="shared" si="580"/>
        <v>1158.9820299999999</v>
      </c>
      <c r="Q1511" s="14">
        <f t="shared" si="581"/>
        <v>0</v>
      </c>
      <c r="R1511" s="44">
        <f t="shared" si="582"/>
        <v>0</v>
      </c>
      <c r="S1511" s="9">
        <f t="shared" si="583"/>
        <v>0</v>
      </c>
      <c r="T1511" s="10">
        <f t="shared" si="594"/>
        <v>6.2959000000000001E-2</v>
      </c>
      <c r="U1511" s="14">
        <f t="shared" si="598"/>
        <v>29</v>
      </c>
      <c r="V1511" s="14">
        <v>252</v>
      </c>
      <c r="W1511" s="16">
        <f t="shared" si="584"/>
        <v>1.007051089</v>
      </c>
      <c r="X1511" s="9">
        <f t="shared" si="585"/>
        <v>8.17208544</v>
      </c>
      <c r="Y1511" s="9">
        <v>0</v>
      </c>
      <c r="Z1511" s="15">
        <f t="shared" si="586"/>
        <v>0</v>
      </c>
      <c r="AA1511" s="6" t="s">
        <v>73</v>
      </c>
      <c r="AB1511" s="12">
        <f t="shared" si="595"/>
        <v>44333</v>
      </c>
      <c r="AC1511" s="6"/>
      <c r="AD1511" s="1"/>
      <c r="AE1511" s="12"/>
      <c r="AF1511" s="7"/>
      <c r="AG1511" s="1"/>
      <c r="AH1511" s="1"/>
      <c r="AI1511" s="1"/>
      <c r="AJ1511" s="10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6"/>
      <c r="CM1511" s="1"/>
      <c r="CN1511" s="1"/>
      <c r="CO1511" s="1"/>
      <c r="CP1511" s="1"/>
      <c r="CQ1511" s="1"/>
      <c r="CR1511" s="1"/>
    </row>
    <row r="1512" spans="1:96" x14ac:dyDescent="0.2">
      <c r="A1512" s="159">
        <f t="shared" si="587"/>
        <v>44191</v>
      </c>
      <c r="B1512" s="9">
        <f t="shared" si="576"/>
        <v>1167.1541154399999</v>
      </c>
      <c r="C1512" s="9">
        <f t="shared" si="588"/>
        <v>1000</v>
      </c>
      <c r="D1512" s="66">
        <f t="shared" si="589"/>
        <v>5486.52</v>
      </c>
      <c r="E1512" s="15">
        <f>VLOOKUP(A1511,[1]Plan1!$BO$120:$BQ$240,3)</f>
        <v>5560.59</v>
      </c>
      <c r="F1512" s="12">
        <f t="shared" si="590"/>
        <v>44181</v>
      </c>
      <c r="G1512" s="13">
        <f t="shared" si="577"/>
        <v>1.3500360884495022E-2</v>
      </c>
      <c r="H1512" s="12">
        <f t="shared" si="591"/>
        <v>44211</v>
      </c>
      <c r="I1512" s="12">
        <f t="shared" si="578"/>
        <v>44211</v>
      </c>
      <c r="J1512" s="1">
        <f t="shared" si="592"/>
        <v>21</v>
      </c>
      <c r="K1512" s="1">
        <f t="shared" si="575"/>
        <v>8</v>
      </c>
      <c r="L1512" s="9">
        <f t="shared" si="579"/>
        <v>1.00512165</v>
      </c>
      <c r="M1512" s="16">
        <f t="shared" si="593"/>
        <v>1.00890013</v>
      </c>
      <c r="N1512" s="16">
        <f t="shared" si="596"/>
        <v>1.1530763765958789</v>
      </c>
      <c r="O1512" s="9">
        <f t="shared" si="597"/>
        <v>1.15898203</v>
      </c>
      <c r="P1512" s="9">
        <f t="shared" si="580"/>
        <v>1158.9820299999999</v>
      </c>
      <c r="Q1512" s="14">
        <f t="shared" si="581"/>
        <v>0</v>
      </c>
      <c r="R1512" s="44">
        <f t="shared" si="582"/>
        <v>0</v>
      </c>
      <c r="S1512" s="9">
        <f t="shared" si="583"/>
        <v>0</v>
      </c>
      <c r="T1512" s="10">
        <f t="shared" si="594"/>
        <v>6.2959000000000001E-2</v>
      </c>
      <c r="U1512" s="14">
        <f t="shared" si="598"/>
        <v>29</v>
      </c>
      <c r="V1512" s="14">
        <v>252</v>
      </c>
      <c r="W1512" s="16">
        <f t="shared" si="584"/>
        <v>1.007051089</v>
      </c>
      <c r="X1512" s="9">
        <f t="shared" si="585"/>
        <v>8.17208544</v>
      </c>
      <c r="Y1512" s="9">
        <v>0</v>
      </c>
      <c r="Z1512" s="15">
        <f t="shared" si="586"/>
        <v>0</v>
      </c>
      <c r="AA1512" s="6" t="s">
        <v>73</v>
      </c>
      <c r="AB1512" s="12">
        <f t="shared" si="595"/>
        <v>44333</v>
      </c>
      <c r="AC1512" s="6"/>
      <c r="AD1512" s="1"/>
      <c r="AE1512" s="12"/>
      <c r="AF1512" s="7"/>
      <c r="AG1512" s="1"/>
      <c r="AH1512" s="1"/>
      <c r="AI1512" s="1"/>
      <c r="AJ1512" s="10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6"/>
      <c r="CM1512" s="1"/>
      <c r="CN1512" s="1"/>
      <c r="CO1512" s="1"/>
      <c r="CP1512" s="1"/>
      <c r="CQ1512" s="1"/>
      <c r="CR1512" s="1"/>
    </row>
    <row r="1513" spans="1:96" x14ac:dyDescent="0.2">
      <c r="A1513" s="159">
        <f t="shared" si="587"/>
        <v>44192</v>
      </c>
      <c r="B1513" s="9">
        <f t="shared" si="576"/>
        <v>1167.1541154399999</v>
      </c>
      <c r="C1513" s="9">
        <f t="shared" si="588"/>
        <v>1000</v>
      </c>
      <c r="D1513" s="66">
        <f t="shared" si="589"/>
        <v>5486.52</v>
      </c>
      <c r="E1513" s="15">
        <f>VLOOKUP(A1512,[1]Plan1!$BO$120:$BQ$240,3)</f>
        <v>5560.59</v>
      </c>
      <c r="F1513" s="12">
        <f t="shared" si="590"/>
        <v>44181</v>
      </c>
      <c r="G1513" s="13">
        <f t="shared" si="577"/>
        <v>1.3500360884495022E-2</v>
      </c>
      <c r="H1513" s="12">
        <f t="shared" si="591"/>
        <v>44211</v>
      </c>
      <c r="I1513" s="12">
        <f t="shared" si="578"/>
        <v>44211</v>
      </c>
      <c r="J1513" s="1">
        <f t="shared" si="592"/>
        <v>21</v>
      </c>
      <c r="K1513" s="1">
        <f t="shared" ref="K1513:K1576" si="599">(J1513-(NETWORKDAYS(A1513,I1513,AE$118:AE$502)-1))</f>
        <v>8</v>
      </c>
      <c r="L1513" s="9">
        <f t="shared" si="579"/>
        <v>1.00512165</v>
      </c>
      <c r="M1513" s="16">
        <f t="shared" si="593"/>
        <v>1.00890013</v>
      </c>
      <c r="N1513" s="16">
        <f t="shared" si="596"/>
        <v>1.1530763765958789</v>
      </c>
      <c r="O1513" s="9">
        <f t="shared" si="597"/>
        <v>1.15898203</v>
      </c>
      <c r="P1513" s="9">
        <f t="shared" si="580"/>
        <v>1158.9820299999999</v>
      </c>
      <c r="Q1513" s="14">
        <f t="shared" si="581"/>
        <v>0</v>
      </c>
      <c r="R1513" s="44">
        <f t="shared" si="582"/>
        <v>0</v>
      </c>
      <c r="S1513" s="9">
        <f t="shared" si="583"/>
        <v>0</v>
      </c>
      <c r="T1513" s="10">
        <f t="shared" si="594"/>
        <v>6.2959000000000001E-2</v>
      </c>
      <c r="U1513" s="14">
        <f t="shared" si="598"/>
        <v>29</v>
      </c>
      <c r="V1513" s="14">
        <v>252</v>
      </c>
      <c r="W1513" s="16">
        <f t="shared" si="584"/>
        <v>1.007051089</v>
      </c>
      <c r="X1513" s="9">
        <f t="shared" si="585"/>
        <v>8.17208544</v>
      </c>
      <c r="Y1513" s="9">
        <v>0</v>
      </c>
      <c r="Z1513" s="15">
        <f t="shared" si="586"/>
        <v>0</v>
      </c>
      <c r="AA1513" s="6" t="s">
        <v>73</v>
      </c>
      <c r="AB1513" s="12">
        <f t="shared" si="595"/>
        <v>44333</v>
      </c>
      <c r="AC1513" s="6"/>
      <c r="AD1513" s="1"/>
      <c r="AE1513" s="12"/>
      <c r="AF1513" s="7"/>
      <c r="AG1513" s="1"/>
      <c r="AH1513" s="1"/>
      <c r="AI1513" s="1"/>
      <c r="AJ1513" s="10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6"/>
      <c r="CM1513" s="1"/>
      <c r="CN1513" s="1"/>
      <c r="CO1513" s="1"/>
      <c r="CP1513" s="1"/>
      <c r="CQ1513" s="1"/>
      <c r="CR1513" s="1"/>
    </row>
    <row r="1514" spans="1:96" x14ac:dyDescent="0.2">
      <c r="A1514" s="159">
        <f t="shared" si="587"/>
        <v>44193</v>
      </c>
      <c r="B1514" s="9">
        <f t="shared" si="576"/>
        <v>1167.1541154399999</v>
      </c>
      <c r="C1514" s="9">
        <f t="shared" si="588"/>
        <v>1000</v>
      </c>
      <c r="D1514" s="66">
        <f t="shared" si="589"/>
        <v>5486.52</v>
      </c>
      <c r="E1514" s="15">
        <f>VLOOKUP(A1513,[1]Plan1!$BO$120:$BQ$240,3)</f>
        <v>5560.59</v>
      </c>
      <c r="F1514" s="12">
        <f t="shared" si="590"/>
        <v>44181</v>
      </c>
      <c r="G1514" s="13">
        <f t="shared" si="577"/>
        <v>1.3500360884495022E-2</v>
      </c>
      <c r="H1514" s="12">
        <f t="shared" si="591"/>
        <v>44211</v>
      </c>
      <c r="I1514" s="12">
        <f t="shared" si="578"/>
        <v>44211</v>
      </c>
      <c r="J1514" s="1">
        <f t="shared" si="592"/>
        <v>21</v>
      </c>
      <c r="K1514" s="1">
        <f t="shared" si="599"/>
        <v>8</v>
      </c>
      <c r="L1514" s="9">
        <f t="shared" si="579"/>
        <v>1.00512165</v>
      </c>
      <c r="M1514" s="16">
        <f t="shared" si="593"/>
        <v>1.00890013</v>
      </c>
      <c r="N1514" s="16">
        <f t="shared" si="596"/>
        <v>1.1530763765958789</v>
      </c>
      <c r="O1514" s="9">
        <f t="shared" si="597"/>
        <v>1.15898203</v>
      </c>
      <c r="P1514" s="9">
        <f t="shared" si="580"/>
        <v>1158.9820299999999</v>
      </c>
      <c r="Q1514" s="14">
        <f t="shared" si="581"/>
        <v>0</v>
      </c>
      <c r="R1514" s="44">
        <f t="shared" si="582"/>
        <v>0</v>
      </c>
      <c r="S1514" s="9">
        <f t="shared" si="583"/>
        <v>0</v>
      </c>
      <c r="T1514" s="10">
        <f t="shared" si="594"/>
        <v>6.2959000000000001E-2</v>
      </c>
      <c r="U1514" s="14">
        <f t="shared" si="598"/>
        <v>29</v>
      </c>
      <c r="V1514" s="14">
        <v>252</v>
      </c>
      <c r="W1514" s="16">
        <f t="shared" si="584"/>
        <v>1.007051089</v>
      </c>
      <c r="X1514" s="9">
        <f t="shared" si="585"/>
        <v>8.17208544</v>
      </c>
      <c r="Y1514" s="9">
        <v>0</v>
      </c>
      <c r="Z1514" s="15">
        <f t="shared" si="586"/>
        <v>0</v>
      </c>
      <c r="AA1514" s="6" t="s">
        <v>73</v>
      </c>
      <c r="AB1514" s="12">
        <f t="shared" si="595"/>
        <v>44333</v>
      </c>
      <c r="AC1514" s="6"/>
      <c r="AD1514" s="1"/>
      <c r="AE1514" s="12"/>
      <c r="AF1514" s="7"/>
      <c r="AG1514" s="1"/>
      <c r="AH1514" s="1"/>
      <c r="AI1514" s="1"/>
      <c r="AJ1514" s="10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6"/>
      <c r="CM1514" s="1"/>
      <c r="CN1514" s="1"/>
      <c r="CO1514" s="1"/>
      <c r="CP1514" s="1"/>
      <c r="CQ1514" s="1"/>
      <c r="CR1514" s="1"/>
    </row>
    <row r="1515" spans="1:96" x14ac:dyDescent="0.2">
      <c r="A1515" s="159">
        <f t="shared" si="587"/>
        <v>44194</v>
      </c>
      <c r="B1515" s="9">
        <f t="shared" si="576"/>
        <v>1168.1826679799999</v>
      </c>
      <c r="C1515" s="9">
        <f t="shared" si="588"/>
        <v>1000</v>
      </c>
      <c r="D1515" s="66">
        <f t="shared" si="589"/>
        <v>5486.52</v>
      </c>
      <c r="E1515" s="15">
        <f>VLOOKUP(A1514,[1]Plan1!$BO$120:$BQ$240,3)</f>
        <v>5560.59</v>
      </c>
      <c r="F1515" s="12">
        <f t="shared" si="590"/>
        <v>44181</v>
      </c>
      <c r="G1515" s="13">
        <f t="shared" si="577"/>
        <v>1.3500360884495022E-2</v>
      </c>
      <c r="H1515" s="12">
        <f t="shared" si="591"/>
        <v>44211</v>
      </c>
      <c r="I1515" s="12">
        <f t="shared" si="578"/>
        <v>44211</v>
      </c>
      <c r="J1515" s="1">
        <f t="shared" si="592"/>
        <v>21</v>
      </c>
      <c r="K1515" s="1">
        <f t="shared" si="599"/>
        <v>9</v>
      </c>
      <c r="L1515" s="9">
        <f t="shared" si="579"/>
        <v>1.0057636999999999</v>
      </c>
      <c r="M1515" s="16">
        <f t="shared" si="593"/>
        <v>1.00890013</v>
      </c>
      <c r="N1515" s="16">
        <f t="shared" si="596"/>
        <v>1.1530763765958789</v>
      </c>
      <c r="O1515" s="9">
        <f t="shared" si="597"/>
        <v>1.15972236</v>
      </c>
      <c r="P1515" s="9">
        <f t="shared" si="580"/>
        <v>1159.72236</v>
      </c>
      <c r="Q1515" s="14">
        <f t="shared" si="581"/>
        <v>0</v>
      </c>
      <c r="R1515" s="44">
        <f t="shared" si="582"/>
        <v>0</v>
      </c>
      <c r="S1515" s="9">
        <f t="shared" si="583"/>
        <v>0</v>
      </c>
      <c r="T1515" s="10">
        <f t="shared" si="594"/>
        <v>6.2959000000000001E-2</v>
      </c>
      <c r="U1515" s="14">
        <f t="shared" si="598"/>
        <v>30</v>
      </c>
      <c r="V1515" s="14">
        <v>252</v>
      </c>
      <c r="W1515" s="16">
        <f t="shared" si="584"/>
        <v>1.007295115</v>
      </c>
      <c r="X1515" s="9">
        <f t="shared" si="585"/>
        <v>8.4603079799999996</v>
      </c>
      <c r="Y1515" s="9">
        <v>0</v>
      </c>
      <c r="Z1515" s="15">
        <f t="shared" si="586"/>
        <v>0</v>
      </c>
      <c r="AA1515" s="6" t="s">
        <v>73</v>
      </c>
      <c r="AB1515" s="12">
        <f t="shared" si="595"/>
        <v>44333</v>
      </c>
      <c r="AC1515" s="6"/>
      <c r="AD1515" s="1"/>
      <c r="AE1515" s="12"/>
      <c r="AF1515" s="7"/>
      <c r="AG1515" s="1"/>
      <c r="AH1515" s="1"/>
      <c r="AI1515" s="1"/>
      <c r="AJ1515" s="10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6"/>
      <c r="CM1515" s="1"/>
      <c r="CN1515" s="1"/>
      <c r="CO1515" s="1"/>
      <c r="CP1515" s="1"/>
      <c r="CQ1515" s="1"/>
      <c r="CR1515" s="1"/>
    </row>
    <row r="1516" spans="1:96" x14ac:dyDescent="0.2">
      <c r="A1516" s="159">
        <f t="shared" si="587"/>
        <v>44195</v>
      </c>
      <c r="B1516" s="9">
        <f t="shared" si="576"/>
        <v>1169.2121238500001</v>
      </c>
      <c r="C1516" s="9">
        <f t="shared" si="588"/>
        <v>1000</v>
      </c>
      <c r="D1516" s="66">
        <f t="shared" si="589"/>
        <v>5486.52</v>
      </c>
      <c r="E1516" s="15">
        <f>VLOOKUP(A1515,[1]Plan1!$BO$120:$BQ$240,3)</f>
        <v>5560.59</v>
      </c>
      <c r="F1516" s="12">
        <f t="shared" si="590"/>
        <v>44181</v>
      </c>
      <c r="G1516" s="13">
        <f t="shared" si="577"/>
        <v>1.3500360884495022E-2</v>
      </c>
      <c r="H1516" s="12">
        <f t="shared" si="591"/>
        <v>44211</v>
      </c>
      <c r="I1516" s="12">
        <f t="shared" si="578"/>
        <v>44211</v>
      </c>
      <c r="J1516" s="1">
        <f t="shared" si="592"/>
        <v>21</v>
      </c>
      <c r="K1516" s="1">
        <f t="shared" si="599"/>
        <v>10</v>
      </c>
      <c r="L1516" s="9">
        <f t="shared" si="579"/>
        <v>1.00640616</v>
      </c>
      <c r="M1516" s="16">
        <f t="shared" si="593"/>
        <v>1.00890013</v>
      </c>
      <c r="N1516" s="16">
        <f t="shared" si="596"/>
        <v>1.1530763765958789</v>
      </c>
      <c r="O1516" s="9">
        <f t="shared" si="597"/>
        <v>1.1604631599999999</v>
      </c>
      <c r="P1516" s="9">
        <f t="shared" si="580"/>
        <v>1160.46316</v>
      </c>
      <c r="Q1516" s="14">
        <f t="shared" si="581"/>
        <v>0</v>
      </c>
      <c r="R1516" s="44">
        <f t="shared" si="582"/>
        <v>0</v>
      </c>
      <c r="S1516" s="9">
        <f t="shared" si="583"/>
        <v>0</v>
      </c>
      <c r="T1516" s="10">
        <f t="shared" si="594"/>
        <v>6.2959000000000001E-2</v>
      </c>
      <c r="U1516" s="14">
        <f t="shared" si="598"/>
        <v>31</v>
      </c>
      <c r="V1516" s="14">
        <v>252</v>
      </c>
      <c r="W1516" s="16">
        <f t="shared" si="584"/>
        <v>1.0075392000000001</v>
      </c>
      <c r="X1516" s="9">
        <f t="shared" si="585"/>
        <v>8.7489638500000009</v>
      </c>
      <c r="Y1516" s="9">
        <v>0</v>
      </c>
      <c r="Z1516" s="15">
        <f t="shared" si="586"/>
        <v>0</v>
      </c>
      <c r="AA1516" s="6" t="s">
        <v>73</v>
      </c>
      <c r="AB1516" s="12">
        <f t="shared" si="595"/>
        <v>44333</v>
      </c>
      <c r="AC1516" s="6"/>
      <c r="AD1516" s="1"/>
      <c r="AE1516" s="12"/>
      <c r="AF1516" s="7"/>
      <c r="AG1516" s="1"/>
      <c r="AH1516" s="1"/>
      <c r="AI1516" s="1"/>
      <c r="AJ1516" s="10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6"/>
      <c r="CM1516" s="1"/>
      <c r="CN1516" s="1"/>
      <c r="CO1516" s="1"/>
      <c r="CP1516" s="1"/>
      <c r="CQ1516" s="1"/>
      <c r="CR1516" s="1"/>
    </row>
    <row r="1517" spans="1:96" x14ac:dyDescent="0.2">
      <c r="A1517" s="159">
        <f t="shared" si="587"/>
        <v>44196</v>
      </c>
      <c r="B1517" s="9">
        <f t="shared" si="576"/>
        <v>1170.2424936099999</v>
      </c>
      <c r="C1517" s="9">
        <f t="shared" si="588"/>
        <v>1000</v>
      </c>
      <c r="D1517" s="66">
        <f t="shared" si="589"/>
        <v>5486.52</v>
      </c>
      <c r="E1517" s="15">
        <f>VLOOKUP(A1516,[1]Plan1!$BO$120:$BQ$240,3)</f>
        <v>5560.59</v>
      </c>
      <c r="F1517" s="12">
        <f t="shared" si="590"/>
        <v>44181</v>
      </c>
      <c r="G1517" s="13">
        <f t="shared" si="577"/>
        <v>1.3500360884495022E-2</v>
      </c>
      <c r="H1517" s="12">
        <f t="shared" si="591"/>
        <v>44211</v>
      </c>
      <c r="I1517" s="12">
        <f t="shared" si="578"/>
        <v>44211</v>
      </c>
      <c r="J1517" s="1">
        <f t="shared" si="592"/>
        <v>21</v>
      </c>
      <c r="K1517" s="1">
        <f t="shared" si="599"/>
        <v>11</v>
      </c>
      <c r="L1517" s="9">
        <f t="shared" si="579"/>
        <v>1.0070490299999999</v>
      </c>
      <c r="M1517" s="16">
        <f t="shared" si="593"/>
        <v>1.00890013</v>
      </c>
      <c r="N1517" s="16">
        <f t="shared" si="596"/>
        <v>1.1530763765958789</v>
      </c>
      <c r="O1517" s="9">
        <f t="shared" si="597"/>
        <v>1.1612044399999999</v>
      </c>
      <c r="P1517" s="9">
        <f t="shared" si="580"/>
        <v>1161.20444</v>
      </c>
      <c r="Q1517" s="14">
        <f t="shared" si="581"/>
        <v>0</v>
      </c>
      <c r="R1517" s="44">
        <f t="shared" si="582"/>
        <v>0</v>
      </c>
      <c r="S1517" s="9">
        <f t="shared" si="583"/>
        <v>0</v>
      </c>
      <c r="T1517" s="10">
        <f t="shared" si="594"/>
        <v>6.2959000000000001E-2</v>
      </c>
      <c r="U1517" s="14">
        <f t="shared" si="598"/>
        <v>32</v>
      </c>
      <c r="V1517" s="14">
        <v>252</v>
      </c>
      <c r="W1517" s="16">
        <f t="shared" si="584"/>
        <v>1.0077833439999999</v>
      </c>
      <c r="X1517" s="9">
        <f t="shared" si="585"/>
        <v>9.0380536100000004</v>
      </c>
      <c r="Y1517" s="9">
        <v>0</v>
      </c>
      <c r="Z1517" s="15">
        <f t="shared" si="586"/>
        <v>0</v>
      </c>
      <c r="AA1517" s="6" t="s">
        <v>73</v>
      </c>
      <c r="AB1517" s="12">
        <f t="shared" si="595"/>
        <v>44333</v>
      </c>
      <c r="AC1517" s="6"/>
      <c r="AD1517" s="1"/>
      <c r="AE1517" s="12"/>
      <c r="AF1517" s="7"/>
      <c r="AG1517" s="1"/>
      <c r="AH1517" s="1"/>
      <c r="AI1517" s="1"/>
      <c r="AJ1517" s="10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6"/>
      <c r="CM1517" s="1"/>
      <c r="CN1517" s="1"/>
      <c r="CO1517" s="1"/>
      <c r="CP1517" s="1"/>
      <c r="CQ1517" s="1"/>
      <c r="CR1517" s="1"/>
    </row>
    <row r="1518" spans="1:96" x14ac:dyDescent="0.2">
      <c r="A1518" s="159">
        <f t="shared" si="587"/>
        <v>44197</v>
      </c>
      <c r="B1518" s="9">
        <f t="shared" si="576"/>
        <v>1171.2737676499999</v>
      </c>
      <c r="C1518" s="9">
        <f t="shared" si="588"/>
        <v>1000</v>
      </c>
      <c r="D1518" s="66">
        <f t="shared" si="589"/>
        <v>5486.52</v>
      </c>
      <c r="E1518" s="15">
        <f>VLOOKUP(A1517,[1]Plan1!$BO$120:$BQ$240,3)</f>
        <v>5560.59</v>
      </c>
      <c r="F1518" s="12">
        <f t="shared" si="590"/>
        <v>44181</v>
      </c>
      <c r="G1518" s="13">
        <f t="shared" si="577"/>
        <v>1.3500360884495022E-2</v>
      </c>
      <c r="H1518" s="12">
        <f t="shared" si="591"/>
        <v>44211</v>
      </c>
      <c r="I1518" s="12">
        <f t="shared" si="578"/>
        <v>44211</v>
      </c>
      <c r="J1518" s="1">
        <f t="shared" si="592"/>
        <v>21</v>
      </c>
      <c r="K1518" s="1">
        <f t="shared" si="599"/>
        <v>12</v>
      </c>
      <c r="L1518" s="9">
        <f t="shared" si="579"/>
        <v>1.0076923099999999</v>
      </c>
      <c r="M1518" s="16">
        <f t="shared" si="593"/>
        <v>1.00890013</v>
      </c>
      <c r="N1518" s="16">
        <f t="shared" si="596"/>
        <v>1.1530763765958789</v>
      </c>
      <c r="O1518" s="9">
        <f t="shared" si="597"/>
        <v>1.1619461900000001</v>
      </c>
      <c r="P1518" s="9">
        <f t="shared" si="580"/>
        <v>1161.9461899999999</v>
      </c>
      <c r="Q1518" s="14">
        <f t="shared" si="581"/>
        <v>0</v>
      </c>
      <c r="R1518" s="44">
        <f t="shared" si="582"/>
        <v>0</v>
      </c>
      <c r="S1518" s="9">
        <f t="shared" si="583"/>
        <v>0</v>
      </c>
      <c r="T1518" s="10">
        <f t="shared" si="594"/>
        <v>6.2959000000000001E-2</v>
      </c>
      <c r="U1518" s="14">
        <f t="shared" si="598"/>
        <v>33</v>
      </c>
      <c r="V1518" s="14">
        <v>252</v>
      </c>
      <c r="W1518" s="16">
        <f t="shared" si="584"/>
        <v>1.008027547</v>
      </c>
      <c r="X1518" s="9">
        <f t="shared" si="585"/>
        <v>9.3275776500000003</v>
      </c>
      <c r="Y1518" s="9">
        <v>0</v>
      </c>
      <c r="Z1518" s="15">
        <f t="shared" si="586"/>
        <v>0</v>
      </c>
      <c r="AA1518" s="6" t="s">
        <v>73</v>
      </c>
      <c r="AB1518" s="12">
        <f t="shared" si="595"/>
        <v>44333</v>
      </c>
      <c r="AC1518" s="6"/>
      <c r="AD1518" s="1"/>
      <c r="AE1518" s="12"/>
      <c r="AF1518" s="7"/>
      <c r="AG1518" s="1"/>
      <c r="AH1518" s="1"/>
      <c r="AI1518" s="1"/>
      <c r="AJ1518" s="10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6"/>
      <c r="CM1518" s="1"/>
      <c r="CN1518" s="1"/>
      <c r="CO1518" s="1"/>
      <c r="CP1518" s="1"/>
      <c r="CQ1518" s="1"/>
      <c r="CR1518" s="1"/>
    </row>
    <row r="1519" spans="1:96" x14ac:dyDescent="0.2">
      <c r="A1519" s="159">
        <f t="shared" si="587"/>
        <v>44198</v>
      </c>
      <c r="B1519" s="9">
        <f t="shared" si="576"/>
        <v>1171.2737676499999</v>
      </c>
      <c r="C1519" s="9">
        <f t="shared" si="588"/>
        <v>1000</v>
      </c>
      <c r="D1519" s="66">
        <f t="shared" si="589"/>
        <v>5486.52</v>
      </c>
      <c r="E1519" s="15">
        <f>VLOOKUP(A1518,[1]Plan1!$BO$120:$BQ$240,3)</f>
        <v>5560.59</v>
      </c>
      <c r="F1519" s="12">
        <f t="shared" si="590"/>
        <v>44181</v>
      </c>
      <c r="G1519" s="13">
        <f t="shared" si="577"/>
        <v>1.3500360884495022E-2</v>
      </c>
      <c r="H1519" s="12">
        <f t="shared" si="591"/>
        <v>44211</v>
      </c>
      <c r="I1519" s="12">
        <f t="shared" si="578"/>
        <v>44211</v>
      </c>
      <c r="J1519" s="1">
        <f t="shared" si="592"/>
        <v>21</v>
      </c>
      <c r="K1519" s="1">
        <f t="shared" si="599"/>
        <v>12</v>
      </c>
      <c r="L1519" s="9">
        <f t="shared" si="579"/>
        <v>1.0076923099999999</v>
      </c>
      <c r="M1519" s="16">
        <f t="shared" si="593"/>
        <v>1.00890013</v>
      </c>
      <c r="N1519" s="16">
        <f t="shared" si="596"/>
        <v>1.1530763765958789</v>
      </c>
      <c r="O1519" s="9">
        <f t="shared" si="597"/>
        <v>1.1619461900000001</v>
      </c>
      <c r="P1519" s="9">
        <f t="shared" si="580"/>
        <v>1161.9461899999999</v>
      </c>
      <c r="Q1519" s="14">
        <f t="shared" si="581"/>
        <v>0</v>
      </c>
      <c r="R1519" s="44">
        <f t="shared" si="582"/>
        <v>0</v>
      </c>
      <c r="S1519" s="9">
        <f t="shared" si="583"/>
        <v>0</v>
      </c>
      <c r="T1519" s="10">
        <f t="shared" si="594"/>
        <v>6.2959000000000001E-2</v>
      </c>
      <c r="U1519" s="14">
        <f t="shared" si="598"/>
        <v>33</v>
      </c>
      <c r="V1519" s="14">
        <v>252</v>
      </c>
      <c r="W1519" s="16">
        <f t="shared" si="584"/>
        <v>1.008027547</v>
      </c>
      <c r="X1519" s="9">
        <f t="shared" si="585"/>
        <v>9.3275776500000003</v>
      </c>
      <c r="Y1519" s="9">
        <v>0</v>
      </c>
      <c r="Z1519" s="15">
        <f t="shared" si="586"/>
        <v>0</v>
      </c>
      <c r="AA1519" s="6" t="s">
        <v>73</v>
      </c>
      <c r="AB1519" s="12">
        <f t="shared" si="595"/>
        <v>44333</v>
      </c>
      <c r="AC1519" s="6"/>
      <c r="AD1519" s="1"/>
      <c r="AE1519" s="12"/>
      <c r="AF1519" s="7"/>
      <c r="AG1519" s="1"/>
      <c r="AH1519" s="1"/>
      <c r="AI1519" s="1"/>
      <c r="AJ1519" s="10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6"/>
      <c r="CM1519" s="1"/>
      <c r="CN1519" s="1"/>
      <c r="CO1519" s="1"/>
      <c r="CP1519" s="1"/>
      <c r="CQ1519" s="1"/>
      <c r="CR1519" s="1"/>
    </row>
    <row r="1520" spans="1:96" x14ac:dyDescent="0.2">
      <c r="A1520" s="159">
        <f t="shared" si="587"/>
        <v>44199</v>
      </c>
      <c r="B1520" s="9">
        <f t="shared" si="576"/>
        <v>1171.2737676499999</v>
      </c>
      <c r="C1520" s="9">
        <f t="shared" si="588"/>
        <v>1000</v>
      </c>
      <c r="D1520" s="66">
        <f t="shared" si="589"/>
        <v>5486.52</v>
      </c>
      <c r="E1520" s="15">
        <f>VLOOKUP(A1519,[1]Plan1!$BO$120:$BQ$240,3)</f>
        <v>5560.59</v>
      </c>
      <c r="F1520" s="12">
        <f t="shared" si="590"/>
        <v>44181</v>
      </c>
      <c r="G1520" s="13">
        <f t="shared" si="577"/>
        <v>1.3500360884495022E-2</v>
      </c>
      <c r="H1520" s="12">
        <f t="shared" si="591"/>
        <v>44211</v>
      </c>
      <c r="I1520" s="12">
        <f t="shared" si="578"/>
        <v>44211</v>
      </c>
      <c r="J1520" s="1">
        <f t="shared" si="592"/>
        <v>21</v>
      </c>
      <c r="K1520" s="1">
        <f t="shared" si="599"/>
        <v>12</v>
      </c>
      <c r="L1520" s="9">
        <f t="shared" si="579"/>
        <v>1.0076923099999999</v>
      </c>
      <c r="M1520" s="16">
        <f t="shared" si="593"/>
        <v>1.00890013</v>
      </c>
      <c r="N1520" s="16">
        <f t="shared" si="596"/>
        <v>1.1530763765958789</v>
      </c>
      <c r="O1520" s="9">
        <f t="shared" si="597"/>
        <v>1.1619461900000001</v>
      </c>
      <c r="P1520" s="9">
        <f t="shared" si="580"/>
        <v>1161.9461899999999</v>
      </c>
      <c r="Q1520" s="14">
        <f t="shared" si="581"/>
        <v>0</v>
      </c>
      <c r="R1520" s="44">
        <f t="shared" si="582"/>
        <v>0</v>
      </c>
      <c r="S1520" s="9">
        <f t="shared" si="583"/>
        <v>0</v>
      </c>
      <c r="T1520" s="10">
        <f t="shared" si="594"/>
        <v>6.2959000000000001E-2</v>
      </c>
      <c r="U1520" s="14">
        <f t="shared" si="598"/>
        <v>33</v>
      </c>
      <c r="V1520" s="14">
        <v>252</v>
      </c>
      <c r="W1520" s="16">
        <f t="shared" si="584"/>
        <v>1.008027547</v>
      </c>
      <c r="X1520" s="9">
        <f t="shared" si="585"/>
        <v>9.3275776500000003</v>
      </c>
      <c r="Y1520" s="9">
        <v>0</v>
      </c>
      <c r="Z1520" s="15">
        <f t="shared" si="586"/>
        <v>0</v>
      </c>
      <c r="AA1520" s="6" t="s">
        <v>73</v>
      </c>
      <c r="AB1520" s="12">
        <f t="shared" si="595"/>
        <v>44333</v>
      </c>
      <c r="AC1520" s="6"/>
      <c r="AD1520" s="1"/>
      <c r="AE1520" s="12"/>
      <c r="AF1520" s="7"/>
      <c r="AG1520" s="1"/>
      <c r="AH1520" s="1"/>
      <c r="AI1520" s="1"/>
      <c r="AJ1520" s="10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6"/>
      <c r="CM1520" s="1"/>
      <c r="CN1520" s="1"/>
      <c r="CO1520" s="1"/>
      <c r="CP1520" s="1"/>
      <c r="CQ1520" s="1"/>
      <c r="CR1520" s="1"/>
    </row>
    <row r="1521" spans="1:96" x14ac:dyDescent="0.2">
      <c r="A1521" s="159">
        <f t="shared" si="587"/>
        <v>44200</v>
      </c>
      <c r="B1521" s="9">
        <f t="shared" si="576"/>
        <v>1171.2737676499999</v>
      </c>
      <c r="C1521" s="9">
        <f t="shared" si="588"/>
        <v>1000</v>
      </c>
      <c r="D1521" s="66">
        <f t="shared" si="589"/>
        <v>5486.52</v>
      </c>
      <c r="E1521" s="15">
        <f>VLOOKUP(A1520,[1]Plan1!$BO$120:$BQ$240,3)</f>
        <v>5560.59</v>
      </c>
      <c r="F1521" s="12">
        <f t="shared" si="590"/>
        <v>44181</v>
      </c>
      <c r="G1521" s="13">
        <f t="shared" si="577"/>
        <v>1.3500360884495022E-2</v>
      </c>
      <c r="H1521" s="12">
        <f t="shared" si="591"/>
        <v>44211</v>
      </c>
      <c r="I1521" s="12">
        <f t="shared" si="578"/>
        <v>44211</v>
      </c>
      <c r="J1521" s="1">
        <f t="shared" si="592"/>
        <v>21</v>
      </c>
      <c r="K1521" s="1">
        <f t="shared" si="599"/>
        <v>12</v>
      </c>
      <c r="L1521" s="9">
        <f t="shared" si="579"/>
        <v>1.0076923099999999</v>
      </c>
      <c r="M1521" s="16">
        <f t="shared" si="593"/>
        <v>1.00890013</v>
      </c>
      <c r="N1521" s="16">
        <f t="shared" si="596"/>
        <v>1.1530763765958789</v>
      </c>
      <c r="O1521" s="9">
        <f t="shared" si="597"/>
        <v>1.1619461900000001</v>
      </c>
      <c r="P1521" s="9">
        <f t="shared" si="580"/>
        <v>1161.9461899999999</v>
      </c>
      <c r="Q1521" s="14">
        <f t="shared" si="581"/>
        <v>0</v>
      </c>
      <c r="R1521" s="44">
        <f t="shared" si="582"/>
        <v>0</v>
      </c>
      <c r="S1521" s="9">
        <f t="shared" si="583"/>
        <v>0</v>
      </c>
      <c r="T1521" s="10">
        <f t="shared" si="594"/>
        <v>6.2959000000000001E-2</v>
      </c>
      <c r="U1521" s="14">
        <f t="shared" si="598"/>
        <v>33</v>
      </c>
      <c r="V1521" s="14">
        <v>252</v>
      </c>
      <c r="W1521" s="16">
        <f t="shared" si="584"/>
        <v>1.008027547</v>
      </c>
      <c r="X1521" s="9">
        <f t="shared" si="585"/>
        <v>9.3275776500000003</v>
      </c>
      <c r="Y1521" s="9">
        <v>0</v>
      </c>
      <c r="Z1521" s="15">
        <f t="shared" si="586"/>
        <v>0</v>
      </c>
      <c r="AA1521" s="6" t="s">
        <v>73</v>
      </c>
      <c r="AB1521" s="12">
        <f t="shared" si="595"/>
        <v>44333</v>
      </c>
      <c r="AC1521" s="6"/>
      <c r="AD1521" s="1"/>
      <c r="AE1521" s="12"/>
      <c r="AF1521" s="7"/>
      <c r="AG1521" s="1"/>
      <c r="AH1521" s="1"/>
      <c r="AI1521" s="1"/>
      <c r="AJ1521" s="10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6"/>
      <c r="CM1521" s="1"/>
      <c r="CN1521" s="1"/>
      <c r="CO1521" s="1"/>
      <c r="CP1521" s="1"/>
      <c r="CQ1521" s="1"/>
      <c r="CR1521" s="1"/>
    </row>
    <row r="1522" spans="1:96" x14ac:dyDescent="0.2">
      <c r="A1522" s="159">
        <f t="shared" si="587"/>
        <v>44201</v>
      </c>
      <c r="B1522" s="9">
        <f t="shared" si="576"/>
        <v>1172.30595653</v>
      </c>
      <c r="C1522" s="9">
        <f t="shared" si="588"/>
        <v>1000</v>
      </c>
      <c r="D1522" s="66">
        <f t="shared" si="589"/>
        <v>5486.52</v>
      </c>
      <c r="E1522" s="15">
        <f>VLOOKUP(A1521,[1]Plan1!$BO$120:$BQ$240,3)</f>
        <v>5560.59</v>
      </c>
      <c r="F1522" s="12">
        <f t="shared" si="590"/>
        <v>44181</v>
      </c>
      <c r="G1522" s="13">
        <f t="shared" si="577"/>
        <v>1.3500360884495022E-2</v>
      </c>
      <c r="H1522" s="12">
        <f t="shared" si="591"/>
        <v>44211</v>
      </c>
      <c r="I1522" s="12">
        <f t="shared" si="578"/>
        <v>44211</v>
      </c>
      <c r="J1522" s="1">
        <f t="shared" si="592"/>
        <v>21</v>
      </c>
      <c r="K1522" s="1">
        <f t="shared" si="599"/>
        <v>13</v>
      </c>
      <c r="L1522" s="9">
        <f t="shared" si="579"/>
        <v>1.0083359999999999</v>
      </c>
      <c r="M1522" s="16">
        <f t="shared" si="593"/>
        <v>1.00890013</v>
      </c>
      <c r="N1522" s="16">
        <f t="shared" si="596"/>
        <v>1.1530763765958789</v>
      </c>
      <c r="O1522" s="9">
        <f t="shared" si="597"/>
        <v>1.1626884200000001</v>
      </c>
      <c r="P1522" s="9">
        <f t="shared" si="580"/>
        <v>1162.68842</v>
      </c>
      <c r="Q1522" s="14">
        <f t="shared" si="581"/>
        <v>0</v>
      </c>
      <c r="R1522" s="44">
        <f t="shared" si="582"/>
        <v>0</v>
      </c>
      <c r="S1522" s="9">
        <f t="shared" si="583"/>
        <v>0</v>
      </c>
      <c r="T1522" s="10">
        <f t="shared" si="594"/>
        <v>6.2959000000000001E-2</v>
      </c>
      <c r="U1522" s="14">
        <f t="shared" si="598"/>
        <v>34</v>
      </c>
      <c r="V1522" s="14">
        <v>252</v>
      </c>
      <c r="W1522" s="16">
        <f t="shared" si="584"/>
        <v>1.008271809</v>
      </c>
      <c r="X1522" s="9">
        <f t="shared" si="585"/>
        <v>9.6175365300000006</v>
      </c>
      <c r="Y1522" s="9">
        <v>0</v>
      </c>
      <c r="Z1522" s="15">
        <f t="shared" si="586"/>
        <v>0</v>
      </c>
      <c r="AA1522" s="6" t="s">
        <v>73</v>
      </c>
      <c r="AB1522" s="12">
        <f t="shared" si="595"/>
        <v>44333</v>
      </c>
      <c r="AC1522" s="6"/>
      <c r="AD1522" s="1"/>
      <c r="AE1522" s="12"/>
      <c r="AF1522" s="7"/>
      <c r="AG1522" s="1"/>
      <c r="AH1522" s="1"/>
      <c r="AI1522" s="1"/>
      <c r="AJ1522" s="10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6"/>
      <c r="CM1522" s="1"/>
      <c r="CN1522" s="1"/>
      <c r="CO1522" s="1"/>
      <c r="CP1522" s="1"/>
      <c r="CQ1522" s="1"/>
      <c r="CR1522" s="1"/>
    </row>
    <row r="1523" spans="1:96" x14ac:dyDescent="0.2">
      <c r="A1523" s="159">
        <f t="shared" si="587"/>
        <v>44202</v>
      </c>
      <c r="B1523" s="9">
        <f t="shared" si="576"/>
        <v>1173.3390518199999</v>
      </c>
      <c r="C1523" s="9">
        <f t="shared" si="588"/>
        <v>1000</v>
      </c>
      <c r="D1523" s="66">
        <f t="shared" si="589"/>
        <v>5486.52</v>
      </c>
      <c r="E1523" s="15">
        <f>VLOOKUP(A1522,[1]Plan1!$BO$120:$BQ$240,3)</f>
        <v>5560.59</v>
      </c>
      <c r="F1523" s="12">
        <f t="shared" si="590"/>
        <v>44181</v>
      </c>
      <c r="G1523" s="13">
        <f t="shared" si="577"/>
        <v>1.3500360884495022E-2</v>
      </c>
      <c r="H1523" s="12">
        <f t="shared" si="591"/>
        <v>44211</v>
      </c>
      <c r="I1523" s="12">
        <f t="shared" si="578"/>
        <v>44211</v>
      </c>
      <c r="J1523" s="1">
        <f t="shared" si="592"/>
        <v>21</v>
      </c>
      <c r="K1523" s="1">
        <f t="shared" si="599"/>
        <v>14</v>
      </c>
      <c r="L1523" s="9">
        <f t="shared" si="579"/>
        <v>1.00898011</v>
      </c>
      <c r="M1523" s="16">
        <f t="shared" si="593"/>
        <v>1.00890013</v>
      </c>
      <c r="N1523" s="16">
        <f t="shared" si="596"/>
        <v>1.1530763765958789</v>
      </c>
      <c r="O1523" s="9">
        <f t="shared" si="597"/>
        <v>1.16343112</v>
      </c>
      <c r="P1523" s="9">
        <f t="shared" si="580"/>
        <v>1163.43112</v>
      </c>
      <c r="Q1523" s="14">
        <f t="shared" si="581"/>
        <v>0</v>
      </c>
      <c r="R1523" s="44">
        <f t="shared" si="582"/>
        <v>0</v>
      </c>
      <c r="S1523" s="9">
        <f t="shared" si="583"/>
        <v>0</v>
      </c>
      <c r="T1523" s="10">
        <f t="shared" si="594"/>
        <v>6.2959000000000001E-2</v>
      </c>
      <c r="U1523" s="14">
        <f t="shared" si="598"/>
        <v>35</v>
      </c>
      <c r="V1523" s="14">
        <v>252</v>
      </c>
      <c r="W1523" s="16">
        <f t="shared" si="584"/>
        <v>1.0085161309999999</v>
      </c>
      <c r="X1523" s="9">
        <f t="shared" si="585"/>
        <v>9.9079318199999999</v>
      </c>
      <c r="Y1523" s="9">
        <v>0</v>
      </c>
      <c r="Z1523" s="15">
        <f t="shared" si="586"/>
        <v>0</v>
      </c>
      <c r="AA1523" s="6" t="s">
        <v>73</v>
      </c>
      <c r="AB1523" s="12">
        <f t="shared" si="595"/>
        <v>44333</v>
      </c>
      <c r="AC1523" s="6"/>
      <c r="AD1523" s="1"/>
      <c r="AE1523" s="12"/>
      <c r="AF1523" s="7"/>
      <c r="AG1523" s="1"/>
      <c r="AH1523" s="1"/>
      <c r="AI1523" s="1"/>
      <c r="AJ1523" s="10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6"/>
      <c r="CM1523" s="1"/>
      <c r="CN1523" s="1"/>
      <c r="CO1523" s="1"/>
      <c r="CP1523" s="1"/>
      <c r="CQ1523" s="1"/>
      <c r="CR1523" s="1"/>
    </row>
    <row r="1524" spans="1:96" x14ac:dyDescent="0.2">
      <c r="A1524" s="159">
        <f t="shared" si="587"/>
        <v>44203</v>
      </c>
      <c r="B1524" s="9">
        <f t="shared" si="576"/>
        <v>1174.37305283</v>
      </c>
      <c r="C1524" s="9">
        <f t="shared" si="588"/>
        <v>1000</v>
      </c>
      <c r="D1524" s="66">
        <f t="shared" si="589"/>
        <v>5486.52</v>
      </c>
      <c r="E1524" s="15">
        <f>VLOOKUP(A1523,[1]Plan1!$BO$120:$BQ$240,3)</f>
        <v>5560.59</v>
      </c>
      <c r="F1524" s="12">
        <f t="shared" si="590"/>
        <v>44181</v>
      </c>
      <c r="G1524" s="13">
        <f t="shared" si="577"/>
        <v>1.3500360884495022E-2</v>
      </c>
      <c r="H1524" s="12">
        <f t="shared" si="591"/>
        <v>44211</v>
      </c>
      <c r="I1524" s="12">
        <f t="shared" si="578"/>
        <v>44211</v>
      </c>
      <c r="J1524" s="1">
        <f t="shared" si="592"/>
        <v>21</v>
      </c>
      <c r="K1524" s="1">
        <f t="shared" si="599"/>
        <v>15</v>
      </c>
      <c r="L1524" s="9">
        <f t="shared" si="579"/>
        <v>1.0096246200000001</v>
      </c>
      <c r="M1524" s="16">
        <f t="shared" si="593"/>
        <v>1.00890013</v>
      </c>
      <c r="N1524" s="16">
        <f t="shared" si="596"/>
        <v>1.1530763765958789</v>
      </c>
      <c r="O1524" s="9">
        <f t="shared" si="597"/>
        <v>1.1641742900000001</v>
      </c>
      <c r="P1524" s="9">
        <f t="shared" si="580"/>
        <v>1164.1742899999999</v>
      </c>
      <c r="Q1524" s="14">
        <f t="shared" si="581"/>
        <v>0</v>
      </c>
      <c r="R1524" s="44">
        <f t="shared" si="582"/>
        <v>0</v>
      </c>
      <c r="S1524" s="9">
        <f t="shared" si="583"/>
        <v>0</v>
      </c>
      <c r="T1524" s="10">
        <f t="shared" si="594"/>
        <v>6.2959000000000001E-2</v>
      </c>
      <c r="U1524" s="14">
        <f t="shared" si="598"/>
        <v>36</v>
      </c>
      <c r="V1524" s="14">
        <v>252</v>
      </c>
      <c r="W1524" s="16">
        <f t="shared" si="584"/>
        <v>1.0087605120000001</v>
      </c>
      <c r="X1524" s="9">
        <f t="shared" si="585"/>
        <v>10.19876283</v>
      </c>
      <c r="Y1524" s="9">
        <v>0</v>
      </c>
      <c r="Z1524" s="15">
        <f t="shared" si="586"/>
        <v>0</v>
      </c>
      <c r="AA1524" s="6" t="s">
        <v>73</v>
      </c>
      <c r="AB1524" s="12">
        <f t="shared" si="595"/>
        <v>44333</v>
      </c>
      <c r="AC1524" s="6"/>
      <c r="AD1524" s="1"/>
      <c r="AE1524" s="12"/>
      <c r="AF1524" s="7"/>
      <c r="AG1524" s="1"/>
      <c r="AH1524" s="1"/>
      <c r="AI1524" s="1"/>
      <c r="AJ1524" s="10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6"/>
      <c r="CM1524" s="1"/>
      <c r="CN1524" s="1"/>
      <c r="CO1524" s="1"/>
      <c r="CP1524" s="1"/>
      <c r="CQ1524" s="1"/>
      <c r="CR1524" s="1"/>
    </row>
    <row r="1525" spans="1:96" x14ac:dyDescent="0.2">
      <c r="A1525" s="159">
        <f t="shared" si="587"/>
        <v>44204</v>
      </c>
      <c r="B1525" s="9">
        <f t="shared" si="576"/>
        <v>1175.40797013</v>
      </c>
      <c r="C1525" s="9">
        <f t="shared" si="588"/>
        <v>1000</v>
      </c>
      <c r="D1525" s="66">
        <f t="shared" si="589"/>
        <v>5486.52</v>
      </c>
      <c r="E1525" s="15">
        <f>VLOOKUP(A1524,[1]Plan1!$BO$120:$BQ$240,3)</f>
        <v>5560.59</v>
      </c>
      <c r="F1525" s="12">
        <f t="shared" si="590"/>
        <v>44181</v>
      </c>
      <c r="G1525" s="13">
        <f t="shared" si="577"/>
        <v>1.3500360884495022E-2</v>
      </c>
      <c r="H1525" s="12">
        <f t="shared" si="591"/>
        <v>44211</v>
      </c>
      <c r="I1525" s="12">
        <f t="shared" si="578"/>
        <v>44211</v>
      </c>
      <c r="J1525" s="1">
        <f t="shared" si="592"/>
        <v>21</v>
      </c>
      <c r="K1525" s="1">
        <f t="shared" si="599"/>
        <v>16</v>
      </c>
      <c r="L1525" s="9">
        <f t="shared" si="579"/>
        <v>1.0102695399999999</v>
      </c>
      <c r="M1525" s="16">
        <f t="shared" si="593"/>
        <v>1.00890013</v>
      </c>
      <c r="N1525" s="16">
        <f t="shared" si="596"/>
        <v>1.1530763765958789</v>
      </c>
      <c r="O1525" s="9">
        <f t="shared" si="597"/>
        <v>1.16491794</v>
      </c>
      <c r="P1525" s="9">
        <f t="shared" si="580"/>
        <v>1164.91794</v>
      </c>
      <c r="Q1525" s="14">
        <f t="shared" si="581"/>
        <v>0</v>
      </c>
      <c r="R1525" s="44">
        <f t="shared" si="582"/>
        <v>0</v>
      </c>
      <c r="S1525" s="9">
        <f t="shared" si="583"/>
        <v>0</v>
      </c>
      <c r="T1525" s="10">
        <f t="shared" si="594"/>
        <v>6.2959000000000001E-2</v>
      </c>
      <c r="U1525" s="14">
        <f t="shared" si="598"/>
        <v>37</v>
      </c>
      <c r="V1525" s="14">
        <v>252</v>
      </c>
      <c r="W1525" s="16">
        <f t="shared" si="584"/>
        <v>1.009004952</v>
      </c>
      <c r="X1525" s="9">
        <f t="shared" si="585"/>
        <v>10.490030129999999</v>
      </c>
      <c r="Y1525" s="9">
        <v>0</v>
      </c>
      <c r="Z1525" s="15">
        <f t="shared" si="586"/>
        <v>0</v>
      </c>
      <c r="AA1525" s="6" t="s">
        <v>73</v>
      </c>
      <c r="AB1525" s="12">
        <f t="shared" si="595"/>
        <v>44333</v>
      </c>
      <c r="AC1525" s="6"/>
      <c r="AD1525" s="1"/>
      <c r="AE1525" s="12"/>
      <c r="AF1525" s="7"/>
      <c r="AG1525" s="1"/>
      <c r="AH1525" s="1"/>
      <c r="AI1525" s="1"/>
      <c r="AJ1525" s="10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6"/>
      <c r="CM1525" s="1"/>
      <c r="CN1525" s="1"/>
      <c r="CO1525" s="1"/>
      <c r="CP1525" s="1"/>
      <c r="CQ1525" s="1"/>
      <c r="CR1525" s="1"/>
    </row>
    <row r="1526" spans="1:96" x14ac:dyDescent="0.2">
      <c r="A1526" s="159">
        <f t="shared" si="587"/>
        <v>44205</v>
      </c>
      <c r="B1526" s="9">
        <f t="shared" si="576"/>
        <v>1176.4437941000001</v>
      </c>
      <c r="C1526" s="9">
        <f t="shared" si="588"/>
        <v>1000</v>
      </c>
      <c r="D1526" s="66">
        <f t="shared" si="589"/>
        <v>5486.52</v>
      </c>
      <c r="E1526" s="15">
        <f>VLOOKUP(A1525,[1]Plan1!$BO$120:$BQ$240,3)</f>
        <v>5560.59</v>
      </c>
      <c r="F1526" s="12">
        <f t="shared" si="590"/>
        <v>44181</v>
      </c>
      <c r="G1526" s="13">
        <f t="shared" si="577"/>
        <v>1.3500360884495022E-2</v>
      </c>
      <c r="H1526" s="12">
        <f t="shared" si="591"/>
        <v>44211</v>
      </c>
      <c r="I1526" s="12">
        <f t="shared" si="578"/>
        <v>44211</v>
      </c>
      <c r="J1526" s="1">
        <f t="shared" si="592"/>
        <v>21</v>
      </c>
      <c r="K1526" s="1">
        <f t="shared" si="599"/>
        <v>17</v>
      </c>
      <c r="L1526" s="9">
        <f t="shared" si="579"/>
        <v>1.0109148800000001</v>
      </c>
      <c r="M1526" s="16">
        <f t="shared" si="593"/>
        <v>1.00890013</v>
      </c>
      <c r="N1526" s="16">
        <f t="shared" si="596"/>
        <v>1.1530763765958789</v>
      </c>
      <c r="O1526" s="9">
        <f t="shared" si="597"/>
        <v>1.1656620600000001</v>
      </c>
      <c r="P1526" s="9">
        <f t="shared" si="580"/>
        <v>1165.6620600000001</v>
      </c>
      <c r="Q1526" s="14">
        <f t="shared" si="581"/>
        <v>0</v>
      </c>
      <c r="R1526" s="44">
        <f t="shared" si="582"/>
        <v>0</v>
      </c>
      <c r="S1526" s="9">
        <f t="shared" si="583"/>
        <v>0</v>
      </c>
      <c r="T1526" s="10">
        <f t="shared" si="594"/>
        <v>6.2959000000000001E-2</v>
      </c>
      <c r="U1526" s="14">
        <f t="shared" si="598"/>
        <v>38</v>
      </c>
      <c r="V1526" s="14">
        <v>252</v>
      </c>
      <c r="W1526" s="16">
        <f t="shared" si="584"/>
        <v>1.0092494510000001</v>
      </c>
      <c r="X1526" s="9">
        <f t="shared" si="585"/>
        <v>10.7817341</v>
      </c>
      <c r="Y1526" s="9">
        <v>0</v>
      </c>
      <c r="Z1526" s="15">
        <f t="shared" si="586"/>
        <v>0</v>
      </c>
      <c r="AA1526" s="6" t="s">
        <v>73</v>
      </c>
      <c r="AB1526" s="12">
        <f t="shared" si="595"/>
        <v>44333</v>
      </c>
      <c r="AC1526" s="6"/>
      <c r="AD1526" s="1"/>
      <c r="AE1526" s="12"/>
      <c r="AF1526" s="7"/>
      <c r="AG1526" s="1"/>
      <c r="AH1526" s="1"/>
      <c r="AI1526" s="1"/>
      <c r="AJ1526" s="10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6"/>
      <c r="CM1526" s="1"/>
      <c r="CN1526" s="1"/>
      <c r="CO1526" s="1"/>
      <c r="CP1526" s="1"/>
      <c r="CQ1526" s="1"/>
      <c r="CR1526" s="1"/>
    </row>
    <row r="1527" spans="1:96" x14ac:dyDescent="0.2">
      <c r="A1527" s="159">
        <f t="shared" si="587"/>
        <v>44206</v>
      </c>
      <c r="B1527" s="9">
        <f t="shared" si="576"/>
        <v>1176.4437941000001</v>
      </c>
      <c r="C1527" s="9">
        <f t="shared" si="588"/>
        <v>1000</v>
      </c>
      <c r="D1527" s="66">
        <f t="shared" si="589"/>
        <v>5486.52</v>
      </c>
      <c r="E1527" s="15">
        <f>VLOOKUP(A1526,[1]Plan1!$BO$120:$BQ$240,3)</f>
        <v>5560.59</v>
      </c>
      <c r="F1527" s="12">
        <f t="shared" si="590"/>
        <v>44181</v>
      </c>
      <c r="G1527" s="13">
        <f t="shared" si="577"/>
        <v>1.3500360884495022E-2</v>
      </c>
      <c r="H1527" s="12">
        <f t="shared" si="591"/>
        <v>44211</v>
      </c>
      <c r="I1527" s="12">
        <f t="shared" si="578"/>
        <v>44211</v>
      </c>
      <c r="J1527" s="1">
        <f t="shared" si="592"/>
        <v>21</v>
      </c>
      <c r="K1527" s="1">
        <f t="shared" si="599"/>
        <v>17</v>
      </c>
      <c r="L1527" s="9">
        <f t="shared" si="579"/>
        <v>1.0109148800000001</v>
      </c>
      <c r="M1527" s="16">
        <f t="shared" si="593"/>
        <v>1.00890013</v>
      </c>
      <c r="N1527" s="16">
        <f t="shared" si="596"/>
        <v>1.1530763765958789</v>
      </c>
      <c r="O1527" s="9">
        <f t="shared" si="597"/>
        <v>1.1656620600000001</v>
      </c>
      <c r="P1527" s="9">
        <f t="shared" si="580"/>
        <v>1165.6620600000001</v>
      </c>
      <c r="Q1527" s="14">
        <f t="shared" si="581"/>
        <v>0</v>
      </c>
      <c r="R1527" s="44">
        <f t="shared" si="582"/>
        <v>0</v>
      </c>
      <c r="S1527" s="9">
        <f t="shared" si="583"/>
        <v>0</v>
      </c>
      <c r="T1527" s="10">
        <f t="shared" si="594"/>
        <v>6.2959000000000001E-2</v>
      </c>
      <c r="U1527" s="14">
        <f t="shared" si="598"/>
        <v>38</v>
      </c>
      <c r="V1527" s="14">
        <v>252</v>
      </c>
      <c r="W1527" s="16">
        <f t="shared" si="584"/>
        <v>1.0092494510000001</v>
      </c>
      <c r="X1527" s="9">
        <f t="shared" si="585"/>
        <v>10.7817341</v>
      </c>
      <c r="Y1527" s="9">
        <v>0</v>
      </c>
      <c r="Z1527" s="15">
        <f t="shared" si="586"/>
        <v>0</v>
      </c>
      <c r="AA1527" s="6" t="s">
        <v>73</v>
      </c>
      <c r="AB1527" s="12">
        <f t="shared" si="595"/>
        <v>44333</v>
      </c>
      <c r="AC1527" s="6"/>
      <c r="AD1527" s="1"/>
      <c r="AE1527" s="12"/>
      <c r="AF1527" s="7"/>
      <c r="AG1527" s="1"/>
      <c r="AH1527" s="1"/>
      <c r="AI1527" s="1"/>
      <c r="AJ1527" s="10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6"/>
      <c r="CM1527" s="1"/>
      <c r="CN1527" s="1"/>
      <c r="CO1527" s="1"/>
      <c r="CP1527" s="1"/>
      <c r="CQ1527" s="1"/>
      <c r="CR1527" s="1"/>
    </row>
    <row r="1528" spans="1:96" x14ac:dyDescent="0.2">
      <c r="A1528" s="159">
        <f t="shared" si="587"/>
        <v>44207</v>
      </c>
      <c r="B1528" s="9">
        <f t="shared" si="576"/>
        <v>1176.4437941000001</v>
      </c>
      <c r="C1528" s="9">
        <f t="shared" si="588"/>
        <v>1000</v>
      </c>
      <c r="D1528" s="66">
        <f t="shared" si="589"/>
        <v>5486.52</v>
      </c>
      <c r="E1528" s="15">
        <f>VLOOKUP(A1527,[1]Plan1!$BO$120:$BQ$240,3)</f>
        <v>5560.59</v>
      </c>
      <c r="F1528" s="12">
        <f t="shared" si="590"/>
        <v>44181</v>
      </c>
      <c r="G1528" s="13">
        <f t="shared" si="577"/>
        <v>1.3500360884495022E-2</v>
      </c>
      <c r="H1528" s="12">
        <f t="shared" si="591"/>
        <v>44211</v>
      </c>
      <c r="I1528" s="12">
        <f t="shared" si="578"/>
        <v>44211</v>
      </c>
      <c r="J1528" s="1">
        <f t="shared" si="592"/>
        <v>21</v>
      </c>
      <c r="K1528" s="1">
        <f t="shared" si="599"/>
        <v>17</v>
      </c>
      <c r="L1528" s="9">
        <f t="shared" si="579"/>
        <v>1.0109148800000001</v>
      </c>
      <c r="M1528" s="16">
        <f t="shared" si="593"/>
        <v>1.00890013</v>
      </c>
      <c r="N1528" s="16">
        <f t="shared" si="596"/>
        <v>1.1530763765958789</v>
      </c>
      <c r="O1528" s="9">
        <f t="shared" si="597"/>
        <v>1.1656620600000001</v>
      </c>
      <c r="P1528" s="9">
        <f t="shared" si="580"/>
        <v>1165.6620600000001</v>
      </c>
      <c r="Q1528" s="14">
        <f t="shared" si="581"/>
        <v>0</v>
      </c>
      <c r="R1528" s="44">
        <f t="shared" si="582"/>
        <v>0</v>
      </c>
      <c r="S1528" s="9">
        <f t="shared" si="583"/>
        <v>0</v>
      </c>
      <c r="T1528" s="10">
        <f t="shared" si="594"/>
        <v>6.2959000000000001E-2</v>
      </c>
      <c r="U1528" s="14">
        <f t="shared" si="598"/>
        <v>38</v>
      </c>
      <c r="V1528" s="14">
        <v>252</v>
      </c>
      <c r="W1528" s="16">
        <f t="shared" si="584"/>
        <v>1.0092494510000001</v>
      </c>
      <c r="X1528" s="9">
        <f t="shared" si="585"/>
        <v>10.7817341</v>
      </c>
      <c r="Y1528" s="9">
        <v>0</v>
      </c>
      <c r="Z1528" s="15">
        <f t="shared" si="586"/>
        <v>0</v>
      </c>
      <c r="AA1528" s="6" t="s">
        <v>73</v>
      </c>
      <c r="AB1528" s="12">
        <f t="shared" si="595"/>
        <v>44333</v>
      </c>
      <c r="AC1528" s="6"/>
      <c r="AD1528" s="1"/>
      <c r="AE1528" s="12"/>
      <c r="AF1528" s="7"/>
      <c r="AG1528" s="1"/>
      <c r="AH1528" s="1"/>
      <c r="AI1528" s="1"/>
      <c r="AJ1528" s="10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6"/>
      <c r="CM1528" s="1"/>
      <c r="CN1528" s="1"/>
      <c r="CO1528" s="1"/>
      <c r="CP1528" s="1"/>
      <c r="CQ1528" s="1"/>
      <c r="CR1528" s="1"/>
    </row>
    <row r="1529" spans="1:96" x14ac:dyDescent="0.2">
      <c r="A1529" s="159">
        <f t="shared" si="587"/>
        <v>44208</v>
      </c>
      <c r="B1529" s="9">
        <f t="shared" si="576"/>
        <v>1177.4805353200002</v>
      </c>
      <c r="C1529" s="9">
        <f t="shared" si="588"/>
        <v>1000</v>
      </c>
      <c r="D1529" s="66">
        <f t="shared" si="589"/>
        <v>5486.52</v>
      </c>
      <c r="E1529" s="15">
        <f>VLOOKUP(A1528,[1]Plan1!$BO$120:$BQ$240,3)</f>
        <v>5560.59</v>
      </c>
      <c r="F1529" s="12">
        <f t="shared" si="590"/>
        <v>44181</v>
      </c>
      <c r="G1529" s="13">
        <f t="shared" si="577"/>
        <v>1.3500360884495022E-2</v>
      </c>
      <c r="H1529" s="12">
        <f t="shared" si="591"/>
        <v>44211</v>
      </c>
      <c r="I1529" s="12">
        <f t="shared" si="578"/>
        <v>44211</v>
      </c>
      <c r="J1529" s="1">
        <f t="shared" si="592"/>
        <v>21</v>
      </c>
      <c r="K1529" s="1">
        <f t="shared" si="599"/>
        <v>18</v>
      </c>
      <c r="L1529" s="9">
        <f t="shared" si="579"/>
        <v>1.01156063</v>
      </c>
      <c r="M1529" s="16">
        <f t="shared" si="593"/>
        <v>1.00890013</v>
      </c>
      <c r="N1529" s="16">
        <f t="shared" si="596"/>
        <v>1.1530763765958789</v>
      </c>
      <c r="O1529" s="9">
        <f t="shared" si="597"/>
        <v>1.16640666</v>
      </c>
      <c r="P1529" s="9">
        <f t="shared" si="580"/>
        <v>1166.4066600000001</v>
      </c>
      <c r="Q1529" s="14">
        <f t="shared" si="581"/>
        <v>0</v>
      </c>
      <c r="R1529" s="44">
        <f t="shared" si="582"/>
        <v>0</v>
      </c>
      <c r="S1529" s="9">
        <f t="shared" si="583"/>
        <v>0</v>
      </c>
      <c r="T1529" s="10">
        <f t="shared" si="594"/>
        <v>6.2959000000000001E-2</v>
      </c>
      <c r="U1529" s="14">
        <f t="shared" si="598"/>
        <v>39</v>
      </c>
      <c r="V1529" s="14">
        <v>252</v>
      </c>
      <c r="W1529" s="16">
        <f t="shared" si="584"/>
        <v>1.009494009</v>
      </c>
      <c r="X1529" s="9">
        <f t="shared" si="585"/>
        <v>11.073875320000001</v>
      </c>
      <c r="Y1529" s="9">
        <v>0</v>
      </c>
      <c r="Z1529" s="15">
        <f t="shared" si="586"/>
        <v>0</v>
      </c>
      <c r="AA1529" s="6" t="s">
        <v>73</v>
      </c>
      <c r="AB1529" s="12">
        <f t="shared" si="595"/>
        <v>44333</v>
      </c>
      <c r="AC1529" s="6"/>
      <c r="AD1529" s="1"/>
      <c r="AE1529" s="12"/>
      <c r="AF1529" s="7"/>
      <c r="AG1529" s="1"/>
      <c r="AH1529" s="1"/>
      <c r="AI1529" s="1"/>
      <c r="AJ1529" s="10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6"/>
      <c r="CM1529" s="1"/>
      <c r="CN1529" s="1"/>
      <c r="CO1529" s="1"/>
      <c r="CP1529" s="1"/>
      <c r="CQ1529" s="1"/>
      <c r="CR1529" s="1"/>
    </row>
    <row r="1530" spans="1:96" x14ac:dyDescent="0.2">
      <c r="A1530" s="159">
        <f t="shared" si="587"/>
        <v>44209</v>
      </c>
      <c r="B1530" s="9">
        <f t="shared" si="576"/>
        <v>1178.5181853500001</v>
      </c>
      <c r="C1530" s="9">
        <f t="shared" si="588"/>
        <v>1000</v>
      </c>
      <c r="D1530" s="66">
        <f t="shared" si="589"/>
        <v>5486.52</v>
      </c>
      <c r="E1530" s="15">
        <f>VLOOKUP(A1529,[1]Plan1!$BO$120:$BQ$240,3)</f>
        <v>5560.59</v>
      </c>
      <c r="F1530" s="12">
        <f t="shared" si="590"/>
        <v>44181</v>
      </c>
      <c r="G1530" s="13">
        <f t="shared" si="577"/>
        <v>1.3500360884495022E-2</v>
      </c>
      <c r="H1530" s="12">
        <f t="shared" si="591"/>
        <v>44211</v>
      </c>
      <c r="I1530" s="12">
        <f t="shared" si="578"/>
        <v>44211</v>
      </c>
      <c r="J1530" s="1">
        <f t="shared" si="592"/>
        <v>21</v>
      </c>
      <c r="K1530" s="1">
        <f t="shared" si="599"/>
        <v>19</v>
      </c>
      <c r="L1530" s="9">
        <f t="shared" si="579"/>
        <v>1.01220679</v>
      </c>
      <c r="M1530" s="16">
        <f t="shared" si="593"/>
        <v>1.00890013</v>
      </c>
      <c r="N1530" s="16">
        <f t="shared" si="596"/>
        <v>1.1530763765958789</v>
      </c>
      <c r="O1530" s="9">
        <f t="shared" si="597"/>
        <v>1.1671517300000001</v>
      </c>
      <c r="P1530" s="9">
        <f t="shared" si="580"/>
        <v>1167.15173</v>
      </c>
      <c r="Q1530" s="14">
        <f t="shared" si="581"/>
        <v>0</v>
      </c>
      <c r="R1530" s="44">
        <f t="shared" si="582"/>
        <v>0</v>
      </c>
      <c r="S1530" s="9">
        <f t="shared" si="583"/>
        <v>0</v>
      </c>
      <c r="T1530" s="10">
        <f t="shared" si="594"/>
        <v>6.2959000000000001E-2</v>
      </c>
      <c r="U1530" s="14">
        <f t="shared" si="598"/>
        <v>40</v>
      </c>
      <c r="V1530" s="14">
        <v>252</v>
      </c>
      <c r="W1530" s="16">
        <f t="shared" si="584"/>
        <v>1.0097386269999999</v>
      </c>
      <c r="X1530" s="9">
        <f t="shared" si="585"/>
        <v>11.366455350000001</v>
      </c>
      <c r="Y1530" s="9">
        <v>0</v>
      </c>
      <c r="Z1530" s="15">
        <f t="shared" si="586"/>
        <v>0</v>
      </c>
      <c r="AA1530" s="6" t="s">
        <v>73</v>
      </c>
      <c r="AB1530" s="12">
        <f t="shared" si="595"/>
        <v>44333</v>
      </c>
      <c r="AC1530" s="6"/>
      <c r="AD1530" s="1"/>
      <c r="AE1530" s="12"/>
      <c r="AF1530" s="7"/>
      <c r="AG1530" s="1"/>
      <c r="AH1530" s="1"/>
      <c r="AI1530" s="1"/>
      <c r="AJ1530" s="10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6"/>
      <c r="CM1530" s="1"/>
      <c r="CN1530" s="1"/>
      <c r="CO1530" s="1"/>
      <c r="CP1530" s="1"/>
      <c r="CQ1530" s="1"/>
      <c r="CR1530" s="1"/>
    </row>
    <row r="1531" spans="1:96" x14ac:dyDescent="0.2">
      <c r="A1531" s="159">
        <f t="shared" si="587"/>
        <v>44210</v>
      </c>
      <c r="B1531" s="9">
        <f t="shared" si="576"/>
        <v>1179.5567636800001</v>
      </c>
      <c r="C1531" s="9">
        <f t="shared" si="588"/>
        <v>1000</v>
      </c>
      <c r="D1531" s="66">
        <f t="shared" si="589"/>
        <v>5486.52</v>
      </c>
      <c r="E1531" s="15">
        <f>VLOOKUP(A1530,[1]Plan1!$BO$120:$BQ$240,3)</f>
        <v>5560.59</v>
      </c>
      <c r="F1531" s="12">
        <f t="shared" si="590"/>
        <v>44181</v>
      </c>
      <c r="G1531" s="13">
        <f t="shared" si="577"/>
        <v>1.3500360884495022E-2</v>
      </c>
      <c r="H1531" s="12">
        <f t="shared" si="591"/>
        <v>44211</v>
      </c>
      <c r="I1531" s="12">
        <f t="shared" si="578"/>
        <v>44211</v>
      </c>
      <c r="J1531" s="1">
        <f t="shared" si="592"/>
        <v>21</v>
      </c>
      <c r="K1531" s="1">
        <f t="shared" si="599"/>
        <v>20</v>
      </c>
      <c r="L1531" s="9">
        <f t="shared" si="579"/>
        <v>1.01285337</v>
      </c>
      <c r="M1531" s="16">
        <f t="shared" si="593"/>
        <v>1.00890013</v>
      </c>
      <c r="N1531" s="16">
        <f t="shared" si="596"/>
        <v>1.1530763765958789</v>
      </c>
      <c r="O1531" s="9">
        <f t="shared" si="597"/>
        <v>1.16789729</v>
      </c>
      <c r="P1531" s="9">
        <f t="shared" si="580"/>
        <v>1167.8972900000001</v>
      </c>
      <c r="Q1531" s="14">
        <f t="shared" si="581"/>
        <v>0</v>
      </c>
      <c r="R1531" s="44">
        <f t="shared" si="582"/>
        <v>0</v>
      </c>
      <c r="S1531" s="9">
        <f t="shared" si="583"/>
        <v>0</v>
      </c>
      <c r="T1531" s="10">
        <f t="shared" si="594"/>
        <v>6.2959000000000001E-2</v>
      </c>
      <c r="U1531" s="14">
        <f t="shared" si="598"/>
        <v>41</v>
      </c>
      <c r="V1531" s="14">
        <v>252</v>
      </c>
      <c r="W1531" s="16">
        <f t="shared" si="584"/>
        <v>1.0099833039999999</v>
      </c>
      <c r="X1531" s="9">
        <f t="shared" si="585"/>
        <v>11.65947368</v>
      </c>
      <c r="Y1531" s="9">
        <v>0</v>
      </c>
      <c r="Z1531" s="15">
        <f t="shared" si="586"/>
        <v>0</v>
      </c>
      <c r="AA1531" s="6" t="s">
        <v>73</v>
      </c>
      <c r="AB1531" s="12">
        <f t="shared" si="595"/>
        <v>44333</v>
      </c>
      <c r="AC1531" s="6"/>
      <c r="AD1531" s="1"/>
      <c r="AE1531" s="12"/>
      <c r="AF1531" s="7"/>
      <c r="AG1531" s="1"/>
      <c r="AH1531" s="1"/>
      <c r="AI1531" s="1"/>
      <c r="AJ1531" s="10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6"/>
      <c r="CM1531" s="1"/>
      <c r="CN1531" s="1"/>
      <c r="CO1531" s="1"/>
      <c r="CP1531" s="1"/>
      <c r="CQ1531" s="1"/>
      <c r="CR1531" s="1"/>
    </row>
    <row r="1532" spans="1:96" x14ac:dyDescent="0.2">
      <c r="A1532" s="159">
        <f t="shared" si="587"/>
        <v>44211</v>
      </c>
      <c r="B1532" s="9">
        <f t="shared" si="576"/>
        <v>1180.59625179</v>
      </c>
      <c r="C1532" s="9">
        <f t="shared" si="588"/>
        <v>1000</v>
      </c>
      <c r="D1532" s="66">
        <f t="shared" si="589"/>
        <v>5486.52</v>
      </c>
      <c r="E1532" s="15">
        <f>VLOOKUP(A1531,[1]Plan1!$BO$120:$BQ$240,3)</f>
        <v>5560.59</v>
      </c>
      <c r="F1532" s="12">
        <f t="shared" si="590"/>
        <v>44181</v>
      </c>
      <c r="G1532" s="13">
        <f t="shared" si="577"/>
        <v>1.3500360884495022E-2</v>
      </c>
      <c r="H1532" s="12">
        <f t="shared" si="591"/>
        <v>44244</v>
      </c>
      <c r="I1532" s="12">
        <f t="shared" si="578"/>
        <v>44211</v>
      </c>
      <c r="J1532" s="1">
        <f t="shared" si="592"/>
        <v>21</v>
      </c>
      <c r="K1532" s="1">
        <f t="shared" si="599"/>
        <v>21</v>
      </c>
      <c r="L1532" s="9">
        <f t="shared" si="579"/>
        <v>1.0135003600000001</v>
      </c>
      <c r="M1532" s="16">
        <f t="shared" si="593"/>
        <v>1.00890013</v>
      </c>
      <c r="N1532" s="16">
        <f t="shared" si="596"/>
        <v>1.1530763765958789</v>
      </c>
      <c r="O1532" s="9">
        <f t="shared" si="597"/>
        <v>1.1686433199999999</v>
      </c>
      <c r="P1532" s="9">
        <f t="shared" si="580"/>
        <v>1168.6433199999999</v>
      </c>
      <c r="Q1532" s="14">
        <f t="shared" si="581"/>
        <v>0</v>
      </c>
      <c r="R1532" s="44">
        <f t="shared" si="582"/>
        <v>0</v>
      </c>
      <c r="S1532" s="9">
        <f t="shared" si="583"/>
        <v>0</v>
      </c>
      <c r="T1532" s="10">
        <f t="shared" si="594"/>
        <v>6.2959000000000001E-2</v>
      </c>
      <c r="U1532" s="14">
        <f t="shared" si="598"/>
        <v>42</v>
      </c>
      <c r="V1532" s="14">
        <v>252</v>
      </c>
      <c r="W1532" s="16">
        <f t="shared" si="584"/>
        <v>1.010228041</v>
      </c>
      <c r="X1532" s="9">
        <f t="shared" si="585"/>
        <v>11.952931789999999</v>
      </c>
      <c r="Y1532" s="9">
        <v>0</v>
      </c>
      <c r="Z1532" s="15">
        <f t="shared" si="586"/>
        <v>0</v>
      </c>
      <c r="AA1532" s="6" t="s">
        <v>73</v>
      </c>
      <c r="AB1532" s="12">
        <f t="shared" si="595"/>
        <v>44333</v>
      </c>
      <c r="AC1532" s="6"/>
      <c r="AD1532" s="1"/>
      <c r="AE1532" s="12"/>
      <c r="AF1532" s="7"/>
      <c r="AG1532" s="1"/>
      <c r="AH1532" s="1"/>
      <c r="AI1532" s="1"/>
      <c r="AJ1532" s="10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6"/>
      <c r="CM1532" s="1"/>
      <c r="CN1532" s="1"/>
      <c r="CO1532" s="1"/>
      <c r="CP1532" s="1"/>
      <c r="CQ1532" s="1"/>
      <c r="CR1532" s="1"/>
    </row>
    <row r="1533" spans="1:96" x14ac:dyDescent="0.2">
      <c r="A1533" s="159">
        <f t="shared" si="587"/>
        <v>44212</v>
      </c>
      <c r="B1533" s="9">
        <f t="shared" si="576"/>
        <v>1181.02272492</v>
      </c>
      <c r="C1533" s="9">
        <f t="shared" si="588"/>
        <v>1000</v>
      </c>
      <c r="D1533" s="66">
        <f t="shared" si="589"/>
        <v>5560.59</v>
      </c>
      <c r="E1533" s="15">
        <f>VLOOKUP(A1532,[1]Plan1!$BO$120:$BQ$240,3)</f>
        <v>5574.49</v>
      </c>
      <c r="F1533" s="12">
        <f t="shared" si="590"/>
        <v>44212</v>
      </c>
      <c r="G1533" s="13">
        <f t="shared" si="577"/>
        <v>2.4997347403781234E-3</v>
      </c>
      <c r="H1533" s="12">
        <f t="shared" si="591"/>
        <v>44244</v>
      </c>
      <c r="I1533" s="12">
        <f t="shared" si="578"/>
        <v>44244</v>
      </c>
      <c r="J1533" s="1">
        <f t="shared" si="592"/>
        <v>21</v>
      </c>
      <c r="K1533" s="1">
        <f t="shared" si="599"/>
        <v>1</v>
      </c>
      <c r="L1533" s="9">
        <f t="shared" si="579"/>
        <v>1.00011889</v>
      </c>
      <c r="M1533" s="16">
        <f t="shared" si="593"/>
        <v>1.0135003600000001</v>
      </c>
      <c r="N1533" s="16">
        <f t="shared" si="596"/>
        <v>1.1686433227874189</v>
      </c>
      <c r="O1533" s="9">
        <f t="shared" si="597"/>
        <v>1.16878226</v>
      </c>
      <c r="P1533" s="9">
        <f t="shared" si="580"/>
        <v>1168.78226</v>
      </c>
      <c r="Q1533" s="14">
        <f t="shared" si="581"/>
        <v>0</v>
      </c>
      <c r="R1533" s="44">
        <f t="shared" si="582"/>
        <v>0</v>
      </c>
      <c r="S1533" s="9">
        <f t="shared" si="583"/>
        <v>0</v>
      </c>
      <c r="T1533" s="10">
        <f t="shared" si="594"/>
        <v>6.2959000000000001E-2</v>
      </c>
      <c r="U1533" s="14">
        <f t="shared" si="598"/>
        <v>43</v>
      </c>
      <c r="V1533" s="14">
        <v>252</v>
      </c>
      <c r="W1533" s="16">
        <f t="shared" si="584"/>
        <v>1.0104728359999999</v>
      </c>
      <c r="X1533" s="9">
        <f t="shared" si="585"/>
        <v>12.240464920000001</v>
      </c>
      <c r="Y1533" s="9">
        <v>0</v>
      </c>
      <c r="Z1533" s="15">
        <f t="shared" si="586"/>
        <v>0</v>
      </c>
      <c r="AA1533" s="6" t="s">
        <v>73</v>
      </c>
      <c r="AB1533" s="12">
        <f t="shared" si="595"/>
        <v>44333</v>
      </c>
      <c r="AC1533" s="6"/>
      <c r="AD1533" s="1"/>
      <c r="AE1533" s="12"/>
      <c r="AF1533" s="7"/>
      <c r="AG1533" s="1"/>
      <c r="AH1533" s="1"/>
      <c r="AI1533" s="1"/>
      <c r="AJ1533" s="10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6"/>
      <c r="CM1533" s="1"/>
      <c r="CN1533" s="1"/>
      <c r="CO1533" s="1"/>
      <c r="CP1533" s="1"/>
      <c r="CQ1533" s="1"/>
      <c r="CR1533" s="1"/>
    </row>
    <row r="1534" spans="1:96" x14ac:dyDescent="0.2">
      <c r="A1534" s="159">
        <f t="shared" si="587"/>
        <v>44213</v>
      </c>
      <c r="B1534" s="9">
        <f t="shared" si="576"/>
        <v>1181.02272492</v>
      </c>
      <c r="C1534" s="9">
        <f t="shared" si="588"/>
        <v>1000</v>
      </c>
      <c r="D1534" s="66">
        <f t="shared" si="589"/>
        <v>5560.59</v>
      </c>
      <c r="E1534" s="15">
        <f>VLOOKUP(A1533,[1]Plan1!$BO$120:$BQ$240,3)</f>
        <v>5574.49</v>
      </c>
      <c r="F1534" s="12">
        <f t="shared" si="590"/>
        <v>44212</v>
      </c>
      <c r="G1534" s="13">
        <f t="shared" si="577"/>
        <v>2.4997347403781234E-3</v>
      </c>
      <c r="H1534" s="12">
        <f t="shared" si="591"/>
        <v>44244</v>
      </c>
      <c r="I1534" s="12">
        <f t="shared" si="578"/>
        <v>44244</v>
      </c>
      <c r="J1534" s="1">
        <f t="shared" si="592"/>
        <v>21</v>
      </c>
      <c r="K1534" s="1">
        <f t="shared" si="599"/>
        <v>1</v>
      </c>
      <c r="L1534" s="9">
        <f t="shared" si="579"/>
        <v>1.00011889</v>
      </c>
      <c r="M1534" s="16">
        <f t="shared" si="593"/>
        <v>1.0135003600000001</v>
      </c>
      <c r="N1534" s="16">
        <f t="shared" si="596"/>
        <v>1.1686433227874189</v>
      </c>
      <c r="O1534" s="9">
        <f t="shared" si="597"/>
        <v>1.16878226</v>
      </c>
      <c r="P1534" s="9">
        <f t="shared" si="580"/>
        <v>1168.78226</v>
      </c>
      <c r="Q1534" s="14">
        <f t="shared" si="581"/>
        <v>0</v>
      </c>
      <c r="R1534" s="44">
        <f t="shared" si="582"/>
        <v>0</v>
      </c>
      <c r="S1534" s="9">
        <f t="shared" si="583"/>
        <v>0</v>
      </c>
      <c r="T1534" s="10">
        <f t="shared" si="594"/>
        <v>6.2959000000000001E-2</v>
      </c>
      <c r="U1534" s="14">
        <f t="shared" si="598"/>
        <v>43</v>
      </c>
      <c r="V1534" s="14">
        <v>252</v>
      </c>
      <c r="W1534" s="16">
        <f t="shared" si="584"/>
        <v>1.0104728359999999</v>
      </c>
      <c r="X1534" s="9">
        <f t="shared" si="585"/>
        <v>12.240464920000001</v>
      </c>
      <c r="Y1534" s="9">
        <v>0</v>
      </c>
      <c r="Z1534" s="15">
        <f t="shared" si="586"/>
        <v>0</v>
      </c>
      <c r="AA1534" s="6" t="s">
        <v>73</v>
      </c>
      <c r="AB1534" s="12">
        <f t="shared" si="595"/>
        <v>44333</v>
      </c>
      <c r="AC1534" s="6"/>
      <c r="AD1534" s="1"/>
      <c r="AE1534" s="12"/>
      <c r="AF1534" s="7"/>
      <c r="AG1534" s="1"/>
      <c r="AH1534" s="1"/>
      <c r="AI1534" s="1"/>
      <c r="AJ1534" s="10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6"/>
      <c r="CM1534" s="1"/>
      <c r="CN1534" s="1"/>
      <c r="CO1534" s="1"/>
      <c r="CP1534" s="1"/>
      <c r="CQ1534" s="1"/>
      <c r="CR1534" s="1"/>
    </row>
    <row r="1535" spans="1:96" x14ac:dyDescent="0.2">
      <c r="A1535" s="159">
        <f t="shared" si="587"/>
        <v>44214</v>
      </c>
      <c r="B1535" s="9">
        <f t="shared" si="576"/>
        <v>1181.02272492</v>
      </c>
      <c r="C1535" s="9">
        <f t="shared" si="588"/>
        <v>1000</v>
      </c>
      <c r="D1535" s="66">
        <f t="shared" si="589"/>
        <v>5560.59</v>
      </c>
      <c r="E1535" s="15">
        <f>VLOOKUP(A1534,[1]Plan1!$BO$120:$BQ$240,3)</f>
        <v>5574.49</v>
      </c>
      <c r="F1535" s="12">
        <f t="shared" si="590"/>
        <v>44212</v>
      </c>
      <c r="G1535" s="13">
        <f t="shared" si="577"/>
        <v>2.4997347403781234E-3</v>
      </c>
      <c r="H1535" s="12">
        <f t="shared" si="591"/>
        <v>44244</v>
      </c>
      <c r="I1535" s="12">
        <f t="shared" si="578"/>
        <v>44244</v>
      </c>
      <c r="J1535" s="1">
        <f t="shared" si="592"/>
        <v>21</v>
      </c>
      <c r="K1535" s="1">
        <f t="shared" si="599"/>
        <v>1</v>
      </c>
      <c r="L1535" s="9">
        <f t="shared" si="579"/>
        <v>1.00011889</v>
      </c>
      <c r="M1535" s="16">
        <f t="shared" si="593"/>
        <v>1.0135003600000001</v>
      </c>
      <c r="N1535" s="16">
        <f t="shared" si="596"/>
        <v>1.1686433227874189</v>
      </c>
      <c r="O1535" s="9">
        <f t="shared" si="597"/>
        <v>1.16878226</v>
      </c>
      <c r="P1535" s="9">
        <f t="shared" si="580"/>
        <v>1168.78226</v>
      </c>
      <c r="Q1535" s="14">
        <f t="shared" si="581"/>
        <v>0</v>
      </c>
      <c r="R1535" s="44">
        <f t="shared" si="582"/>
        <v>0</v>
      </c>
      <c r="S1535" s="9">
        <f t="shared" si="583"/>
        <v>0</v>
      </c>
      <c r="T1535" s="10">
        <f t="shared" si="594"/>
        <v>6.2959000000000001E-2</v>
      </c>
      <c r="U1535" s="14">
        <f t="shared" si="598"/>
        <v>43</v>
      </c>
      <c r="V1535" s="14">
        <v>252</v>
      </c>
      <c r="W1535" s="16">
        <f t="shared" si="584"/>
        <v>1.0104728359999999</v>
      </c>
      <c r="X1535" s="9">
        <f t="shared" si="585"/>
        <v>12.240464920000001</v>
      </c>
      <c r="Y1535" s="9">
        <v>0</v>
      </c>
      <c r="Z1535" s="15">
        <f t="shared" si="586"/>
        <v>0</v>
      </c>
      <c r="AA1535" s="6" t="s">
        <v>73</v>
      </c>
      <c r="AB1535" s="12">
        <f t="shared" si="595"/>
        <v>44333</v>
      </c>
      <c r="AC1535" s="6"/>
      <c r="AD1535" s="1"/>
      <c r="AE1535" s="12"/>
      <c r="AF1535" s="7"/>
      <c r="AG1535" s="1"/>
      <c r="AH1535" s="1"/>
      <c r="AI1535" s="1"/>
      <c r="AJ1535" s="10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6"/>
      <c r="CM1535" s="1"/>
      <c r="CN1535" s="1"/>
      <c r="CO1535" s="1"/>
      <c r="CP1535" s="1"/>
      <c r="CQ1535" s="1"/>
      <c r="CR1535" s="1"/>
    </row>
    <row r="1536" spans="1:96" x14ac:dyDescent="0.2">
      <c r="A1536" s="159">
        <f t="shared" si="587"/>
        <v>44215</v>
      </c>
      <c r="B1536" s="9">
        <f t="shared" si="576"/>
        <v>1181.4493564299999</v>
      </c>
      <c r="C1536" s="9">
        <f t="shared" si="588"/>
        <v>1000</v>
      </c>
      <c r="D1536" s="66">
        <f t="shared" si="589"/>
        <v>5560.59</v>
      </c>
      <c r="E1536" s="15">
        <f>VLOOKUP(A1535,[1]Plan1!$BO$120:$BQ$240,3)</f>
        <v>5574.49</v>
      </c>
      <c r="F1536" s="12">
        <f t="shared" si="590"/>
        <v>44212</v>
      </c>
      <c r="G1536" s="13">
        <f t="shared" si="577"/>
        <v>2.4997347403781234E-3</v>
      </c>
      <c r="H1536" s="12">
        <f t="shared" si="591"/>
        <v>44244</v>
      </c>
      <c r="I1536" s="12">
        <f t="shared" si="578"/>
        <v>44244</v>
      </c>
      <c r="J1536" s="1">
        <f t="shared" si="592"/>
        <v>21</v>
      </c>
      <c r="K1536" s="1">
        <f t="shared" si="599"/>
        <v>2</v>
      </c>
      <c r="L1536" s="9">
        <f t="shared" si="579"/>
        <v>1.0002378000000001</v>
      </c>
      <c r="M1536" s="16">
        <f t="shared" si="593"/>
        <v>1.0135003600000001</v>
      </c>
      <c r="N1536" s="16">
        <f t="shared" si="596"/>
        <v>1.1686433227874189</v>
      </c>
      <c r="O1536" s="9">
        <f t="shared" si="597"/>
        <v>1.1689212200000001</v>
      </c>
      <c r="P1536" s="9">
        <f t="shared" si="580"/>
        <v>1168.9212199999999</v>
      </c>
      <c r="Q1536" s="14">
        <f t="shared" si="581"/>
        <v>0</v>
      </c>
      <c r="R1536" s="44">
        <f t="shared" si="582"/>
        <v>0</v>
      </c>
      <c r="S1536" s="9">
        <f t="shared" si="583"/>
        <v>0</v>
      </c>
      <c r="T1536" s="10">
        <f t="shared" si="594"/>
        <v>6.2959000000000001E-2</v>
      </c>
      <c r="U1536" s="14">
        <f t="shared" si="598"/>
        <v>44</v>
      </c>
      <c r="V1536" s="14">
        <v>252</v>
      </c>
      <c r="W1536" s="16">
        <f t="shared" si="584"/>
        <v>1.010717691</v>
      </c>
      <c r="X1536" s="9">
        <f t="shared" si="585"/>
        <v>12.52813643</v>
      </c>
      <c r="Y1536" s="9">
        <v>0</v>
      </c>
      <c r="Z1536" s="15">
        <f t="shared" si="586"/>
        <v>0</v>
      </c>
      <c r="AA1536" s="6" t="s">
        <v>73</v>
      </c>
      <c r="AB1536" s="12">
        <f t="shared" si="595"/>
        <v>44333</v>
      </c>
      <c r="AC1536" s="6"/>
      <c r="AD1536" s="1"/>
      <c r="AE1536" s="12"/>
      <c r="AF1536" s="7"/>
      <c r="AG1536" s="1"/>
      <c r="AH1536" s="1"/>
      <c r="AI1536" s="1"/>
      <c r="AJ1536" s="10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6"/>
      <c r="CM1536" s="1"/>
      <c r="CN1536" s="1"/>
      <c r="CO1536" s="1"/>
      <c r="CP1536" s="1"/>
      <c r="CQ1536" s="1"/>
      <c r="CR1536" s="1"/>
    </row>
    <row r="1537" spans="1:96" x14ac:dyDescent="0.2">
      <c r="A1537" s="159">
        <f t="shared" si="587"/>
        <v>44216</v>
      </c>
      <c r="B1537" s="9">
        <f t="shared" si="576"/>
        <v>1181.87614519</v>
      </c>
      <c r="C1537" s="9">
        <f t="shared" si="588"/>
        <v>1000</v>
      </c>
      <c r="D1537" s="66">
        <f t="shared" si="589"/>
        <v>5560.59</v>
      </c>
      <c r="E1537" s="15">
        <f>VLOOKUP(A1536,[1]Plan1!$BO$120:$BQ$240,3)</f>
        <v>5574.49</v>
      </c>
      <c r="F1537" s="12">
        <f t="shared" si="590"/>
        <v>44212</v>
      </c>
      <c r="G1537" s="13">
        <f t="shared" si="577"/>
        <v>2.4997347403781234E-3</v>
      </c>
      <c r="H1537" s="12">
        <f t="shared" si="591"/>
        <v>44244</v>
      </c>
      <c r="I1537" s="12">
        <f t="shared" si="578"/>
        <v>44244</v>
      </c>
      <c r="J1537" s="1">
        <f t="shared" si="592"/>
        <v>21</v>
      </c>
      <c r="K1537" s="1">
        <f t="shared" si="599"/>
        <v>3</v>
      </c>
      <c r="L1537" s="9">
        <f t="shared" si="579"/>
        <v>1.0003567200000001</v>
      </c>
      <c r="M1537" s="16">
        <f t="shared" si="593"/>
        <v>1.0135003600000001</v>
      </c>
      <c r="N1537" s="16">
        <f t="shared" si="596"/>
        <v>1.1686433227874189</v>
      </c>
      <c r="O1537" s="9">
        <f t="shared" si="597"/>
        <v>1.1690602000000001</v>
      </c>
      <c r="P1537" s="9">
        <f t="shared" si="580"/>
        <v>1169.0601999999999</v>
      </c>
      <c r="Q1537" s="14">
        <f t="shared" si="581"/>
        <v>0</v>
      </c>
      <c r="R1537" s="44">
        <f t="shared" si="582"/>
        <v>0</v>
      </c>
      <c r="S1537" s="9">
        <f t="shared" si="583"/>
        <v>0</v>
      </c>
      <c r="T1537" s="10">
        <f t="shared" si="594"/>
        <v>6.2959000000000001E-2</v>
      </c>
      <c r="U1537" s="14">
        <f t="shared" si="598"/>
        <v>45</v>
      </c>
      <c r="V1537" s="14">
        <v>252</v>
      </c>
      <c r="W1537" s="16">
        <f t="shared" si="584"/>
        <v>1.010962605</v>
      </c>
      <c r="X1537" s="9">
        <f t="shared" si="585"/>
        <v>12.815945190000001</v>
      </c>
      <c r="Y1537" s="9">
        <v>0</v>
      </c>
      <c r="Z1537" s="15">
        <f t="shared" si="586"/>
        <v>0</v>
      </c>
      <c r="AA1537" s="6" t="s">
        <v>73</v>
      </c>
      <c r="AB1537" s="12">
        <f t="shared" si="595"/>
        <v>44333</v>
      </c>
      <c r="AC1537" s="6"/>
      <c r="AD1537" s="1"/>
      <c r="AE1537" s="12"/>
      <c r="AF1537" s="7"/>
      <c r="AG1537" s="1"/>
      <c r="AH1537" s="1"/>
      <c r="AI1537" s="1"/>
      <c r="AJ1537" s="10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6"/>
      <c r="CM1537" s="1"/>
      <c r="CN1537" s="1"/>
      <c r="CO1537" s="1"/>
      <c r="CP1537" s="1"/>
      <c r="CQ1537" s="1"/>
      <c r="CR1537" s="1"/>
    </row>
    <row r="1538" spans="1:96" x14ac:dyDescent="0.2">
      <c r="A1538" s="159">
        <f t="shared" si="587"/>
        <v>44217</v>
      </c>
      <c r="B1538" s="9">
        <f t="shared" si="576"/>
        <v>1182.3030721700002</v>
      </c>
      <c r="C1538" s="9">
        <f t="shared" si="588"/>
        <v>1000</v>
      </c>
      <c r="D1538" s="66">
        <f t="shared" si="589"/>
        <v>5560.59</v>
      </c>
      <c r="E1538" s="15">
        <f>VLOOKUP(A1537,[1]Plan1!$BO$120:$BQ$240,3)</f>
        <v>5574.49</v>
      </c>
      <c r="F1538" s="12">
        <f t="shared" si="590"/>
        <v>44212</v>
      </c>
      <c r="G1538" s="13">
        <f t="shared" si="577"/>
        <v>2.4997347403781234E-3</v>
      </c>
      <c r="H1538" s="12">
        <f t="shared" si="591"/>
        <v>44244</v>
      </c>
      <c r="I1538" s="12">
        <f t="shared" si="578"/>
        <v>44244</v>
      </c>
      <c r="J1538" s="1">
        <f t="shared" si="592"/>
        <v>21</v>
      </c>
      <c r="K1538" s="1">
        <f t="shared" si="599"/>
        <v>4</v>
      </c>
      <c r="L1538" s="9">
        <f t="shared" si="579"/>
        <v>1.00047565</v>
      </c>
      <c r="M1538" s="16">
        <f t="shared" si="593"/>
        <v>1.0135003600000001</v>
      </c>
      <c r="N1538" s="16">
        <f t="shared" si="596"/>
        <v>1.1686433227874189</v>
      </c>
      <c r="O1538" s="9">
        <f t="shared" si="597"/>
        <v>1.1691991799999999</v>
      </c>
      <c r="P1538" s="9">
        <f t="shared" si="580"/>
        <v>1169.1991800000001</v>
      </c>
      <c r="Q1538" s="14">
        <f t="shared" si="581"/>
        <v>0</v>
      </c>
      <c r="R1538" s="44">
        <f t="shared" si="582"/>
        <v>0</v>
      </c>
      <c r="S1538" s="9">
        <f t="shared" si="583"/>
        <v>0</v>
      </c>
      <c r="T1538" s="10">
        <f t="shared" si="594"/>
        <v>6.2959000000000001E-2</v>
      </c>
      <c r="U1538" s="14">
        <f t="shared" si="598"/>
        <v>46</v>
      </c>
      <c r="V1538" s="14">
        <v>252</v>
      </c>
      <c r="W1538" s="16">
        <f t="shared" si="584"/>
        <v>1.0112075789999999</v>
      </c>
      <c r="X1538" s="9">
        <f t="shared" si="585"/>
        <v>13.10389217</v>
      </c>
      <c r="Y1538" s="9">
        <v>0</v>
      </c>
      <c r="Z1538" s="15">
        <f t="shared" si="586"/>
        <v>0</v>
      </c>
      <c r="AA1538" s="6" t="s">
        <v>73</v>
      </c>
      <c r="AB1538" s="12">
        <f t="shared" si="595"/>
        <v>44333</v>
      </c>
      <c r="AC1538" s="6"/>
      <c r="AD1538" s="1"/>
      <c r="AE1538" s="12"/>
      <c r="AF1538" s="7"/>
      <c r="AG1538" s="1"/>
      <c r="AH1538" s="1"/>
      <c r="AI1538" s="1"/>
      <c r="AJ1538" s="10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6"/>
      <c r="CM1538" s="1"/>
      <c r="CN1538" s="1"/>
      <c r="CO1538" s="1"/>
      <c r="CP1538" s="1"/>
      <c r="CQ1538" s="1"/>
      <c r="CR1538" s="1"/>
    </row>
    <row r="1539" spans="1:96" x14ac:dyDescent="0.2">
      <c r="A1539" s="159">
        <f t="shared" si="587"/>
        <v>44218</v>
      </c>
      <c r="B1539" s="9">
        <f t="shared" si="576"/>
        <v>1182.7301665799998</v>
      </c>
      <c r="C1539" s="9">
        <f t="shared" si="588"/>
        <v>1000</v>
      </c>
      <c r="D1539" s="66">
        <f t="shared" si="589"/>
        <v>5560.59</v>
      </c>
      <c r="E1539" s="15">
        <f>VLOOKUP(A1538,[1]Plan1!$BO$120:$BQ$240,3)</f>
        <v>5574.49</v>
      </c>
      <c r="F1539" s="12">
        <f t="shared" si="590"/>
        <v>44212</v>
      </c>
      <c r="G1539" s="13">
        <f t="shared" si="577"/>
        <v>2.4997347403781234E-3</v>
      </c>
      <c r="H1539" s="12">
        <f t="shared" si="591"/>
        <v>44244</v>
      </c>
      <c r="I1539" s="12">
        <f t="shared" si="578"/>
        <v>44244</v>
      </c>
      <c r="J1539" s="1">
        <f t="shared" si="592"/>
        <v>21</v>
      </c>
      <c r="K1539" s="1">
        <f t="shared" si="599"/>
        <v>5</v>
      </c>
      <c r="L1539" s="9">
        <f t="shared" si="579"/>
        <v>1.0005945999999999</v>
      </c>
      <c r="M1539" s="16">
        <f t="shared" si="593"/>
        <v>1.0135003600000001</v>
      </c>
      <c r="N1539" s="16">
        <f t="shared" si="596"/>
        <v>1.1686433227874189</v>
      </c>
      <c r="O1539" s="9">
        <f t="shared" si="597"/>
        <v>1.1693381899999999</v>
      </c>
      <c r="P1539" s="9">
        <f t="shared" si="580"/>
        <v>1169.3381899999999</v>
      </c>
      <c r="Q1539" s="14">
        <f t="shared" si="581"/>
        <v>0</v>
      </c>
      <c r="R1539" s="44">
        <f t="shared" si="582"/>
        <v>0</v>
      </c>
      <c r="S1539" s="9">
        <f t="shared" si="583"/>
        <v>0</v>
      </c>
      <c r="T1539" s="10">
        <f t="shared" si="594"/>
        <v>6.2959000000000001E-2</v>
      </c>
      <c r="U1539" s="14">
        <f t="shared" si="598"/>
        <v>47</v>
      </c>
      <c r="V1539" s="14">
        <v>252</v>
      </c>
      <c r="W1539" s="16">
        <f t="shared" si="584"/>
        <v>1.011452612</v>
      </c>
      <c r="X1539" s="9">
        <f t="shared" si="585"/>
        <v>13.39197658</v>
      </c>
      <c r="Y1539" s="9">
        <v>0</v>
      </c>
      <c r="Z1539" s="15">
        <f t="shared" si="586"/>
        <v>0</v>
      </c>
      <c r="AA1539" s="6" t="s">
        <v>73</v>
      </c>
      <c r="AB1539" s="12">
        <f t="shared" si="595"/>
        <v>44333</v>
      </c>
      <c r="AC1539" s="6"/>
      <c r="AD1539" s="1"/>
      <c r="AE1539" s="12"/>
      <c r="AF1539" s="7"/>
      <c r="AG1539" s="1"/>
      <c r="AH1539" s="1"/>
      <c r="AI1539" s="1"/>
      <c r="AJ1539" s="10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6"/>
      <c r="CM1539" s="1"/>
      <c r="CN1539" s="1"/>
      <c r="CO1539" s="1"/>
      <c r="CP1539" s="1"/>
      <c r="CQ1539" s="1"/>
      <c r="CR1539" s="1"/>
    </row>
    <row r="1540" spans="1:96" x14ac:dyDescent="0.2">
      <c r="A1540" s="159">
        <f t="shared" si="587"/>
        <v>44219</v>
      </c>
      <c r="B1540" s="9">
        <f t="shared" si="576"/>
        <v>1183.15742847</v>
      </c>
      <c r="C1540" s="9">
        <f t="shared" si="588"/>
        <v>1000</v>
      </c>
      <c r="D1540" s="66">
        <f t="shared" si="589"/>
        <v>5560.59</v>
      </c>
      <c r="E1540" s="15">
        <f>VLOOKUP(A1539,[1]Plan1!$BO$120:$BQ$240,3)</f>
        <v>5574.49</v>
      </c>
      <c r="F1540" s="12">
        <f t="shared" si="590"/>
        <v>44212</v>
      </c>
      <c r="G1540" s="13">
        <f t="shared" si="577"/>
        <v>2.4997347403781234E-3</v>
      </c>
      <c r="H1540" s="12">
        <f t="shared" si="591"/>
        <v>44244</v>
      </c>
      <c r="I1540" s="12">
        <f t="shared" si="578"/>
        <v>44244</v>
      </c>
      <c r="J1540" s="1">
        <f t="shared" si="592"/>
        <v>21</v>
      </c>
      <c r="K1540" s="1">
        <f t="shared" si="599"/>
        <v>6</v>
      </c>
      <c r="L1540" s="9">
        <f t="shared" si="579"/>
        <v>1.0007135700000001</v>
      </c>
      <c r="M1540" s="16">
        <f t="shared" si="593"/>
        <v>1.0135003600000001</v>
      </c>
      <c r="N1540" s="16">
        <f t="shared" si="596"/>
        <v>1.1686433227874189</v>
      </c>
      <c r="O1540" s="9">
        <f t="shared" si="597"/>
        <v>1.16947723</v>
      </c>
      <c r="P1540" s="9">
        <f t="shared" si="580"/>
        <v>1169.47723</v>
      </c>
      <c r="Q1540" s="14">
        <f t="shared" si="581"/>
        <v>0</v>
      </c>
      <c r="R1540" s="44">
        <f t="shared" si="582"/>
        <v>0</v>
      </c>
      <c r="S1540" s="9">
        <f t="shared" si="583"/>
        <v>0</v>
      </c>
      <c r="T1540" s="10">
        <f t="shared" si="594"/>
        <v>6.2959000000000001E-2</v>
      </c>
      <c r="U1540" s="14">
        <f t="shared" si="598"/>
        <v>48</v>
      </c>
      <c r="V1540" s="14">
        <v>252</v>
      </c>
      <c r="W1540" s="16">
        <f t="shared" si="584"/>
        <v>1.0116977039999999</v>
      </c>
      <c r="X1540" s="9">
        <f t="shared" si="585"/>
        <v>13.680198470000001</v>
      </c>
      <c r="Y1540" s="9">
        <v>0</v>
      </c>
      <c r="Z1540" s="15">
        <f t="shared" si="586"/>
        <v>0</v>
      </c>
      <c r="AA1540" s="6" t="s">
        <v>73</v>
      </c>
      <c r="AB1540" s="12">
        <f t="shared" si="595"/>
        <v>44333</v>
      </c>
      <c r="AC1540" s="6"/>
      <c r="AD1540" s="1"/>
      <c r="AE1540" s="12"/>
      <c r="AF1540" s="7"/>
      <c r="AG1540" s="1"/>
      <c r="AH1540" s="1"/>
      <c r="AI1540" s="1"/>
      <c r="AJ1540" s="10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6"/>
      <c r="CM1540" s="1"/>
      <c r="CN1540" s="1"/>
      <c r="CO1540" s="1"/>
      <c r="CP1540" s="1"/>
      <c r="CQ1540" s="1"/>
      <c r="CR1540" s="1"/>
    </row>
    <row r="1541" spans="1:96" x14ac:dyDescent="0.2">
      <c r="A1541" s="159">
        <f t="shared" si="587"/>
        <v>44220</v>
      </c>
      <c r="B1541" s="9">
        <f t="shared" si="576"/>
        <v>1183.15742847</v>
      </c>
      <c r="C1541" s="9">
        <f t="shared" si="588"/>
        <v>1000</v>
      </c>
      <c r="D1541" s="66">
        <f t="shared" si="589"/>
        <v>5560.59</v>
      </c>
      <c r="E1541" s="15">
        <f>VLOOKUP(A1540,[1]Plan1!$BO$120:$BQ$240,3)</f>
        <v>5574.49</v>
      </c>
      <c r="F1541" s="12">
        <f t="shared" si="590"/>
        <v>44212</v>
      </c>
      <c r="G1541" s="13">
        <f t="shared" si="577"/>
        <v>2.4997347403781234E-3</v>
      </c>
      <c r="H1541" s="12">
        <f t="shared" si="591"/>
        <v>44244</v>
      </c>
      <c r="I1541" s="12">
        <f t="shared" si="578"/>
        <v>44244</v>
      </c>
      <c r="J1541" s="1">
        <f t="shared" si="592"/>
        <v>21</v>
      </c>
      <c r="K1541" s="1">
        <f t="shared" si="599"/>
        <v>6</v>
      </c>
      <c r="L1541" s="9">
        <f t="shared" si="579"/>
        <v>1.0007135700000001</v>
      </c>
      <c r="M1541" s="16">
        <f t="shared" si="593"/>
        <v>1.0135003600000001</v>
      </c>
      <c r="N1541" s="16">
        <f t="shared" si="596"/>
        <v>1.1686433227874189</v>
      </c>
      <c r="O1541" s="9">
        <f t="shared" si="597"/>
        <v>1.16947723</v>
      </c>
      <c r="P1541" s="9">
        <f t="shared" si="580"/>
        <v>1169.47723</v>
      </c>
      <c r="Q1541" s="14">
        <f t="shared" si="581"/>
        <v>0</v>
      </c>
      <c r="R1541" s="44">
        <f t="shared" si="582"/>
        <v>0</v>
      </c>
      <c r="S1541" s="9">
        <f t="shared" si="583"/>
        <v>0</v>
      </c>
      <c r="T1541" s="10">
        <f t="shared" si="594"/>
        <v>6.2959000000000001E-2</v>
      </c>
      <c r="U1541" s="14">
        <f t="shared" si="598"/>
        <v>48</v>
      </c>
      <c r="V1541" s="14">
        <v>252</v>
      </c>
      <c r="W1541" s="16">
        <f t="shared" si="584"/>
        <v>1.0116977039999999</v>
      </c>
      <c r="X1541" s="9">
        <f t="shared" si="585"/>
        <v>13.680198470000001</v>
      </c>
      <c r="Y1541" s="9">
        <v>0</v>
      </c>
      <c r="Z1541" s="15">
        <f t="shared" si="586"/>
        <v>0</v>
      </c>
      <c r="AA1541" s="6" t="s">
        <v>73</v>
      </c>
      <c r="AB1541" s="12">
        <f t="shared" si="595"/>
        <v>44333</v>
      </c>
      <c r="AC1541" s="6"/>
      <c r="AD1541" s="1"/>
      <c r="AE1541" s="12"/>
      <c r="AF1541" s="7"/>
      <c r="AG1541" s="1"/>
      <c r="AH1541" s="1"/>
      <c r="AI1541" s="1"/>
      <c r="AJ1541" s="10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6"/>
      <c r="CM1541" s="1"/>
      <c r="CN1541" s="1"/>
      <c r="CO1541" s="1"/>
      <c r="CP1541" s="1"/>
      <c r="CQ1541" s="1"/>
      <c r="CR1541" s="1"/>
    </row>
    <row r="1542" spans="1:96" x14ac:dyDescent="0.2">
      <c r="A1542" s="159">
        <f t="shared" si="587"/>
        <v>44221</v>
      </c>
      <c r="B1542" s="9">
        <f t="shared" si="576"/>
        <v>1183.15742847</v>
      </c>
      <c r="C1542" s="9">
        <f t="shared" si="588"/>
        <v>1000</v>
      </c>
      <c r="D1542" s="66">
        <f t="shared" si="589"/>
        <v>5560.59</v>
      </c>
      <c r="E1542" s="15">
        <f>VLOOKUP(A1541,[1]Plan1!$BO$120:$BQ$240,3)</f>
        <v>5574.49</v>
      </c>
      <c r="F1542" s="12">
        <f t="shared" si="590"/>
        <v>44212</v>
      </c>
      <c r="G1542" s="13">
        <f t="shared" si="577"/>
        <v>2.4997347403781234E-3</v>
      </c>
      <c r="H1542" s="12">
        <f t="shared" si="591"/>
        <v>44244</v>
      </c>
      <c r="I1542" s="12">
        <f t="shared" si="578"/>
        <v>44244</v>
      </c>
      <c r="J1542" s="1">
        <f t="shared" si="592"/>
        <v>21</v>
      </c>
      <c r="K1542" s="1">
        <f t="shared" si="599"/>
        <v>6</v>
      </c>
      <c r="L1542" s="9">
        <f t="shared" si="579"/>
        <v>1.0007135700000001</v>
      </c>
      <c r="M1542" s="16">
        <f t="shared" si="593"/>
        <v>1.0135003600000001</v>
      </c>
      <c r="N1542" s="16">
        <f t="shared" si="596"/>
        <v>1.1686433227874189</v>
      </c>
      <c r="O1542" s="9">
        <f t="shared" si="597"/>
        <v>1.16947723</v>
      </c>
      <c r="P1542" s="9">
        <f t="shared" si="580"/>
        <v>1169.47723</v>
      </c>
      <c r="Q1542" s="14">
        <f t="shared" si="581"/>
        <v>0</v>
      </c>
      <c r="R1542" s="44">
        <f t="shared" si="582"/>
        <v>0</v>
      </c>
      <c r="S1542" s="9">
        <f t="shared" si="583"/>
        <v>0</v>
      </c>
      <c r="T1542" s="10">
        <f t="shared" si="594"/>
        <v>6.2959000000000001E-2</v>
      </c>
      <c r="U1542" s="14">
        <f t="shared" si="598"/>
        <v>48</v>
      </c>
      <c r="V1542" s="14">
        <v>252</v>
      </c>
      <c r="W1542" s="16">
        <f t="shared" si="584"/>
        <v>1.0116977039999999</v>
      </c>
      <c r="X1542" s="9">
        <f t="shared" si="585"/>
        <v>13.680198470000001</v>
      </c>
      <c r="Y1542" s="9">
        <v>0</v>
      </c>
      <c r="Z1542" s="15">
        <f t="shared" si="586"/>
        <v>0</v>
      </c>
      <c r="AA1542" s="6" t="s">
        <v>73</v>
      </c>
      <c r="AB1542" s="12">
        <f t="shared" si="595"/>
        <v>44333</v>
      </c>
      <c r="AC1542" s="6"/>
      <c r="AD1542" s="1"/>
      <c r="AE1542" s="12"/>
      <c r="AF1542" s="7"/>
      <c r="AG1542" s="1"/>
      <c r="AH1542" s="1"/>
      <c r="AI1542" s="1"/>
      <c r="AJ1542" s="10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6"/>
      <c r="CM1542" s="1"/>
      <c r="CN1542" s="1"/>
      <c r="CO1542" s="1"/>
      <c r="CP1542" s="1"/>
      <c r="CQ1542" s="1"/>
      <c r="CR1542" s="1"/>
    </row>
    <row r="1543" spans="1:96" x14ac:dyDescent="0.2">
      <c r="A1543" s="159">
        <f t="shared" si="587"/>
        <v>44222</v>
      </c>
      <c r="B1543" s="9">
        <f t="shared" si="576"/>
        <v>1183.5848286799999</v>
      </c>
      <c r="C1543" s="9">
        <f t="shared" si="588"/>
        <v>1000</v>
      </c>
      <c r="D1543" s="66">
        <f t="shared" si="589"/>
        <v>5560.59</v>
      </c>
      <c r="E1543" s="15">
        <f>VLOOKUP(A1542,[1]Plan1!$BO$120:$BQ$240,3)</f>
        <v>5574.49</v>
      </c>
      <c r="F1543" s="12">
        <f t="shared" si="590"/>
        <v>44212</v>
      </c>
      <c r="G1543" s="13">
        <f t="shared" si="577"/>
        <v>2.4997347403781234E-3</v>
      </c>
      <c r="H1543" s="12">
        <f t="shared" si="591"/>
        <v>44244</v>
      </c>
      <c r="I1543" s="12">
        <f t="shared" si="578"/>
        <v>44244</v>
      </c>
      <c r="J1543" s="1">
        <f t="shared" si="592"/>
        <v>21</v>
      </c>
      <c r="K1543" s="1">
        <f t="shared" si="599"/>
        <v>7</v>
      </c>
      <c r="L1543" s="9">
        <f t="shared" si="579"/>
        <v>1.0008325499999999</v>
      </c>
      <c r="M1543" s="16">
        <f t="shared" si="593"/>
        <v>1.0135003600000001</v>
      </c>
      <c r="N1543" s="16">
        <f t="shared" si="596"/>
        <v>1.1686433227874189</v>
      </c>
      <c r="O1543" s="9">
        <f t="shared" si="597"/>
        <v>1.1696162699999999</v>
      </c>
      <c r="P1543" s="9">
        <f t="shared" si="580"/>
        <v>1169.61627</v>
      </c>
      <c r="Q1543" s="14">
        <f t="shared" si="581"/>
        <v>0</v>
      </c>
      <c r="R1543" s="44">
        <f t="shared" si="582"/>
        <v>0</v>
      </c>
      <c r="S1543" s="9">
        <f t="shared" si="583"/>
        <v>0</v>
      </c>
      <c r="T1543" s="10">
        <f t="shared" si="594"/>
        <v>6.2959000000000001E-2</v>
      </c>
      <c r="U1543" s="14">
        <f t="shared" si="598"/>
        <v>49</v>
      </c>
      <c r="V1543" s="14">
        <v>252</v>
      </c>
      <c r="W1543" s="16">
        <f t="shared" si="584"/>
        <v>1.0119428559999999</v>
      </c>
      <c r="X1543" s="9">
        <f t="shared" si="585"/>
        <v>13.968558679999999</v>
      </c>
      <c r="Y1543" s="9">
        <v>0</v>
      </c>
      <c r="Z1543" s="15">
        <f t="shared" si="586"/>
        <v>0</v>
      </c>
      <c r="AA1543" s="6" t="s">
        <v>73</v>
      </c>
      <c r="AB1543" s="12">
        <f t="shared" si="595"/>
        <v>44333</v>
      </c>
      <c r="AC1543" s="6"/>
      <c r="AD1543" s="1"/>
      <c r="AE1543" s="12"/>
      <c r="AF1543" s="7"/>
      <c r="AG1543" s="1"/>
      <c r="AH1543" s="1"/>
      <c r="AI1543" s="1"/>
      <c r="AJ1543" s="10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6"/>
      <c r="CM1543" s="1"/>
      <c r="CN1543" s="1"/>
      <c r="CO1543" s="1"/>
      <c r="CP1543" s="1"/>
      <c r="CQ1543" s="1"/>
      <c r="CR1543" s="1"/>
    </row>
    <row r="1544" spans="1:96" x14ac:dyDescent="0.2">
      <c r="A1544" s="159">
        <f t="shared" si="587"/>
        <v>44223</v>
      </c>
      <c r="B1544" s="9">
        <f t="shared" si="576"/>
        <v>1184.01238633</v>
      </c>
      <c r="C1544" s="9">
        <f t="shared" si="588"/>
        <v>1000</v>
      </c>
      <c r="D1544" s="66">
        <f t="shared" si="589"/>
        <v>5560.59</v>
      </c>
      <c r="E1544" s="15">
        <f>VLOOKUP(A1543,[1]Plan1!$BO$120:$BQ$240,3)</f>
        <v>5574.49</v>
      </c>
      <c r="F1544" s="12">
        <f t="shared" si="590"/>
        <v>44212</v>
      </c>
      <c r="G1544" s="13">
        <f t="shared" si="577"/>
        <v>2.4997347403781234E-3</v>
      </c>
      <c r="H1544" s="12">
        <f t="shared" si="591"/>
        <v>44244</v>
      </c>
      <c r="I1544" s="12">
        <f t="shared" si="578"/>
        <v>44244</v>
      </c>
      <c r="J1544" s="1">
        <f t="shared" si="592"/>
        <v>21</v>
      </c>
      <c r="K1544" s="1">
        <f t="shared" si="599"/>
        <v>8</v>
      </c>
      <c r="L1544" s="9">
        <f t="shared" si="579"/>
        <v>1.00095154</v>
      </c>
      <c r="M1544" s="16">
        <f t="shared" si="593"/>
        <v>1.0135003600000001</v>
      </c>
      <c r="N1544" s="16">
        <f t="shared" si="596"/>
        <v>1.1686433227874189</v>
      </c>
      <c r="O1544" s="9">
        <f t="shared" si="597"/>
        <v>1.1697553300000001</v>
      </c>
      <c r="P1544" s="9">
        <f t="shared" si="580"/>
        <v>1169.75533</v>
      </c>
      <c r="Q1544" s="14">
        <f t="shared" si="581"/>
        <v>0</v>
      </c>
      <c r="R1544" s="44">
        <f t="shared" si="582"/>
        <v>0</v>
      </c>
      <c r="S1544" s="9">
        <f t="shared" si="583"/>
        <v>0</v>
      </c>
      <c r="T1544" s="10">
        <f t="shared" si="594"/>
        <v>6.2959000000000001E-2</v>
      </c>
      <c r="U1544" s="14">
        <f t="shared" si="598"/>
        <v>50</v>
      </c>
      <c r="V1544" s="14">
        <v>252</v>
      </c>
      <c r="W1544" s="16">
        <f t="shared" si="584"/>
        <v>1.0121880670000001</v>
      </c>
      <c r="X1544" s="9">
        <f t="shared" si="585"/>
        <v>14.257056329999999</v>
      </c>
      <c r="Y1544" s="9">
        <v>0</v>
      </c>
      <c r="Z1544" s="15">
        <f t="shared" si="586"/>
        <v>0</v>
      </c>
      <c r="AA1544" s="6" t="s">
        <v>73</v>
      </c>
      <c r="AB1544" s="12">
        <f t="shared" si="595"/>
        <v>44333</v>
      </c>
      <c r="AC1544" s="6"/>
      <c r="AD1544" s="1"/>
      <c r="AE1544" s="12"/>
      <c r="AF1544" s="7"/>
      <c r="AG1544" s="1"/>
      <c r="AH1544" s="1"/>
      <c r="AI1544" s="1"/>
      <c r="AJ1544" s="10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6"/>
      <c r="CM1544" s="1"/>
      <c r="CN1544" s="1"/>
      <c r="CO1544" s="1"/>
      <c r="CP1544" s="1"/>
      <c r="CQ1544" s="1"/>
      <c r="CR1544" s="1"/>
    </row>
    <row r="1545" spans="1:96" x14ac:dyDescent="0.2">
      <c r="A1545" s="159">
        <f t="shared" si="587"/>
        <v>44224</v>
      </c>
      <c r="B1545" s="9">
        <f t="shared" si="576"/>
        <v>1184.4401026200001</v>
      </c>
      <c r="C1545" s="9">
        <f t="shared" si="588"/>
        <v>1000</v>
      </c>
      <c r="D1545" s="66">
        <f t="shared" si="589"/>
        <v>5560.59</v>
      </c>
      <c r="E1545" s="15">
        <f>VLOOKUP(A1544,[1]Plan1!$BO$120:$BQ$240,3)</f>
        <v>5574.49</v>
      </c>
      <c r="F1545" s="12">
        <f t="shared" si="590"/>
        <v>44212</v>
      </c>
      <c r="G1545" s="13">
        <f t="shared" si="577"/>
        <v>2.4997347403781234E-3</v>
      </c>
      <c r="H1545" s="12">
        <f t="shared" si="591"/>
        <v>44244</v>
      </c>
      <c r="I1545" s="12">
        <f t="shared" si="578"/>
        <v>44244</v>
      </c>
      <c r="J1545" s="1">
        <f t="shared" si="592"/>
        <v>21</v>
      </c>
      <c r="K1545" s="1">
        <f t="shared" si="599"/>
        <v>9</v>
      </c>
      <c r="L1545" s="9">
        <f t="shared" si="579"/>
        <v>1.0010705499999999</v>
      </c>
      <c r="M1545" s="16">
        <f t="shared" si="593"/>
        <v>1.0135003600000001</v>
      </c>
      <c r="N1545" s="16">
        <f t="shared" si="596"/>
        <v>1.1686433227874189</v>
      </c>
      <c r="O1545" s="9">
        <f t="shared" si="597"/>
        <v>1.1698944099999999</v>
      </c>
      <c r="P1545" s="9">
        <f t="shared" si="580"/>
        <v>1169.8944100000001</v>
      </c>
      <c r="Q1545" s="14">
        <f t="shared" si="581"/>
        <v>0</v>
      </c>
      <c r="R1545" s="44">
        <f t="shared" si="582"/>
        <v>0</v>
      </c>
      <c r="S1545" s="9">
        <f t="shared" si="583"/>
        <v>0</v>
      </c>
      <c r="T1545" s="10">
        <f t="shared" si="594"/>
        <v>6.2959000000000001E-2</v>
      </c>
      <c r="U1545" s="14">
        <f t="shared" si="598"/>
        <v>51</v>
      </c>
      <c r="V1545" s="14">
        <v>252</v>
      </c>
      <c r="W1545" s="16">
        <f t="shared" si="584"/>
        <v>1.0124333379999999</v>
      </c>
      <c r="X1545" s="9">
        <f t="shared" si="585"/>
        <v>14.545692620000001</v>
      </c>
      <c r="Y1545" s="9">
        <v>0</v>
      </c>
      <c r="Z1545" s="15">
        <f t="shared" si="586"/>
        <v>0</v>
      </c>
      <c r="AA1545" s="6" t="s">
        <v>73</v>
      </c>
      <c r="AB1545" s="12">
        <f t="shared" si="595"/>
        <v>44333</v>
      </c>
      <c r="AC1545" s="6"/>
      <c r="AD1545" s="1"/>
      <c r="AE1545" s="12"/>
      <c r="AF1545" s="7"/>
      <c r="AG1545" s="1"/>
      <c r="AH1545" s="1"/>
      <c r="AI1545" s="1"/>
      <c r="AJ1545" s="10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6"/>
      <c r="CM1545" s="1"/>
      <c r="CN1545" s="1"/>
      <c r="CO1545" s="1"/>
      <c r="CP1545" s="1"/>
      <c r="CQ1545" s="1"/>
      <c r="CR1545" s="1"/>
    </row>
    <row r="1546" spans="1:96" x14ac:dyDescent="0.2">
      <c r="A1546" s="159">
        <f t="shared" si="587"/>
        <v>44225</v>
      </c>
      <c r="B1546" s="9">
        <f t="shared" ref="B1546:B1609" si="600">(P1546+X1546)</f>
        <v>1184.8679662899999</v>
      </c>
      <c r="C1546" s="9">
        <f t="shared" si="588"/>
        <v>1000</v>
      </c>
      <c r="D1546" s="66">
        <f t="shared" si="589"/>
        <v>5560.59</v>
      </c>
      <c r="E1546" s="15">
        <f>VLOOKUP(A1545,[1]Plan1!$BO$120:$BQ$240,3)</f>
        <v>5574.49</v>
      </c>
      <c r="F1546" s="12">
        <f t="shared" si="590"/>
        <v>44212</v>
      </c>
      <c r="G1546" s="13">
        <f t="shared" ref="G1546:G1609" si="601">(E1546/D1546)-1</f>
        <v>2.4997347403781234E-3</v>
      </c>
      <c r="H1546" s="12">
        <f t="shared" si="591"/>
        <v>44244</v>
      </c>
      <c r="I1546" s="12">
        <f t="shared" ref="I1546:I1609" si="602">IF(A1546&gt;I1545,H1546,I1545)</f>
        <v>44244</v>
      </c>
      <c r="J1546" s="1">
        <f t="shared" si="592"/>
        <v>21</v>
      </c>
      <c r="K1546" s="1">
        <f t="shared" si="599"/>
        <v>10</v>
      </c>
      <c r="L1546" s="9">
        <f t="shared" ref="L1546:L1609" si="603">TRUNC((E1546/D1546)^TRUNC((K1546/J1546),9),8)</f>
        <v>1.00118957</v>
      </c>
      <c r="M1546" s="16">
        <f t="shared" si="593"/>
        <v>1.0135003600000001</v>
      </c>
      <c r="N1546" s="16">
        <f t="shared" si="596"/>
        <v>1.1686433227874189</v>
      </c>
      <c r="O1546" s="9">
        <f t="shared" si="597"/>
        <v>1.1700334999999999</v>
      </c>
      <c r="P1546" s="9">
        <f t="shared" ref="P1546:P1609" si="604">TRUNC(C1546*O1546,8)</f>
        <v>1170.0335</v>
      </c>
      <c r="Q1546" s="14">
        <f t="shared" ref="Q1546:Q1609" si="605">IF(VLOOKUP(A1546,AE$10:AL$114,8)=VLOOKUP(A1545,AE$10:AL$114,8),0,VLOOKUP(A1546,AE$10:AL$114,8))</f>
        <v>0</v>
      </c>
      <c r="R1546" s="44">
        <f t="shared" ref="R1546:R1609" si="606">IF(Q1546&gt;0,VLOOKUP($A1546,$AE$10:$AJ$114,6),0)</f>
        <v>0</v>
      </c>
      <c r="S1546" s="9">
        <f t="shared" ref="S1546:S1609" si="607">IF(R1546&gt;0,TRUNC(R1546*P1546,8),0)</f>
        <v>0</v>
      </c>
      <c r="T1546" s="10">
        <f t="shared" si="594"/>
        <v>6.2959000000000001E-2</v>
      </c>
      <c r="U1546" s="14">
        <f t="shared" si="598"/>
        <v>52</v>
      </c>
      <c r="V1546" s="14">
        <v>252</v>
      </c>
      <c r="W1546" s="16">
        <f t="shared" ref="W1546:W1609" si="608">ROUND((1+T1546)^TRUNC((U1546/V1546),9),9)</f>
        <v>1.0126786679999999</v>
      </c>
      <c r="X1546" s="9">
        <f t="shared" ref="X1546:X1609" si="609">TRUNC((P1546*(W1546-1)),8)</f>
        <v>14.83446629</v>
      </c>
      <c r="Y1546" s="9">
        <v>0</v>
      </c>
      <c r="Z1546" s="15">
        <f t="shared" ref="Z1546:Z1609" si="610">IF(S1546&gt;0,S1546+X1546,0)</f>
        <v>0</v>
      </c>
      <c r="AA1546" s="6" t="s">
        <v>73</v>
      </c>
      <c r="AB1546" s="12">
        <f t="shared" si="595"/>
        <v>44333</v>
      </c>
      <c r="AC1546" s="6"/>
      <c r="AD1546" s="1"/>
      <c r="AE1546" s="12"/>
      <c r="AF1546" s="7"/>
      <c r="AG1546" s="1"/>
      <c r="AH1546" s="1"/>
      <c r="AI1546" s="1"/>
      <c r="AJ1546" s="10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6"/>
      <c r="CM1546" s="1"/>
      <c r="CN1546" s="1"/>
      <c r="CO1546" s="1"/>
      <c r="CP1546" s="1"/>
      <c r="CQ1546" s="1"/>
      <c r="CR1546" s="1"/>
    </row>
    <row r="1547" spans="1:96" x14ac:dyDescent="0.2">
      <c r="A1547" s="159">
        <f t="shared" ref="A1547:A1610" si="611">(A1546+1)</f>
        <v>44226</v>
      </c>
      <c r="B1547" s="9">
        <f t="shared" si="600"/>
        <v>1185.2959773800001</v>
      </c>
      <c r="C1547" s="9">
        <f t="shared" ref="C1547:C1610" si="612">TRUNC(IF(Q1546&gt;0,VLOOKUP(A1546,$AE$12:$AF$114,2),C1546),8)</f>
        <v>1000</v>
      </c>
      <c r="D1547" s="66">
        <f t="shared" ref="D1547:D1610" si="613">IF(E1547=E1546,D1546,E1546)</f>
        <v>5560.59</v>
      </c>
      <c r="E1547" s="15">
        <f>VLOOKUP(A1546,[1]Plan1!$BO$120:$BQ$240,3)</f>
        <v>5574.49</v>
      </c>
      <c r="F1547" s="12">
        <f t="shared" ref="F1547:F1610" si="614">IF(D1547=D1546,F1546,A1547)</f>
        <v>44212</v>
      </c>
      <c r="G1547" s="13">
        <f t="shared" si="601"/>
        <v>2.4997347403781234E-3</v>
      </c>
      <c r="H1547" s="12">
        <f t="shared" ref="H1547:H1610" si="615">IF(DAY(A1547)=15,VLOOKUP(A1547,AI$118:AN$450,4),H1546)</f>
        <v>44244</v>
      </c>
      <c r="I1547" s="12">
        <f t="shared" si="602"/>
        <v>44244</v>
      </c>
      <c r="J1547" s="1">
        <f t="shared" ref="J1547:J1610" si="616">IF(I1547=I1546,J1546,NETWORKDAYS(I1546,I1547,$AE$118:$AE$502)-1)</f>
        <v>21</v>
      </c>
      <c r="K1547" s="1">
        <f t="shared" si="599"/>
        <v>11</v>
      </c>
      <c r="L1547" s="9">
        <f t="shared" si="603"/>
        <v>1.0013086</v>
      </c>
      <c r="M1547" s="16">
        <f t="shared" ref="M1547:M1610" si="617">IF(I1547&gt;I1546,L1546,M1546)</f>
        <v>1.0135003600000001</v>
      </c>
      <c r="N1547" s="16">
        <f t="shared" si="596"/>
        <v>1.1686433227874189</v>
      </c>
      <c r="O1547" s="9">
        <f t="shared" si="597"/>
        <v>1.1701725999999999</v>
      </c>
      <c r="P1547" s="9">
        <f t="shared" si="604"/>
        <v>1170.1726000000001</v>
      </c>
      <c r="Q1547" s="14">
        <f t="shared" si="605"/>
        <v>0</v>
      </c>
      <c r="R1547" s="44">
        <f t="shared" si="606"/>
        <v>0</v>
      </c>
      <c r="S1547" s="9">
        <f t="shared" si="607"/>
        <v>0</v>
      </c>
      <c r="T1547" s="10">
        <f t="shared" ref="T1547:T1610" si="618">(T1546)</f>
        <v>6.2959000000000001E-2</v>
      </c>
      <c r="U1547" s="14">
        <f t="shared" si="598"/>
        <v>53</v>
      </c>
      <c r="V1547" s="14">
        <v>252</v>
      </c>
      <c r="W1547" s="16">
        <f t="shared" si="608"/>
        <v>1.012924057</v>
      </c>
      <c r="X1547" s="9">
        <f t="shared" si="609"/>
        <v>15.123377380000001</v>
      </c>
      <c r="Y1547" s="9">
        <v>0</v>
      </c>
      <c r="Z1547" s="15">
        <f t="shared" si="610"/>
        <v>0</v>
      </c>
      <c r="AA1547" s="6" t="s">
        <v>73</v>
      </c>
      <c r="AB1547" s="12">
        <f t="shared" ref="AB1547:AB1610" si="619">IF(Q1546&gt;0,VLOOKUP(A1546,$AE$10:$AM$114,9),AB1546)</f>
        <v>44333</v>
      </c>
      <c r="AC1547" s="6"/>
      <c r="AD1547" s="1"/>
      <c r="AE1547" s="12"/>
      <c r="AF1547" s="7"/>
      <c r="AG1547" s="1"/>
      <c r="AH1547" s="1"/>
      <c r="AI1547" s="1"/>
      <c r="AJ1547" s="10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6"/>
      <c r="CM1547" s="1"/>
      <c r="CN1547" s="1"/>
      <c r="CO1547" s="1"/>
      <c r="CP1547" s="1"/>
      <c r="CQ1547" s="1"/>
      <c r="CR1547" s="1"/>
    </row>
    <row r="1548" spans="1:96" x14ac:dyDescent="0.2">
      <c r="A1548" s="159">
        <f t="shared" si="611"/>
        <v>44227</v>
      </c>
      <c r="B1548" s="9">
        <f t="shared" si="600"/>
        <v>1185.2959773800001</v>
      </c>
      <c r="C1548" s="9">
        <f t="shared" si="612"/>
        <v>1000</v>
      </c>
      <c r="D1548" s="66">
        <f t="shared" si="613"/>
        <v>5560.59</v>
      </c>
      <c r="E1548" s="15">
        <f>VLOOKUP(A1547,[1]Plan1!$BO$120:$BQ$240,3)</f>
        <v>5574.49</v>
      </c>
      <c r="F1548" s="12">
        <f t="shared" si="614"/>
        <v>44212</v>
      </c>
      <c r="G1548" s="13">
        <f t="shared" si="601"/>
        <v>2.4997347403781234E-3</v>
      </c>
      <c r="H1548" s="12">
        <f t="shared" si="615"/>
        <v>44244</v>
      </c>
      <c r="I1548" s="12">
        <f t="shared" si="602"/>
        <v>44244</v>
      </c>
      <c r="J1548" s="1">
        <f t="shared" si="616"/>
        <v>21</v>
      </c>
      <c r="K1548" s="1">
        <f t="shared" si="599"/>
        <v>11</v>
      </c>
      <c r="L1548" s="9">
        <f t="shared" si="603"/>
        <v>1.0013086</v>
      </c>
      <c r="M1548" s="16">
        <f t="shared" si="617"/>
        <v>1.0135003600000001</v>
      </c>
      <c r="N1548" s="16">
        <f t="shared" si="596"/>
        <v>1.1686433227874189</v>
      </c>
      <c r="O1548" s="9">
        <f t="shared" si="597"/>
        <v>1.1701725999999999</v>
      </c>
      <c r="P1548" s="9">
        <f t="shared" si="604"/>
        <v>1170.1726000000001</v>
      </c>
      <c r="Q1548" s="14">
        <f t="shared" si="605"/>
        <v>0</v>
      </c>
      <c r="R1548" s="44">
        <f t="shared" si="606"/>
        <v>0</v>
      </c>
      <c r="S1548" s="9">
        <f t="shared" si="607"/>
        <v>0</v>
      </c>
      <c r="T1548" s="10">
        <f t="shared" si="618"/>
        <v>6.2959000000000001E-2</v>
      </c>
      <c r="U1548" s="14">
        <f t="shared" si="598"/>
        <v>53</v>
      </c>
      <c r="V1548" s="14">
        <v>252</v>
      </c>
      <c r="W1548" s="16">
        <f t="shared" si="608"/>
        <v>1.012924057</v>
      </c>
      <c r="X1548" s="9">
        <f t="shared" si="609"/>
        <v>15.123377380000001</v>
      </c>
      <c r="Y1548" s="9">
        <v>0</v>
      </c>
      <c r="Z1548" s="15">
        <f t="shared" si="610"/>
        <v>0</v>
      </c>
      <c r="AA1548" s="6" t="s">
        <v>73</v>
      </c>
      <c r="AB1548" s="12">
        <f t="shared" si="619"/>
        <v>44333</v>
      </c>
      <c r="AC1548" s="6"/>
      <c r="AD1548" s="1"/>
      <c r="AE1548" s="12"/>
      <c r="AF1548" s="7"/>
      <c r="AG1548" s="1"/>
      <c r="AH1548" s="1"/>
      <c r="AI1548" s="1"/>
      <c r="AJ1548" s="10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6"/>
      <c r="CM1548" s="1"/>
      <c r="CN1548" s="1"/>
      <c r="CO1548" s="1"/>
      <c r="CP1548" s="1"/>
      <c r="CQ1548" s="1"/>
      <c r="CR1548" s="1"/>
    </row>
    <row r="1549" spans="1:96" x14ac:dyDescent="0.2">
      <c r="A1549" s="159">
        <f t="shared" si="611"/>
        <v>44228</v>
      </c>
      <c r="B1549" s="9">
        <f t="shared" si="600"/>
        <v>1185.2959773800001</v>
      </c>
      <c r="C1549" s="9">
        <f t="shared" si="612"/>
        <v>1000</v>
      </c>
      <c r="D1549" s="66">
        <f t="shared" si="613"/>
        <v>5560.59</v>
      </c>
      <c r="E1549" s="15">
        <f>VLOOKUP(A1548,[1]Plan1!$BO$120:$BQ$240,3)</f>
        <v>5574.49</v>
      </c>
      <c r="F1549" s="12">
        <f t="shared" si="614"/>
        <v>44212</v>
      </c>
      <c r="G1549" s="13">
        <f t="shared" si="601"/>
        <v>2.4997347403781234E-3</v>
      </c>
      <c r="H1549" s="12">
        <f t="shared" si="615"/>
        <v>44244</v>
      </c>
      <c r="I1549" s="12">
        <f t="shared" si="602"/>
        <v>44244</v>
      </c>
      <c r="J1549" s="1">
        <f t="shared" si="616"/>
        <v>21</v>
      </c>
      <c r="K1549" s="1">
        <f t="shared" si="599"/>
        <v>11</v>
      </c>
      <c r="L1549" s="9">
        <f t="shared" si="603"/>
        <v>1.0013086</v>
      </c>
      <c r="M1549" s="16">
        <f t="shared" si="617"/>
        <v>1.0135003600000001</v>
      </c>
      <c r="N1549" s="16">
        <f t="shared" si="596"/>
        <v>1.1686433227874189</v>
      </c>
      <c r="O1549" s="9">
        <f t="shared" si="597"/>
        <v>1.1701725999999999</v>
      </c>
      <c r="P1549" s="9">
        <f t="shared" si="604"/>
        <v>1170.1726000000001</v>
      </c>
      <c r="Q1549" s="14">
        <f t="shared" si="605"/>
        <v>0</v>
      </c>
      <c r="R1549" s="44">
        <f t="shared" si="606"/>
        <v>0</v>
      </c>
      <c r="S1549" s="9">
        <f t="shared" si="607"/>
        <v>0</v>
      </c>
      <c r="T1549" s="10">
        <f t="shared" si="618"/>
        <v>6.2959000000000001E-2</v>
      </c>
      <c r="U1549" s="14">
        <f t="shared" si="598"/>
        <v>53</v>
      </c>
      <c r="V1549" s="14">
        <v>252</v>
      </c>
      <c r="W1549" s="16">
        <f t="shared" si="608"/>
        <v>1.012924057</v>
      </c>
      <c r="X1549" s="9">
        <f t="shared" si="609"/>
        <v>15.123377380000001</v>
      </c>
      <c r="Y1549" s="9">
        <v>0</v>
      </c>
      <c r="Z1549" s="15">
        <f t="shared" si="610"/>
        <v>0</v>
      </c>
      <c r="AA1549" s="6" t="s">
        <v>73</v>
      </c>
      <c r="AB1549" s="12">
        <f t="shared" si="619"/>
        <v>44333</v>
      </c>
      <c r="AC1549" s="6"/>
      <c r="AD1549" s="1"/>
      <c r="AE1549" s="12"/>
      <c r="AF1549" s="7"/>
      <c r="AG1549" s="1"/>
      <c r="AH1549" s="1"/>
      <c r="AI1549" s="1"/>
      <c r="AJ1549" s="10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6"/>
      <c r="CM1549" s="1"/>
      <c r="CN1549" s="1"/>
      <c r="CO1549" s="1"/>
      <c r="CP1549" s="1"/>
      <c r="CQ1549" s="1"/>
      <c r="CR1549" s="1"/>
    </row>
    <row r="1550" spans="1:96" x14ac:dyDescent="0.2">
      <c r="A1550" s="159">
        <f t="shared" si="611"/>
        <v>44229</v>
      </c>
      <c r="B1550" s="9">
        <f t="shared" si="600"/>
        <v>1185.7241573499998</v>
      </c>
      <c r="C1550" s="9">
        <f t="shared" si="612"/>
        <v>1000</v>
      </c>
      <c r="D1550" s="66">
        <f t="shared" si="613"/>
        <v>5560.59</v>
      </c>
      <c r="E1550" s="15">
        <f>VLOOKUP(A1549,[1]Plan1!$BO$120:$BQ$240,3)</f>
        <v>5574.49</v>
      </c>
      <c r="F1550" s="12">
        <f t="shared" si="614"/>
        <v>44212</v>
      </c>
      <c r="G1550" s="13">
        <f t="shared" si="601"/>
        <v>2.4997347403781234E-3</v>
      </c>
      <c r="H1550" s="12">
        <f t="shared" si="615"/>
        <v>44244</v>
      </c>
      <c r="I1550" s="12">
        <f t="shared" si="602"/>
        <v>44244</v>
      </c>
      <c r="J1550" s="1">
        <f t="shared" si="616"/>
        <v>21</v>
      </c>
      <c r="K1550" s="1">
        <f t="shared" si="599"/>
        <v>12</v>
      </c>
      <c r="L1550" s="9">
        <f t="shared" si="603"/>
        <v>1.0014276499999999</v>
      </c>
      <c r="M1550" s="16">
        <f t="shared" si="617"/>
        <v>1.0135003600000001</v>
      </c>
      <c r="N1550" s="16">
        <f t="shared" si="596"/>
        <v>1.1686433227874189</v>
      </c>
      <c r="O1550" s="9">
        <f t="shared" si="597"/>
        <v>1.1703117300000001</v>
      </c>
      <c r="P1550" s="9">
        <f t="shared" si="604"/>
        <v>1170.3117299999999</v>
      </c>
      <c r="Q1550" s="14">
        <f t="shared" si="605"/>
        <v>0</v>
      </c>
      <c r="R1550" s="44">
        <f t="shared" si="606"/>
        <v>0</v>
      </c>
      <c r="S1550" s="9">
        <f t="shared" si="607"/>
        <v>0</v>
      </c>
      <c r="T1550" s="10">
        <f t="shared" si="618"/>
        <v>6.2959000000000001E-2</v>
      </c>
      <c r="U1550" s="14">
        <f t="shared" si="598"/>
        <v>54</v>
      </c>
      <c r="V1550" s="14">
        <v>252</v>
      </c>
      <c r="W1550" s="16">
        <f t="shared" si="608"/>
        <v>1.0131695060000001</v>
      </c>
      <c r="X1550" s="9">
        <f t="shared" si="609"/>
        <v>15.41242735</v>
      </c>
      <c r="Y1550" s="9">
        <v>0</v>
      </c>
      <c r="Z1550" s="15">
        <f t="shared" si="610"/>
        <v>0</v>
      </c>
      <c r="AA1550" s="6" t="s">
        <v>73</v>
      </c>
      <c r="AB1550" s="12">
        <f t="shared" si="619"/>
        <v>44333</v>
      </c>
      <c r="AC1550" s="6"/>
      <c r="AD1550" s="1"/>
      <c r="AE1550" s="12"/>
      <c r="AF1550" s="7"/>
      <c r="AG1550" s="1"/>
      <c r="AH1550" s="1"/>
      <c r="AI1550" s="1"/>
      <c r="AJ1550" s="10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6"/>
      <c r="CM1550" s="1"/>
      <c r="CN1550" s="1"/>
      <c r="CO1550" s="1"/>
      <c r="CP1550" s="1"/>
      <c r="CQ1550" s="1"/>
      <c r="CR1550" s="1"/>
    </row>
    <row r="1551" spans="1:96" x14ac:dyDescent="0.2">
      <c r="A1551" s="159">
        <f t="shared" si="611"/>
        <v>44230</v>
      </c>
      <c r="B1551" s="9">
        <f t="shared" si="600"/>
        <v>1186.1524847999999</v>
      </c>
      <c r="C1551" s="9">
        <f t="shared" si="612"/>
        <v>1000</v>
      </c>
      <c r="D1551" s="66">
        <f t="shared" si="613"/>
        <v>5560.59</v>
      </c>
      <c r="E1551" s="15">
        <f>VLOOKUP(A1550,[1]Plan1!$BO$120:$BQ$240,3)</f>
        <v>5574.49</v>
      </c>
      <c r="F1551" s="12">
        <f t="shared" si="614"/>
        <v>44212</v>
      </c>
      <c r="G1551" s="13">
        <f t="shared" si="601"/>
        <v>2.4997347403781234E-3</v>
      </c>
      <c r="H1551" s="12">
        <f t="shared" si="615"/>
        <v>44244</v>
      </c>
      <c r="I1551" s="12">
        <f t="shared" si="602"/>
        <v>44244</v>
      </c>
      <c r="J1551" s="1">
        <f t="shared" si="616"/>
        <v>21</v>
      </c>
      <c r="K1551" s="1">
        <f t="shared" si="599"/>
        <v>13</v>
      </c>
      <c r="L1551" s="9">
        <f t="shared" si="603"/>
        <v>1.00154671</v>
      </c>
      <c r="M1551" s="16">
        <f t="shared" si="617"/>
        <v>1.0135003600000001</v>
      </c>
      <c r="N1551" s="16">
        <f t="shared" si="596"/>
        <v>1.1686433227874189</v>
      </c>
      <c r="O1551" s="9">
        <f t="shared" si="597"/>
        <v>1.17045087</v>
      </c>
      <c r="P1551" s="9">
        <f t="shared" si="604"/>
        <v>1170.4508699999999</v>
      </c>
      <c r="Q1551" s="14">
        <f t="shared" si="605"/>
        <v>0</v>
      </c>
      <c r="R1551" s="44">
        <f t="shared" si="606"/>
        <v>0</v>
      </c>
      <c r="S1551" s="9">
        <f t="shared" si="607"/>
        <v>0</v>
      </c>
      <c r="T1551" s="10">
        <f t="shared" si="618"/>
        <v>6.2959000000000001E-2</v>
      </c>
      <c r="U1551" s="14">
        <f t="shared" si="598"/>
        <v>55</v>
      </c>
      <c r="V1551" s="14">
        <v>252</v>
      </c>
      <c r="W1551" s="16">
        <f t="shared" si="608"/>
        <v>1.013415014</v>
      </c>
      <c r="X1551" s="9">
        <f t="shared" si="609"/>
        <v>15.7016148</v>
      </c>
      <c r="Y1551" s="9">
        <v>0</v>
      </c>
      <c r="Z1551" s="15">
        <f t="shared" si="610"/>
        <v>0</v>
      </c>
      <c r="AA1551" s="6" t="s">
        <v>73</v>
      </c>
      <c r="AB1551" s="12">
        <f t="shared" si="619"/>
        <v>44333</v>
      </c>
      <c r="AC1551" s="6"/>
      <c r="AD1551" s="1"/>
      <c r="AE1551" s="12"/>
      <c r="AF1551" s="7"/>
      <c r="AG1551" s="1"/>
      <c r="AH1551" s="1"/>
      <c r="AI1551" s="1"/>
      <c r="AJ1551" s="10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6"/>
      <c r="CM1551" s="1"/>
      <c r="CN1551" s="1"/>
      <c r="CO1551" s="1"/>
      <c r="CP1551" s="1"/>
      <c r="CQ1551" s="1"/>
      <c r="CR1551" s="1"/>
    </row>
    <row r="1552" spans="1:96" x14ac:dyDescent="0.2">
      <c r="A1552" s="159">
        <f t="shared" si="611"/>
        <v>44231</v>
      </c>
      <c r="B1552" s="9">
        <f t="shared" si="600"/>
        <v>1186.58097109</v>
      </c>
      <c r="C1552" s="9">
        <f t="shared" si="612"/>
        <v>1000</v>
      </c>
      <c r="D1552" s="66">
        <f t="shared" si="613"/>
        <v>5560.59</v>
      </c>
      <c r="E1552" s="15">
        <f>VLOOKUP(A1551,[1]Plan1!$BO$120:$BQ$240,3)</f>
        <v>5574.49</v>
      </c>
      <c r="F1552" s="12">
        <f t="shared" si="614"/>
        <v>44212</v>
      </c>
      <c r="G1552" s="13">
        <f t="shared" si="601"/>
        <v>2.4997347403781234E-3</v>
      </c>
      <c r="H1552" s="12">
        <f t="shared" si="615"/>
        <v>44244</v>
      </c>
      <c r="I1552" s="12">
        <f t="shared" si="602"/>
        <v>44244</v>
      </c>
      <c r="J1552" s="1">
        <f t="shared" si="616"/>
        <v>21</v>
      </c>
      <c r="K1552" s="1">
        <f t="shared" si="599"/>
        <v>14</v>
      </c>
      <c r="L1552" s="9">
        <f t="shared" si="603"/>
        <v>1.0016657899999999</v>
      </c>
      <c r="M1552" s="16">
        <f t="shared" si="617"/>
        <v>1.0135003600000001</v>
      </c>
      <c r="N1552" s="16">
        <f t="shared" si="596"/>
        <v>1.1686433227874189</v>
      </c>
      <c r="O1552" s="9">
        <f t="shared" si="597"/>
        <v>1.1705900300000001</v>
      </c>
      <c r="P1552" s="9">
        <f t="shared" si="604"/>
        <v>1170.5900300000001</v>
      </c>
      <c r="Q1552" s="14">
        <f t="shared" si="605"/>
        <v>0</v>
      </c>
      <c r="R1552" s="44">
        <f t="shared" si="606"/>
        <v>0</v>
      </c>
      <c r="S1552" s="9">
        <f t="shared" si="607"/>
        <v>0</v>
      </c>
      <c r="T1552" s="10">
        <f t="shared" si="618"/>
        <v>6.2959000000000001E-2</v>
      </c>
      <c r="U1552" s="14">
        <f t="shared" si="598"/>
        <v>56</v>
      </c>
      <c r="V1552" s="14">
        <v>252</v>
      </c>
      <c r="W1552" s="16">
        <f t="shared" si="608"/>
        <v>1.013660582</v>
      </c>
      <c r="X1552" s="9">
        <f t="shared" si="609"/>
        <v>15.99094109</v>
      </c>
      <c r="Y1552" s="9">
        <v>0</v>
      </c>
      <c r="Z1552" s="15">
        <f t="shared" si="610"/>
        <v>0</v>
      </c>
      <c r="AA1552" s="6" t="s">
        <v>73</v>
      </c>
      <c r="AB1552" s="12">
        <f t="shared" si="619"/>
        <v>44333</v>
      </c>
      <c r="AC1552" s="6"/>
      <c r="AD1552" s="1"/>
      <c r="AE1552" s="12"/>
      <c r="AF1552" s="7"/>
      <c r="AG1552" s="1"/>
      <c r="AH1552" s="1"/>
      <c r="AI1552" s="1"/>
      <c r="AJ1552" s="10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6"/>
      <c r="CM1552" s="1"/>
      <c r="CN1552" s="1"/>
      <c r="CO1552" s="1"/>
      <c r="CP1552" s="1"/>
      <c r="CQ1552" s="1"/>
      <c r="CR1552" s="1"/>
    </row>
    <row r="1553" spans="1:96" x14ac:dyDescent="0.2">
      <c r="A1553" s="159">
        <f t="shared" si="611"/>
        <v>44232</v>
      </c>
      <c r="B1553" s="9">
        <f t="shared" si="600"/>
        <v>1187.0096150699999</v>
      </c>
      <c r="C1553" s="9">
        <f t="shared" si="612"/>
        <v>1000</v>
      </c>
      <c r="D1553" s="66">
        <f t="shared" si="613"/>
        <v>5560.59</v>
      </c>
      <c r="E1553" s="15">
        <f>VLOOKUP(A1552,[1]Plan1!$BO$120:$BQ$240,3)</f>
        <v>5574.49</v>
      </c>
      <c r="F1553" s="12">
        <f t="shared" si="614"/>
        <v>44212</v>
      </c>
      <c r="G1553" s="13">
        <f t="shared" si="601"/>
        <v>2.4997347403781234E-3</v>
      </c>
      <c r="H1553" s="12">
        <f t="shared" si="615"/>
        <v>44244</v>
      </c>
      <c r="I1553" s="12">
        <f t="shared" si="602"/>
        <v>44244</v>
      </c>
      <c r="J1553" s="1">
        <f t="shared" si="616"/>
        <v>21</v>
      </c>
      <c r="K1553" s="1">
        <f t="shared" si="599"/>
        <v>15</v>
      </c>
      <c r="L1553" s="9">
        <f t="shared" si="603"/>
        <v>1.00178488</v>
      </c>
      <c r="M1553" s="16">
        <f t="shared" si="617"/>
        <v>1.0135003600000001</v>
      </c>
      <c r="N1553" s="16">
        <f t="shared" si="596"/>
        <v>1.1686433227874189</v>
      </c>
      <c r="O1553" s="9">
        <f t="shared" si="597"/>
        <v>1.17072921</v>
      </c>
      <c r="P1553" s="9">
        <f t="shared" si="604"/>
        <v>1170.72921</v>
      </c>
      <c r="Q1553" s="14">
        <f t="shared" si="605"/>
        <v>0</v>
      </c>
      <c r="R1553" s="44">
        <f t="shared" si="606"/>
        <v>0</v>
      </c>
      <c r="S1553" s="9">
        <f t="shared" si="607"/>
        <v>0</v>
      </c>
      <c r="T1553" s="10">
        <f t="shared" si="618"/>
        <v>6.2959000000000001E-2</v>
      </c>
      <c r="U1553" s="14">
        <f t="shared" si="598"/>
        <v>57</v>
      </c>
      <c r="V1553" s="14">
        <v>252</v>
      </c>
      <c r="W1553" s="16">
        <f t="shared" si="608"/>
        <v>1.0139062089999999</v>
      </c>
      <c r="X1553" s="9">
        <f t="shared" si="609"/>
        <v>16.28040507</v>
      </c>
      <c r="Y1553" s="9">
        <v>0</v>
      </c>
      <c r="Z1553" s="15">
        <f t="shared" si="610"/>
        <v>0</v>
      </c>
      <c r="AA1553" s="6" t="s">
        <v>73</v>
      </c>
      <c r="AB1553" s="12">
        <f t="shared" si="619"/>
        <v>44333</v>
      </c>
      <c r="AC1553" s="6"/>
      <c r="AD1553" s="1"/>
      <c r="AE1553" s="12"/>
      <c r="AF1553" s="7"/>
      <c r="AG1553" s="1"/>
      <c r="AH1553" s="1"/>
      <c r="AI1553" s="1"/>
      <c r="AJ1553" s="10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6"/>
      <c r="CM1553" s="1"/>
      <c r="CN1553" s="1"/>
      <c r="CO1553" s="1"/>
      <c r="CP1553" s="1"/>
      <c r="CQ1553" s="1"/>
      <c r="CR1553" s="1"/>
    </row>
    <row r="1554" spans="1:96" x14ac:dyDescent="0.2">
      <c r="A1554" s="159">
        <f t="shared" si="611"/>
        <v>44233</v>
      </c>
      <c r="B1554" s="9">
        <f t="shared" si="600"/>
        <v>1187.4384078200001</v>
      </c>
      <c r="C1554" s="9">
        <f t="shared" si="612"/>
        <v>1000</v>
      </c>
      <c r="D1554" s="66">
        <f t="shared" si="613"/>
        <v>5560.59</v>
      </c>
      <c r="E1554" s="15">
        <f>VLOOKUP(A1553,[1]Plan1!$BO$120:$BQ$240,3)</f>
        <v>5574.49</v>
      </c>
      <c r="F1554" s="12">
        <f t="shared" si="614"/>
        <v>44212</v>
      </c>
      <c r="G1554" s="13">
        <f t="shared" si="601"/>
        <v>2.4997347403781234E-3</v>
      </c>
      <c r="H1554" s="12">
        <f t="shared" si="615"/>
        <v>44244</v>
      </c>
      <c r="I1554" s="12">
        <f t="shared" si="602"/>
        <v>44244</v>
      </c>
      <c r="J1554" s="1">
        <f t="shared" si="616"/>
        <v>21</v>
      </c>
      <c r="K1554" s="1">
        <f t="shared" si="599"/>
        <v>16</v>
      </c>
      <c r="L1554" s="9">
        <f t="shared" si="603"/>
        <v>1.00190399</v>
      </c>
      <c r="M1554" s="16">
        <f t="shared" si="617"/>
        <v>1.0135003600000001</v>
      </c>
      <c r="N1554" s="16">
        <f t="shared" si="596"/>
        <v>1.1686433227874189</v>
      </c>
      <c r="O1554" s="9">
        <f t="shared" si="597"/>
        <v>1.1708684</v>
      </c>
      <c r="P1554" s="9">
        <f t="shared" si="604"/>
        <v>1170.8684000000001</v>
      </c>
      <c r="Q1554" s="14">
        <f t="shared" si="605"/>
        <v>0</v>
      </c>
      <c r="R1554" s="44">
        <f t="shared" si="606"/>
        <v>0</v>
      </c>
      <c r="S1554" s="9">
        <f t="shared" si="607"/>
        <v>0</v>
      </c>
      <c r="T1554" s="10">
        <f t="shared" si="618"/>
        <v>6.2959000000000001E-2</v>
      </c>
      <c r="U1554" s="14">
        <f t="shared" si="598"/>
        <v>58</v>
      </c>
      <c r="V1554" s="14">
        <v>252</v>
      </c>
      <c r="W1554" s="16">
        <f t="shared" si="608"/>
        <v>1.014151896</v>
      </c>
      <c r="X1554" s="9">
        <f t="shared" si="609"/>
        <v>16.570007820000001</v>
      </c>
      <c r="Y1554" s="9">
        <v>0</v>
      </c>
      <c r="Z1554" s="15">
        <f t="shared" si="610"/>
        <v>0</v>
      </c>
      <c r="AA1554" s="6" t="s">
        <v>73</v>
      </c>
      <c r="AB1554" s="12">
        <f t="shared" si="619"/>
        <v>44333</v>
      </c>
      <c r="AC1554" s="6"/>
      <c r="AD1554" s="1"/>
      <c r="AE1554" s="12"/>
      <c r="AF1554" s="7"/>
      <c r="AG1554" s="1"/>
      <c r="AH1554" s="1"/>
      <c r="AI1554" s="1"/>
      <c r="AJ1554" s="10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6"/>
      <c r="CM1554" s="1"/>
      <c r="CN1554" s="1"/>
      <c r="CO1554" s="1"/>
      <c r="CP1554" s="1"/>
      <c r="CQ1554" s="1"/>
      <c r="CR1554" s="1"/>
    </row>
    <row r="1555" spans="1:96" x14ac:dyDescent="0.2">
      <c r="A1555" s="159">
        <f t="shared" si="611"/>
        <v>44234</v>
      </c>
      <c r="B1555" s="9">
        <f t="shared" si="600"/>
        <v>1187.4384078200001</v>
      </c>
      <c r="C1555" s="9">
        <f t="shared" si="612"/>
        <v>1000</v>
      </c>
      <c r="D1555" s="66">
        <f t="shared" si="613"/>
        <v>5560.59</v>
      </c>
      <c r="E1555" s="15">
        <f>VLOOKUP(A1554,[1]Plan1!$BO$120:$BQ$240,3)</f>
        <v>5574.49</v>
      </c>
      <c r="F1555" s="12">
        <f t="shared" si="614"/>
        <v>44212</v>
      </c>
      <c r="G1555" s="13">
        <f t="shared" si="601"/>
        <v>2.4997347403781234E-3</v>
      </c>
      <c r="H1555" s="12">
        <f t="shared" si="615"/>
        <v>44244</v>
      </c>
      <c r="I1555" s="12">
        <f t="shared" si="602"/>
        <v>44244</v>
      </c>
      <c r="J1555" s="1">
        <f t="shared" si="616"/>
        <v>21</v>
      </c>
      <c r="K1555" s="1">
        <f t="shared" si="599"/>
        <v>16</v>
      </c>
      <c r="L1555" s="9">
        <f t="shared" si="603"/>
        <v>1.00190399</v>
      </c>
      <c r="M1555" s="16">
        <f t="shared" si="617"/>
        <v>1.0135003600000001</v>
      </c>
      <c r="N1555" s="16">
        <f t="shared" si="596"/>
        <v>1.1686433227874189</v>
      </c>
      <c r="O1555" s="9">
        <f t="shared" si="597"/>
        <v>1.1708684</v>
      </c>
      <c r="P1555" s="9">
        <f t="shared" si="604"/>
        <v>1170.8684000000001</v>
      </c>
      <c r="Q1555" s="14">
        <f t="shared" si="605"/>
        <v>0</v>
      </c>
      <c r="R1555" s="44">
        <f t="shared" si="606"/>
        <v>0</v>
      </c>
      <c r="S1555" s="9">
        <f t="shared" si="607"/>
        <v>0</v>
      </c>
      <c r="T1555" s="10">
        <f t="shared" si="618"/>
        <v>6.2959000000000001E-2</v>
      </c>
      <c r="U1555" s="14">
        <f t="shared" si="598"/>
        <v>58</v>
      </c>
      <c r="V1555" s="14">
        <v>252</v>
      </c>
      <c r="W1555" s="16">
        <f t="shared" si="608"/>
        <v>1.014151896</v>
      </c>
      <c r="X1555" s="9">
        <f t="shared" si="609"/>
        <v>16.570007820000001</v>
      </c>
      <c r="Y1555" s="9">
        <v>0</v>
      </c>
      <c r="Z1555" s="15">
        <f t="shared" si="610"/>
        <v>0</v>
      </c>
      <c r="AA1555" s="6" t="s">
        <v>73</v>
      </c>
      <c r="AB1555" s="12">
        <f t="shared" si="619"/>
        <v>44333</v>
      </c>
      <c r="AC1555" s="6"/>
      <c r="AD1555" s="1"/>
      <c r="AE1555" s="12"/>
      <c r="AF1555" s="7"/>
      <c r="AG1555" s="1"/>
      <c r="AH1555" s="1"/>
      <c r="AI1555" s="1"/>
      <c r="AJ1555" s="10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6"/>
      <c r="CM1555" s="1"/>
      <c r="CN1555" s="1"/>
      <c r="CO1555" s="1"/>
      <c r="CP1555" s="1"/>
      <c r="CQ1555" s="1"/>
      <c r="CR1555" s="1"/>
    </row>
    <row r="1556" spans="1:96" x14ac:dyDescent="0.2">
      <c r="A1556" s="159">
        <f t="shared" si="611"/>
        <v>44235</v>
      </c>
      <c r="B1556" s="9">
        <f t="shared" si="600"/>
        <v>1187.4384078200001</v>
      </c>
      <c r="C1556" s="9">
        <f t="shared" si="612"/>
        <v>1000</v>
      </c>
      <c r="D1556" s="66">
        <f t="shared" si="613"/>
        <v>5560.59</v>
      </c>
      <c r="E1556" s="15">
        <f>VLOOKUP(A1555,[1]Plan1!$BO$120:$BQ$240,3)</f>
        <v>5574.49</v>
      </c>
      <c r="F1556" s="12">
        <f t="shared" si="614"/>
        <v>44212</v>
      </c>
      <c r="G1556" s="13">
        <f t="shared" si="601"/>
        <v>2.4997347403781234E-3</v>
      </c>
      <c r="H1556" s="12">
        <f t="shared" si="615"/>
        <v>44244</v>
      </c>
      <c r="I1556" s="12">
        <f t="shared" si="602"/>
        <v>44244</v>
      </c>
      <c r="J1556" s="1">
        <f t="shared" si="616"/>
        <v>21</v>
      </c>
      <c r="K1556" s="1">
        <f t="shared" si="599"/>
        <v>16</v>
      </c>
      <c r="L1556" s="9">
        <f t="shared" si="603"/>
        <v>1.00190399</v>
      </c>
      <c r="M1556" s="16">
        <f t="shared" si="617"/>
        <v>1.0135003600000001</v>
      </c>
      <c r="N1556" s="16">
        <f t="shared" si="596"/>
        <v>1.1686433227874189</v>
      </c>
      <c r="O1556" s="9">
        <f t="shared" si="597"/>
        <v>1.1708684</v>
      </c>
      <c r="P1556" s="9">
        <f t="shared" si="604"/>
        <v>1170.8684000000001</v>
      </c>
      <c r="Q1556" s="14">
        <f t="shared" si="605"/>
        <v>0</v>
      </c>
      <c r="R1556" s="44">
        <f t="shared" si="606"/>
        <v>0</v>
      </c>
      <c r="S1556" s="9">
        <f t="shared" si="607"/>
        <v>0</v>
      </c>
      <c r="T1556" s="10">
        <f t="shared" si="618"/>
        <v>6.2959000000000001E-2</v>
      </c>
      <c r="U1556" s="14">
        <f t="shared" si="598"/>
        <v>58</v>
      </c>
      <c r="V1556" s="14">
        <v>252</v>
      </c>
      <c r="W1556" s="16">
        <f t="shared" si="608"/>
        <v>1.014151896</v>
      </c>
      <c r="X1556" s="9">
        <f t="shared" si="609"/>
        <v>16.570007820000001</v>
      </c>
      <c r="Y1556" s="9">
        <v>0</v>
      </c>
      <c r="Z1556" s="15">
        <f t="shared" si="610"/>
        <v>0</v>
      </c>
      <c r="AA1556" s="6" t="s">
        <v>73</v>
      </c>
      <c r="AB1556" s="12">
        <f t="shared" si="619"/>
        <v>44333</v>
      </c>
      <c r="AC1556" s="6"/>
      <c r="AD1556" s="1"/>
      <c r="AE1556" s="12"/>
      <c r="AF1556" s="7"/>
      <c r="AG1556" s="1"/>
      <c r="AH1556" s="1"/>
      <c r="AI1556" s="1"/>
      <c r="AJ1556" s="10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6"/>
      <c r="CM1556" s="1"/>
      <c r="CN1556" s="1"/>
      <c r="CO1556" s="1"/>
      <c r="CP1556" s="1"/>
      <c r="CQ1556" s="1"/>
      <c r="CR1556" s="1"/>
    </row>
    <row r="1557" spans="1:96" x14ac:dyDescent="0.2">
      <c r="A1557" s="159">
        <f t="shared" si="611"/>
        <v>44236</v>
      </c>
      <c r="B1557" s="9">
        <f t="shared" si="600"/>
        <v>1187.8673595100001</v>
      </c>
      <c r="C1557" s="9">
        <f t="shared" si="612"/>
        <v>1000</v>
      </c>
      <c r="D1557" s="66">
        <f t="shared" si="613"/>
        <v>5560.59</v>
      </c>
      <c r="E1557" s="15">
        <f>VLOOKUP(A1556,[1]Plan1!$BO$120:$BQ$240,3)</f>
        <v>5574.49</v>
      </c>
      <c r="F1557" s="12">
        <f t="shared" si="614"/>
        <v>44212</v>
      </c>
      <c r="G1557" s="13">
        <f t="shared" si="601"/>
        <v>2.4997347403781234E-3</v>
      </c>
      <c r="H1557" s="12">
        <f t="shared" si="615"/>
        <v>44244</v>
      </c>
      <c r="I1557" s="12">
        <f t="shared" si="602"/>
        <v>44244</v>
      </c>
      <c r="J1557" s="1">
        <f t="shared" si="616"/>
        <v>21</v>
      </c>
      <c r="K1557" s="1">
        <f t="shared" si="599"/>
        <v>17</v>
      </c>
      <c r="L1557" s="9">
        <f t="shared" si="603"/>
        <v>1.0020231100000001</v>
      </c>
      <c r="M1557" s="16">
        <f t="shared" si="617"/>
        <v>1.0135003600000001</v>
      </c>
      <c r="N1557" s="16">
        <f t="shared" si="596"/>
        <v>1.1686433227874189</v>
      </c>
      <c r="O1557" s="9">
        <f t="shared" si="597"/>
        <v>1.17100761</v>
      </c>
      <c r="P1557" s="9">
        <f t="shared" si="604"/>
        <v>1171.0076100000001</v>
      </c>
      <c r="Q1557" s="14">
        <f t="shared" si="605"/>
        <v>0</v>
      </c>
      <c r="R1557" s="44">
        <f t="shared" si="606"/>
        <v>0</v>
      </c>
      <c r="S1557" s="9">
        <f t="shared" si="607"/>
        <v>0</v>
      </c>
      <c r="T1557" s="10">
        <f t="shared" si="618"/>
        <v>6.2959000000000001E-2</v>
      </c>
      <c r="U1557" s="14">
        <f t="shared" si="598"/>
        <v>59</v>
      </c>
      <c r="V1557" s="14">
        <v>252</v>
      </c>
      <c r="W1557" s="16">
        <f t="shared" si="608"/>
        <v>1.0143976429999999</v>
      </c>
      <c r="X1557" s="9">
        <f t="shared" si="609"/>
        <v>16.85974951</v>
      </c>
      <c r="Y1557" s="9">
        <v>0</v>
      </c>
      <c r="Z1557" s="15">
        <f t="shared" si="610"/>
        <v>0</v>
      </c>
      <c r="AA1557" s="6" t="s">
        <v>73</v>
      </c>
      <c r="AB1557" s="12">
        <f t="shared" si="619"/>
        <v>44333</v>
      </c>
      <c r="AC1557" s="6"/>
      <c r="AD1557" s="1"/>
      <c r="AE1557" s="12"/>
      <c r="AF1557" s="7"/>
      <c r="AG1557" s="1"/>
      <c r="AH1557" s="1"/>
      <c r="AI1557" s="1"/>
      <c r="AJ1557" s="10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6"/>
      <c r="CM1557" s="1"/>
      <c r="CN1557" s="1"/>
      <c r="CO1557" s="1"/>
      <c r="CP1557" s="1"/>
      <c r="CQ1557" s="1"/>
      <c r="CR1557" s="1"/>
    </row>
    <row r="1558" spans="1:96" x14ac:dyDescent="0.2">
      <c r="A1558" s="159">
        <f t="shared" si="611"/>
        <v>44237</v>
      </c>
      <c r="B1558" s="9">
        <f t="shared" si="600"/>
        <v>1188.2964588699999</v>
      </c>
      <c r="C1558" s="9">
        <f t="shared" si="612"/>
        <v>1000</v>
      </c>
      <c r="D1558" s="66">
        <f t="shared" si="613"/>
        <v>5560.59</v>
      </c>
      <c r="E1558" s="15">
        <f>VLOOKUP(A1557,[1]Plan1!$BO$120:$BQ$240,3)</f>
        <v>5574.49</v>
      </c>
      <c r="F1558" s="12">
        <f t="shared" si="614"/>
        <v>44212</v>
      </c>
      <c r="G1558" s="13">
        <f t="shared" si="601"/>
        <v>2.4997347403781234E-3</v>
      </c>
      <c r="H1558" s="12">
        <f t="shared" si="615"/>
        <v>44244</v>
      </c>
      <c r="I1558" s="12">
        <f t="shared" si="602"/>
        <v>44244</v>
      </c>
      <c r="J1558" s="1">
        <f t="shared" si="616"/>
        <v>21</v>
      </c>
      <c r="K1558" s="1">
        <f t="shared" si="599"/>
        <v>18</v>
      </c>
      <c r="L1558" s="9">
        <f t="shared" si="603"/>
        <v>1.00214224</v>
      </c>
      <c r="M1558" s="16">
        <f t="shared" si="617"/>
        <v>1.0135003600000001</v>
      </c>
      <c r="N1558" s="16">
        <f t="shared" si="596"/>
        <v>1.1686433227874189</v>
      </c>
      <c r="O1558" s="9">
        <f t="shared" si="597"/>
        <v>1.1711468300000001</v>
      </c>
      <c r="P1558" s="9">
        <f t="shared" si="604"/>
        <v>1171.1468299999999</v>
      </c>
      <c r="Q1558" s="14">
        <f t="shared" si="605"/>
        <v>0</v>
      </c>
      <c r="R1558" s="44">
        <f t="shared" si="606"/>
        <v>0</v>
      </c>
      <c r="S1558" s="9">
        <f t="shared" si="607"/>
        <v>0</v>
      </c>
      <c r="T1558" s="10">
        <f t="shared" si="618"/>
        <v>6.2959000000000001E-2</v>
      </c>
      <c r="U1558" s="14">
        <f t="shared" si="598"/>
        <v>60</v>
      </c>
      <c r="V1558" s="14">
        <v>252</v>
      </c>
      <c r="W1558" s="16">
        <f t="shared" si="608"/>
        <v>1.014643449</v>
      </c>
      <c r="X1558" s="9">
        <f t="shared" si="609"/>
        <v>17.149628870000001</v>
      </c>
      <c r="Y1558" s="9">
        <v>0</v>
      </c>
      <c r="Z1558" s="15">
        <f t="shared" si="610"/>
        <v>0</v>
      </c>
      <c r="AA1558" s="6" t="s">
        <v>73</v>
      </c>
      <c r="AB1558" s="12">
        <f t="shared" si="619"/>
        <v>44333</v>
      </c>
      <c r="AC1558" s="6"/>
      <c r="AD1558" s="1"/>
      <c r="AE1558" s="12"/>
      <c r="AF1558" s="7"/>
      <c r="AG1558" s="1"/>
      <c r="AH1558" s="1"/>
      <c r="AI1558" s="1"/>
      <c r="AJ1558" s="10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6"/>
      <c r="CM1558" s="1"/>
      <c r="CN1558" s="1"/>
      <c r="CO1558" s="1"/>
      <c r="CP1558" s="1"/>
      <c r="CQ1558" s="1"/>
      <c r="CR1558" s="1"/>
    </row>
    <row r="1559" spans="1:96" x14ac:dyDescent="0.2">
      <c r="A1559" s="159">
        <f t="shared" si="611"/>
        <v>44238</v>
      </c>
      <c r="B1559" s="9">
        <f t="shared" si="600"/>
        <v>1188.7257262200001</v>
      </c>
      <c r="C1559" s="9">
        <f t="shared" si="612"/>
        <v>1000</v>
      </c>
      <c r="D1559" s="66">
        <f t="shared" si="613"/>
        <v>5560.59</v>
      </c>
      <c r="E1559" s="15">
        <f>VLOOKUP(A1558,[1]Plan1!$BO$120:$BQ$240,3)</f>
        <v>5574.49</v>
      </c>
      <c r="F1559" s="12">
        <f t="shared" si="614"/>
        <v>44212</v>
      </c>
      <c r="G1559" s="13">
        <f t="shared" si="601"/>
        <v>2.4997347403781234E-3</v>
      </c>
      <c r="H1559" s="12">
        <f t="shared" si="615"/>
        <v>44244</v>
      </c>
      <c r="I1559" s="12">
        <f t="shared" si="602"/>
        <v>44244</v>
      </c>
      <c r="J1559" s="1">
        <f t="shared" si="616"/>
        <v>21</v>
      </c>
      <c r="K1559" s="1">
        <f t="shared" si="599"/>
        <v>19</v>
      </c>
      <c r="L1559" s="9">
        <f t="shared" si="603"/>
        <v>1.0022613899999999</v>
      </c>
      <c r="M1559" s="16">
        <f t="shared" si="617"/>
        <v>1.0135003600000001</v>
      </c>
      <c r="N1559" s="16">
        <f t="shared" si="596"/>
        <v>1.1686433227874189</v>
      </c>
      <c r="O1559" s="9">
        <f t="shared" si="597"/>
        <v>1.17128608</v>
      </c>
      <c r="P1559" s="9">
        <f t="shared" si="604"/>
        <v>1171.2860800000001</v>
      </c>
      <c r="Q1559" s="14">
        <f t="shared" si="605"/>
        <v>0</v>
      </c>
      <c r="R1559" s="44">
        <f t="shared" si="606"/>
        <v>0</v>
      </c>
      <c r="S1559" s="9">
        <f t="shared" si="607"/>
        <v>0</v>
      </c>
      <c r="T1559" s="10">
        <f t="shared" si="618"/>
        <v>6.2959000000000001E-2</v>
      </c>
      <c r="U1559" s="14">
        <f t="shared" si="598"/>
        <v>61</v>
      </c>
      <c r="V1559" s="14">
        <v>252</v>
      </c>
      <c r="W1559" s="16">
        <f t="shared" si="608"/>
        <v>1.0148893139999999</v>
      </c>
      <c r="X1559" s="9">
        <f t="shared" si="609"/>
        <v>17.43964622</v>
      </c>
      <c r="Y1559" s="9">
        <v>0</v>
      </c>
      <c r="Z1559" s="15">
        <f t="shared" si="610"/>
        <v>0</v>
      </c>
      <c r="AA1559" s="6" t="s">
        <v>73</v>
      </c>
      <c r="AB1559" s="12">
        <f t="shared" si="619"/>
        <v>44333</v>
      </c>
      <c r="AC1559" s="6"/>
      <c r="AD1559" s="1"/>
      <c r="AE1559" s="12"/>
      <c r="AF1559" s="7"/>
      <c r="AG1559" s="1"/>
      <c r="AH1559" s="1"/>
      <c r="AI1559" s="1"/>
      <c r="AJ1559" s="10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6"/>
      <c r="CM1559" s="1"/>
      <c r="CN1559" s="1"/>
      <c r="CO1559" s="1"/>
      <c r="CP1559" s="1"/>
      <c r="CQ1559" s="1"/>
      <c r="CR1559" s="1"/>
    </row>
    <row r="1560" spans="1:96" x14ac:dyDescent="0.2">
      <c r="A1560" s="159">
        <f t="shared" si="611"/>
        <v>44239</v>
      </c>
      <c r="B1560" s="9">
        <f t="shared" si="600"/>
        <v>1189.1551323400001</v>
      </c>
      <c r="C1560" s="9">
        <f t="shared" si="612"/>
        <v>1000</v>
      </c>
      <c r="D1560" s="66">
        <f t="shared" si="613"/>
        <v>5560.59</v>
      </c>
      <c r="E1560" s="15">
        <f>VLOOKUP(A1559,[1]Plan1!$BO$120:$BQ$240,3)</f>
        <v>5574.49</v>
      </c>
      <c r="F1560" s="12">
        <f t="shared" si="614"/>
        <v>44212</v>
      </c>
      <c r="G1560" s="13">
        <f t="shared" si="601"/>
        <v>2.4997347403781234E-3</v>
      </c>
      <c r="H1560" s="12">
        <f t="shared" si="615"/>
        <v>44244</v>
      </c>
      <c r="I1560" s="12">
        <f t="shared" si="602"/>
        <v>44244</v>
      </c>
      <c r="J1560" s="1">
        <f t="shared" si="616"/>
        <v>21</v>
      </c>
      <c r="K1560" s="1">
        <f t="shared" si="599"/>
        <v>20</v>
      </c>
      <c r="L1560" s="9">
        <f t="shared" si="603"/>
        <v>1.00238055</v>
      </c>
      <c r="M1560" s="16">
        <f t="shared" si="617"/>
        <v>1.0135003600000001</v>
      </c>
      <c r="N1560" s="16">
        <f t="shared" si="596"/>
        <v>1.1686433227874189</v>
      </c>
      <c r="O1560" s="9">
        <f t="shared" si="597"/>
        <v>1.1714253299999999</v>
      </c>
      <c r="P1560" s="9">
        <f t="shared" si="604"/>
        <v>1171.42533</v>
      </c>
      <c r="Q1560" s="14">
        <f t="shared" si="605"/>
        <v>0</v>
      </c>
      <c r="R1560" s="44">
        <f t="shared" si="606"/>
        <v>0</v>
      </c>
      <c r="S1560" s="9">
        <f t="shared" si="607"/>
        <v>0</v>
      </c>
      <c r="T1560" s="10">
        <f t="shared" si="618"/>
        <v>6.2959000000000001E-2</v>
      </c>
      <c r="U1560" s="14">
        <f t="shared" si="598"/>
        <v>62</v>
      </c>
      <c r="V1560" s="14">
        <v>252</v>
      </c>
      <c r="W1560" s="16">
        <f t="shared" si="608"/>
        <v>1.0151352389999999</v>
      </c>
      <c r="X1560" s="9">
        <f t="shared" si="609"/>
        <v>17.729802339999999</v>
      </c>
      <c r="Y1560" s="9">
        <v>0</v>
      </c>
      <c r="Z1560" s="15">
        <f t="shared" si="610"/>
        <v>0</v>
      </c>
      <c r="AA1560" s="6" t="s">
        <v>73</v>
      </c>
      <c r="AB1560" s="12">
        <f t="shared" si="619"/>
        <v>44333</v>
      </c>
      <c r="AC1560" s="6"/>
      <c r="AD1560" s="1"/>
      <c r="AE1560" s="12"/>
      <c r="AF1560" s="7"/>
      <c r="AG1560" s="1"/>
      <c r="AH1560" s="1"/>
      <c r="AI1560" s="1"/>
      <c r="AJ1560" s="10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6"/>
      <c r="CM1560" s="1"/>
      <c r="CN1560" s="1"/>
      <c r="CO1560" s="1"/>
      <c r="CP1560" s="1"/>
      <c r="CQ1560" s="1"/>
      <c r="CR1560" s="1"/>
    </row>
    <row r="1561" spans="1:96" x14ac:dyDescent="0.2">
      <c r="A1561" s="159">
        <f t="shared" si="611"/>
        <v>44240</v>
      </c>
      <c r="B1561" s="9">
        <f t="shared" si="600"/>
        <v>1189.58470769</v>
      </c>
      <c r="C1561" s="9">
        <f t="shared" si="612"/>
        <v>1000</v>
      </c>
      <c r="D1561" s="66">
        <f t="shared" si="613"/>
        <v>5560.59</v>
      </c>
      <c r="E1561" s="15">
        <f>VLOOKUP(A1560,[1]Plan1!$BO$120:$BQ$240,3)</f>
        <v>5574.49</v>
      </c>
      <c r="F1561" s="12">
        <f t="shared" si="614"/>
        <v>44212</v>
      </c>
      <c r="G1561" s="13">
        <f t="shared" si="601"/>
        <v>2.4997347403781234E-3</v>
      </c>
      <c r="H1561" s="12">
        <f t="shared" si="615"/>
        <v>44244</v>
      </c>
      <c r="I1561" s="12">
        <f t="shared" si="602"/>
        <v>44244</v>
      </c>
      <c r="J1561" s="1">
        <f t="shared" si="616"/>
        <v>21</v>
      </c>
      <c r="K1561" s="1">
        <f t="shared" si="599"/>
        <v>21</v>
      </c>
      <c r="L1561" s="9">
        <f t="shared" si="603"/>
        <v>1.00249973</v>
      </c>
      <c r="M1561" s="16">
        <f t="shared" si="617"/>
        <v>1.0135003600000001</v>
      </c>
      <c r="N1561" s="16">
        <f t="shared" si="596"/>
        <v>1.1686433227874189</v>
      </c>
      <c r="O1561" s="9">
        <f t="shared" si="597"/>
        <v>1.1715646099999999</v>
      </c>
      <c r="P1561" s="9">
        <f t="shared" si="604"/>
        <v>1171.5646099999999</v>
      </c>
      <c r="Q1561" s="14">
        <f t="shared" si="605"/>
        <v>0</v>
      </c>
      <c r="R1561" s="44">
        <f t="shared" si="606"/>
        <v>0</v>
      </c>
      <c r="S1561" s="9">
        <f t="shared" si="607"/>
        <v>0</v>
      </c>
      <c r="T1561" s="10">
        <f t="shared" si="618"/>
        <v>6.2959000000000001E-2</v>
      </c>
      <c r="U1561" s="14">
        <f t="shared" si="598"/>
        <v>63</v>
      </c>
      <c r="V1561" s="14">
        <v>252</v>
      </c>
      <c r="W1561" s="16">
        <f t="shared" si="608"/>
        <v>1.015381224</v>
      </c>
      <c r="X1561" s="9">
        <f t="shared" si="609"/>
        <v>18.02009769</v>
      </c>
      <c r="Y1561" s="9">
        <v>0</v>
      </c>
      <c r="Z1561" s="15">
        <f t="shared" si="610"/>
        <v>0</v>
      </c>
      <c r="AA1561" s="6" t="s">
        <v>73</v>
      </c>
      <c r="AB1561" s="12">
        <f t="shared" si="619"/>
        <v>44333</v>
      </c>
      <c r="AC1561" s="6"/>
      <c r="AD1561" s="1"/>
      <c r="AE1561" s="12"/>
      <c r="AF1561" s="7"/>
      <c r="AG1561" s="1"/>
      <c r="AH1561" s="1"/>
      <c r="AI1561" s="1"/>
      <c r="AJ1561" s="10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6"/>
      <c r="CM1561" s="1"/>
      <c r="CN1561" s="1"/>
      <c r="CO1561" s="1"/>
      <c r="CP1561" s="1"/>
      <c r="CQ1561" s="1"/>
      <c r="CR1561" s="1"/>
    </row>
    <row r="1562" spans="1:96" x14ac:dyDescent="0.2">
      <c r="A1562" s="159">
        <f t="shared" si="611"/>
        <v>44241</v>
      </c>
      <c r="B1562" s="9">
        <f t="shared" si="600"/>
        <v>1189.58470769</v>
      </c>
      <c r="C1562" s="9">
        <f t="shared" si="612"/>
        <v>1000</v>
      </c>
      <c r="D1562" s="66">
        <f t="shared" si="613"/>
        <v>5560.59</v>
      </c>
      <c r="E1562" s="15">
        <f>VLOOKUP(A1561,[1]Plan1!$BO$120:$BQ$240,3)</f>
        <v>5574.49</v>
      </c>
      <c r="F1562" s="12">
        <f t="shared" si="614"/>
        <v>44212</v>
      </c>
      <c r="G1562" s="13">
        <f t="shared" si="601"/>
        <v>2.4997347403781234E-3</v>
      </c>
      <c r="H1562" s="12">
        <f t="shared" si="615"/>
        <v>44244</v>
      </c>
      <c r="I1562" s="12">
        <f t="shared" si="602"/>
        <v>44244</v>
      </c>
      <c r="J1562" s="1">
        <f t="shared" si="616"/>
        <v>21</v>
      </c>
      <c r="K1562" s="1">
        <f t="shared" si="599"/>
        <v>21</v>
      </c>
      <c r="L1562" s="9">
        <f t="shared" si="603"/>
        <v>1.00249973</v>
      </c>
      <c r="M1562" s="16">
        <f t="shared" si="617"/>
        <v>1.0135003600000001</v>
      </c>
      <c r="N1562" s="16">
        <f t="shared" si="596"/>
        <v>1.1686433227874189</v>
      </c>
      <c r="O1562" s="9">
        <f t="shared" si="597"/>
        <v>1.1715646099999999</v>
      </c>
      <c r="P1562" s="9">
        <f t="shared" si="604"/>
        <v>1171.5646099999999</v>
      </c>
      <c r="Q1562" s="14">
        <f t="shared" si="605"/>
        <v>0</v>
      </c>
      <c r="R1562" s="44">
        <f t="shared" si="606"/>
        <v>0</v>
      </c>
      <c r="S1562" s="9">
        <f t="shared" si="607"/>
        <v>0</v>
      </c>
      <c r="T1562" s="10">
        <f t="shared" si="618"/>
        <v>6.2959000000000001E-2</v>
      </c>
      <c r="U1562" s="14">
        <f t="shared" si="598"/>
        <v>63</v>
      </c>
      <c r="V1562" s="14">
        <v>252</v>
      </c>
      <c r="W1562" s="16">
        <f t="shared" si="608"/>
        <v>1.015381224</v>
      </c>
      <c r="X1562" s="9">
        <f t="shared" si="609"/>
        <v>18.02009769</v>
      </c>
      <c r="Y1562" s="9">
        <v>0</v>
      </c>
      <c r="Z1562" s="15">
        <f t="shared" si="610"/>
        <v>0</v>
      </c>
      <c r="AA1562" s="6" t="s">
        <v>73</v>
      </c>
      <c r="AB1562" s="12">
        <f t="shared" si="619"/>
        <v>44333</v>
      </c>
      <c r="AC1562" s="6"/>
      <c r="AD1562" s="1"/>
      <c r="AE1562" s="12"/>
      <c r="AF1562" s="7"/>
      <c r="AG1562" s="1"/>
      <c r="AH1562" s="1"/>
      <c r="AI1562" s="1"/>
      <c r="AJ1562" s="10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6"/>
      <c r="CM1562" s="1"/>
      <c r="CN1562" s="1"/>
      <c r="CO1562" s="1"/>
      <c r="CP1562" s="1"/>
      <c r="CQ1562" s="1"/>
      <c r="CR1562" s="1"/>
    </row>
    <row r="1563" spans="1:96" x14ac:dyDescent="0.2">
      <c r="A1563" s="159">
        <f t="shared" si="611"/>
        <v>44242</v>
      </c>
      <c r="B1563" s="9">
        <f t="shared" si="600"/>
        <v>1189.58470769</v>
      </c>
      <c r="C1563" s="9">
        <f t="shared" si="612"/>
        <v>1000</v>
      </c>
      <c r="D1563" s="66">
        <f t="shared" si="613"/>
        <v>5560.59</v>
      </c>
      <c r="E1563" s="15">
        <f>VLOOKUP(A1562,[1]Plan1!$BO$120:$BQ$240,3)</f>
        <v>5574.49</v>
      </c>
      <c r="F1563" s="12">
        <f t="shared" si="614"/>
        <v>44212</v>
      </c>
      <c r="G1563" s="13">
        <f t="shared" si="601"/>
        <v>2.4997347403781234E-3</v>
      </c>
      <c r="H1563" s="12">
        <f t="shared" si="615"/>
        <v>44270</v>
      </c>
      <c r="I1563" s="12">
        <f t="shared" si="602"/>
        <v>44244</v>
      </c>
      <c r="J1563" s="1">
        <f t="shared" si="616"/>
        <v>21</v>
      </c>
      <c r="K1563" s="1">
        <f t="shared" si="599"/>
        <v>21</v>
      </c>
      <c r="L1563" s="9">
        <f t="shared" si="603"/>
        <v>1.00249973</v>
      </c>
      <c r="M1563" s="16">
        <f t="shared" si="617"/>
        <v>1.0135003600000001</v>
      </c>
      <c r="N1563" s="16">
        <f t="shared" si="596"/>
        <v>1.1686433227874189</v>
      </c>
      <c r="O1563" s="9">
        <f t="shared" si="597"/>
        <v>1.1715646099999999</v>
      </c>
      <c r="P1563" s="9">
        <f t="shared" si="604"/>
        <v>1171.5646099999999</v>
      </c>
      <c r="Q1563" s="14">
        <f t="shared" si="605"/>
        <v>0</v>
      </c>
      <c r="R1563" s="44">
        <f t="shared" si="606"/>
        <v>0</v>
      </c>
      <c r="S1563" s="9">
        <f t="shared" si="607"/>
        <v>0</v>
      </c>
      <c r="T1563" s="10">
        <f t="shared" si="618"/>
        <v>6.2959000000000001E-2</v>
      </c>
      <c r="U1563" s="14">
        <f t="shared" si="598"/>
        <v>63</v>
      </c>
      <c r="V1563" s="14">
        <v>252</v>
      </c>
      <c r="W1563" s="16">
        <f t="shared" si="608"/>
        <v>1.015381224</v>
      </c>
      <c r="X1563" s="9">
        <f t="shared" si="609"/>
        <v>18.02009769</v>
      </c>
      <c r="Y1563" s="9">
        <v>0</v>
      </c>
      <c r="Z1563" s="15">
        <f t="shared" si="610"/>
        <v>0</v>
      </c>
      <c r="AA1563" s="6" t="s">
        <v>73</v>
      </c>
      <c r="AB1563" s="12">
        <f t="shared" si="619"/>
        <v>44333</v>
      </c>
      <c r="AC1563" s="6"/>
      <c r="AD1563" s="1"/>
      <c r="AE1563" s="12"/>
      <c r="AF1563" s="7"/>
      <c r="AG1563" s="1"/>
      <c r="AH1563" s="1"/>
      <c r="AI1563" s="1"/>
      <c r="AJ1563" s="10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6"/>
      <c r="CM1563" s="1"/>
      <c r="CN1563" s="1"/>
      <c r="CO1563" s="1"/>
      <c r="CP1563" s="1"/>
      <c r="CQ1563" s="1"/>
      <c r="CR1563" s="1"/>
    </row>
    <row r="1564" spans="1:96" x14ac:dyDescent="0.2">
      <c r="A1564" s="159">
        <f t="shared" si="611"/>
        <v>44243</v>
      </c>
      <c r="B1564" s="9">
        <f t="shared" si="600"/>
        <v>1189.58470769</v>
      </c>
      <c r="C1564" s="9">
        <f t="shared" si="612"/>
        <v>1000</v>
      </c>
      <c r="D1564" s="66">
        <f t="shared" si="613"/>
        <v>5560.59</v>
      </c>
      <c r="E1564" s="15">
        <f>VLOOKUP(A1563,[1]Plan1!$BO$120:$BQ$240,3)</f>
        <v>5574.49</v>
      </c>
      <c r="F1564" s="12">
        <f t="shared" si="614"/>
        <v>44212</v>
      </c>
      <c r="G1564" s="13">
        <f t="shared" si="601"/>
        <v>2.4997347403781234E-3</v>
      </c>
      <c r="H1564" s="12">
        <f t="shared" si="615"/>
        <v>44270</v>
      </c>
      <c r="I1564" s="12">
        <f t="shared" si="602"/>
        <v>44244</v>
      </c>
      <c r="J1564" s="1">
        <f t="shared" si="616"/>
        <v>21</v>
      </c>
      <c r="K1564" s="1">
        <f t="shared" si="599"/>
        <v>21</v>
      </c>
      <c r="L1564" s="9">
        <f t="shared" si="603"/>
        <v>1.00249973</v>
      </c>
      <c r="M1564" s="16">
        <f t="shared" si="617"/>
        <v>1.0135003600000001</v>
      </c>
      <c r="N1564" s="16">
        <f t="shared" si="596"/>
        <v>1.1686433227874189</v>
      </c>
      <c r="O1564" s="9">
        <f t="shared" si="597"/>
        <v>1.1715646099999999</v>
      </c>
      <c r="P1564" s="9">
        <f t="shared" si="604"/>
        <v>1171.5646099999999</v>
      </c>
      <c r="Q1564" s="14">
        <f t="shared" si="605"/>
        <v>0</v>
      </c>
      <c r="R1564" s="44">
        <f t="shared" si="606"/>
        <v>0</v>
      </c>
      <c r="S1564" s="9">
        <f t="shared" si="607"/>
        <v>0</v>
      </c>
      <c r="T1564" s="10">
        <f t="shared" si="618"/>
        <v>6.2959000000000001E-2</v>
      </c>
      <c r="U1564" s="14">
        <f t="shared" si="598"/>
        <v>63</v>
      </c>
      <c r="V1564" s="14">
        <v>252</v>
      </c>
      <c r="W1564" s="16">
        <f t="shared" si="608"/>
        <v>1.015381224</v>
      </c>
      <c r="X1564" s="9">
        <f t="shared" si="609"/>
        <v>18.02009769</v>
      </c>
      <c r="Y1564" s="9">
        <v>0</v>
      </c>
      <c r="Z1564" s="15">
        <f t="shared" si="610"/>
        <v>0</v>
      </c>
      <c r="AA1564" s="6" t="s">
        <v>73</v>
      </c>
      <c r="AB1564" s="12">
        <f t="shared" si="619"/>
        <v>44333</v>
      </c>
      <c r="AC1564" s="6"/>
      <c r="AD1564" s="1"/>
      <c r="AE1564" s="12"/>
      <c r="AF1564" s="7"/>
      <c r="AG1564" s="1"/>
      <c r="AH1564" s="1"/>
      <c r="AI1564" s="1"/>
      <c r="AJ1564" s="10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6"/>
      <c r="CM1564" s="1"/>
      <c r="CN1564" s="1"/>
      <c r="CO1564" s="1"/>
      <c r="CP1564" s="1"/>
      <c r="CQ1564" s="1"/>
      <c r="CR1564" s="1"/>
    </row>
    <row r="1565" spans="1:96" x14ac:dyDescent="0.2">
      <c r="A1565" s="159">
        <f t="shared" si="611"/>
        <v>44244</v>
      </c>
      <c r="B1565" s="9">
        <f t="shared" si="600"/>
        <v>1189.58470769</v>
      </c>
      <c r="C1565" s="9">
        <f t="shared" si="612"/>
        <v>1000</v>
      </c>
      <c r="D1565" s="66">
        <f t="shared" si="613"/>
        <v>5560.59</v>
      </c>
      <c r="E1565" s="15">
        <f>VLOOKUP(A1564,[1]Plan1!$BO$120:$BQ$240,3)</f>
        <v>5574.49</v>
      </c>
      <c r="F1565" s="12">
        <f t="shared" si="614"/>
        <v>44212</v>
      </c>
      <c r="G1565" s="13">
        <f t="shared" si="601"/>
        <v>2.4997347403781234E-3</v>
      </c>
      <c r="H1565" s="12">
        <f t="shared" si="615"/>
        <v>44270</v>
      </c>
      <c r="I1565" s="12">
        <f t="shared" si="602"/>
        <v>44244</v>
      </c>
      <c r="J1565" s="1">
        <f t="shared" si="616"/>
        <v>21</v>
      </c>
      <c r="K1565" s="1">
        <f t="shared" si="599"/>
        <v>21</v>
      </c>
      <c r="L1565" s="9">
        <f t="shared" si="603"/>
        <v>1.00249973</v>
      </c>
      <c r="M1565" s="16">
        <f t="shared" si="617"/>
        <v>1.0135003600000001</v>
      </c>
      <c r="N1565" s="16">
        <f t="shared" si="596"/>
        <v>1.1686433227874189</v>
      </c>
      <c r="O1565" s="9">
        <f t="shared" si="597"/>
        <v>1.1715646099999999</v>
      </c>
      <c r="P1565" s="9">
        <f t="shared" si="604"/>
        <v>1171.5646099999999</v>
      </c>
      <c r="Q1565" s="14">
        <f t="shared" si="605"/>
        <v>0</v>
      </c>
      <c r="R1565" s="44">
        <f t="shared" si="606"/>
        <v>0</v>
      </c>
      <c r="S1565" s="9">
        <f t="shared" si="607"/>
        <v>0</v>
      </c>
      <c r="T1565" s="10">
        <f t="shared" si="618"/>
        <v>6.2959000000000001E-2</v>
      </c>
      <c r="U1565" s="14">
        <f t="shared" si="598"/>
        <v>63</v>
      </c>
      <c r="V1565" s="14">
        <v>252</v>
      </c>
      <c r="W1565" s="16">
        <f t="shared" si="608"/>
        <v>1.015381224</v>
      </c>
      <c r="X1565" s="9">
        <f t="shared" si="609"/>
        <v>18.02009769</v>
      </c>
      <c r="Y1565" s="9">
        <v>0</v>
      </c>
      <c r="Z1565" s="15">
        <f t="shared" si="610"/>
        <v>0</v>
      </c>
      <c r="AA1565" s="6" t="s">
        <v>73</v>
      </c>
      <c r="AB1565" s="12">
        <f t="shared" si="619"/>
        <v>44333</v>
      </c>
      <c r="AC1565" s="6"/>
      <c r="AD1565" s="1"/>
      <c r="AE1565" s="12"/>
      <c r="AF1565" s="7"/>
      <c r="AG1565" s="1"/>
      <c r="AH1565" s="1"/>
      <c r="AI1565" s="1"/>
      <c r="AJ1565" s="10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6"/>
      <c r="CM1565" s="1"/>
      <c r="CN1565" s="1"/>
      <c r="CO1565" s="1"/>
      <c r="CP1565" s="1"/>
      <c r="CQ1565" s="1"/>
      <c r="CR1565" s="1"/>
    </row>
    <row r="1566" spans="1:96" x14ac:dyDescent="0.2">
      <c r="A1566" s="159">
        <f t="shared" si="611"/>
        <v>44245</v>
      </c>
      <c r="B1566" s="9">
        <f t="shared" si="600"/>
        <v>1190.4391560200002</v>
      </c>
      <c r="C1566" s="9">
        <f t="shared" si="612"/>
        <v>1000</v>
      </c>
      <c r="D1566" s="66">
        <f t="shared" si="613"/>
        <v>5574.49</v>
      </c>
      <c r="E1566" s="15">
        <f>VLOOKUP(A1565,[1]Plan1!$BO$120:$BQ$240,3)</f>
        <v>5622.43</v>
      </c>
      <c r="F1566" s="12">
        <f t="shared" si="614"/>
        <v>44245</v>
      </c>
      <c r="G1566" s="13">
        <f t="shared" si="601"/>
        <v>8.5998898553949488E-3</v>
      </c>
      <c r="H1566" s="12">
        <f t="shared" si="615"/>
        <v>44270</v>
      </c>
      <c r="I1566" s="12">
        <f t="shared" si="602"/>
        <v>44270</v>
      </c>
      <c r="J1566" s="1">
        <f t="shared" si="616"/>
        <v>18</v>
      </c>
      <c r="K1566" s="1">
        <f t="shared" si="599"/>
        <v>1</v>
      </c>
      <c r="L1566" s="9">
        <f t="shared" si="603"/>
        <v>1.00047584</v>
      </c>
      <c r="M1566" s="16">
        <f t="shared" si="617"/>
        <v>1.00249973</v>
      </c>
      <c r="N1566" s="16">
        <f t="shared" si="596"/>
        <v>1.1715646155606902</v>
      </c>
      <c r="O1566" s="9">
        <f t="shared" si="597"/>
        <v>1.17212209</v>
      </c>
      <c r="P1566" s="9">
        <f t="shared" si="604"/>
        <v>1172.1220900000001</v>
      </c>
      <c r="Q1566" s="14">
        <f t="shared" si="605"/>
        <v>0</v>
      </c>
      <c r="R1566" s="44">
        <f t="shared" si="606"/>
        <v>0</v>
      </c>
      <c r="S1566" s="9">
        <f t="shared" si="607"/>
        <v>0</v>
      </c>
      <c r="T1566" s="10">
        <f t="shared" si="618"/>
        <v>6.2959000000000001E-2</v>
      </c>
      <c r="U1566" s="14">
        <f t="shared" si="598"/>
        <v>64</v>
      </c>
      <c r="V1566" s="14">
        <v>252</v>
      </c>
      <c r="W1566" s="16">
        <f t="shared" si="608"/>
        <v>1.015627268</v>
      </c>
      <c r="X1566" s="9">
        <f t="shared" si="609"/>
        <v>18.317066019999999</v>
      </c>
      <c r="Y1566" s="9">
        <v>0</v>
      </c>
      <c r="Z1566" s="15">
        <f t="shared" si="610"/>
        <v>0</v>
      </c>
      <c r="AA1566" s="6" t="s">
        <v>73</v>
      </c>
      <c r="AB1566" s="12">
        <f t="shared" si="619"/>
        <v>44333</v>
      </c>
      <c r="AC1566" s="6"/>
      <c r="AD1566" s="1"/>
      <c r="AE1566" s="12"/>
      <c r="AF1566" s="7"/>
      <c r="AG1566" s="1"/>
      <c r="AH1566" s="1"/>
      <c r="AI1566" s="1"/>
      <c r="AJ1566" s="10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6"/>
      <c r="CM1566" s="1"/>
      <c r="CN1566" s="1"/>
      <c r="CO1566" s="1"/>
      <c r="CP1566" s="1"/>
      <c r="CQ1566" s="1"/>
      <c r="CR1566" s="1"/>
    </row>
    <row r="1567" spans="1:96" x14ac:dyDescent="0.2">
      <c r="A1567" s="159">
        <f t="shared" si="611"/>
        <v>44246</v>
      </c>
      <c r="B1567" s="9">
        <f t="shared" si="600"/>
        <v>1191.2942131700001</v>
      </c>
      <c r="C1567" s="9">
        <f t="shared" si="612"/>
        <v>1000</v>
      </c>
      <c r="D1567" s="66">
        <f t="shared" si="613"/>
        <v>5574.49</v>
      </c>
      <c r="E1567" s="15">
        <f>VLOOKUP(A1566,[1]Plan1!$BO$120:$BQ$240,3)</f>
        <v>5622.43</v>
      </c>
      <c r="F1567" s="12">
        <f t="shared" si="614"/>
        <v>44245</v>
      </c>
      <c r="G1567" s="13">
        <f t="shared" si="601"/>
        <v>8.5998898553949488E-3</v>
      </c>
      <c r="H1567" s="12">
        <f t="shared" si="615"/>
        <v>44270</v>
      </c>
      <c r="I1567" s="12">
        <f t="shared" si="602"/>
        <v>44270</v>
      </c>
      <c r="J1567" s="1">
        <f t="shared" si="616"/>
        <v>18</v>
      </c>
      <c r="K1567" s="1">
        <f t="shared" si="599"/>
        <v>2</v>
      </c>
      <c r="L1567" s="9">
        <f t="shared" si="603"/>
        <v>1.0009519099999999</v>
      </c>
      <c r="M1567" s="16">
        <f t="shared" si="617"/>
        <v>1.00249973</v>
      </c>
      <c r="N1567" s="16">
        <f t="shared" ref="N1567:N1630" si="620">IF(I1567&gt;I1566,N1566*M1567,N1566)</f>
        <v>1.1715646155606902</v>
      </c>
      <c r="O1567" s="9">
        <f t="shared" ref="O1567:O1630" si="621">TRUNC(TRUNC((L1567*N1567),15),8)</f>
        <v>1.1726798300000001</v>
      </c>
      <c r="P1567" s="9">
        <f t="shared" si="604"/>
        <v>1172.67983</v>
      </c>
      <c r="Q1567" s="14">
        <f t="shared" si="605"/>
        <v>0</v>
      </c>
      <c r="R1567" s="44">
        <f t="shared" si="606"/>
        <v>0</v>
      </c>
      <c r="S1567" s="9">
        <f t="shared" si="607"/>
        <v>0</v>
      </c>
      <c r="T1567" s="10">
        <f t="shared" si="618"/>
        <v>6.2959000000000001E-2</v>
      </c>
      <c r="U1567" s="14">
        <f t="shared" si="598"/>
        <v>65</v>
      </c>
      <c r="V1567" s="14">
        <v>252</v>
      </c>
      <c r="W1567" s="16">
        <f t="shared" si="608"/>
        <v>1.0158733719999999</v>
      </c>
      <c r="X1567" s="9">
        <f t="shared" si="609"/>
        <v>18.61438317</v>
      </c>
      <c r="Y1567" s="9">
        <v>0</v>
      </c>
      <c r="Z1567" s="15">
        <f t="shared" si="610"/>
        <v>0</v>
      </c>
      <c r="AA1567" s="6" t="s">
        <v>73</v>
      </c>
      <c r="AB1567" s="12">
        <f t="shared" si="619"/>
        <v>44333</v>
      </c>
      <c r="AC1567" s="6"/>
      <c r="AD1567" s="1"/>
      <c r="AE1567" s="12"/>
      <c r="AF1567" s="7"/>
      <c r="AG1567" s="1"/>
      <c r="AH1567" s="1"/>
      <c r="AI1567" s="1"/>
      <c r="AJ1567" s="10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6"/>
      <c r="CM1567" s="1"/>
      <c r="CN1567" s="1"/>
      <c r="CO1567" s="1"/>
      <c r="CP1567" s="1"/>
      <c r="CQ1567" s="1"/>
      <c r="CR1567" s="1"/>
    </row>
    <row r="1568" spans="1:96" x14ac:dyDescent="0.2">
      <c r="A1568" s="159">
        <f t="shared" si="611"/>
        <v>44247</v>
      </c>
      <c r="B1568" s="9">
        <f t="shared" si="600"/>
        <v>1192.1498895899999</v>
      </c>
      <c r="C1568" s="9">
        <f t="shared" si="612"/>
        <v>1000</v>
      </c>
      <c r="D1568" s="66">
        <f t="shared" si="613"/>
        <v>5574.49</v>
      </c>
      <c r="E1568" s="15">
        <f>VLOOKUP(A1567,[1]Plan1!$BO$120:$BQ$240,3)</f>
        <v>5622.43</v>
      </c>
      <c r="F1568" s="12">
        <f t="shared" si="614"/>
        <v>44245</v>
      </c>
      <c r="G1568" s="13">
        <f t="shared" si="601"/>
        <v>8.5998898553949488E-3</v>
      </c>
      <c r="H1568" s="12">
        <f t="shared" si="615"/>
        <v>44270</v>
      </c>
      <c r="I1568" s="12">
        <f t="shared" si="602"/>
        <v>44270</v>
      </c>
      <c r="J1568" s="1">
        <f t="shared" si="616"/>
        <v>18</v>
      </c>
      <c r="K1568" s="1">
        <f t="shared" si="599"/>
        <v>3</v>
      </c>
      <c r="L1568" s="9">
        <f t="shared" si="603"/>
        <v>1.0014282000000001</v>
      </c>
      <c r="M1568" s="16">
        <f t="shared" si="617"/>
        <v>1.00249973</v>
      </c>
      <c r="N1568" s="16">
        <f t="shared" si="620"/>
        <v>1.1715646155606902</v>
      </c>
      <c r="O1568" s="9">
        <f t="shared" si="621"/>
        <v>1.1732378400000001</v>
      </c>
      <c r="P1568" s="9">
        <f t="shared" si="604"/>
        <v>1173.23784</v>
      </c>
      <c r="Q1568" s="14">
        <f t="shared" si="605"/>
        <v>0</v>
      </c>
      <c r="R1568" s="44">
        <f t="shared" si="606"/>
        <v>0</v>
      </c>
      <c r="S1568" s="9">
        <f t="shared" si="607"/>
        <v>0</v>
      </c>
      <c r="T1568" s="10">
        <f t="shared" si="618"/>
        <v>6.2959000000000001E-2</v>
      </c>
      <c r="U1568" s="14">
        <f t="shared" si="598"/>
        <v>66</v>
      </c>
      <c r="V1568" s="14">
        <v>252</v>
      </c>
      <c r="W1568" s="16">
        <f t="shared" si="608"/>
        <v>1.0161195359999999</v>
      </c>
      <c r="X1568" s="9">
        <f t="shared" si="609"/>
        <v>18.912049589999999</v>
      </c>
      <c r="Y1568" s="9">
        <v>0</v>
      </c>
      <c r="Z1568" s="15">
        <f t="shared" si="610"/>
        <v>0</v>
      </c>
      <c r="AA1568" s="6" t="s">
        <v>73</v>
      </c>
      <c r="AB1568" s="12">
        <f t="shared" si="619"/>
        <v>44333</v>
      </c>
      <c r="AC1568" s="6"/>
      <c r="AD1568" s="1"/>
      <c r="AE1568" s="12"/>
      <c r="AF1568" s="7"/>
      <c r="AG1568" s="1"/>
      <c r="AH1568" s="1"/>
      <c r="AI1568" s="1"/>
      <c r="AJ1568" s="10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6"/>
      <c r="CM1568" s="1"/>
      <c r="CN1568" s="1"/>
      <c r="CO1568" s="1"/>
      <c r="CP1568" s="1"/>
      <c r="CQ1568" s="1"/>
      <c r="CR1568" s="1"/>
    </row>
    <row r="1569" spans="1:96" x14ac:dyDescent="0.2">
      <c r="A1569" s="159">
        <f t="shared" si="611"/>
        <v>44248</v>
      </c>
      <c r="B1569" s="9">
        <f t="shared" si="600"/>
        <v>1192.1498895899999</v>
      </c>
      <c r="C1569" s="9">
        <f t="shared" si="612"/>
        <v>1000</v>
      </c>
      <c r="D1569" s="66">
        <f t="shared" si="613"/>
        <v>5574.49</v>
      </c>
      <c r="E1569" s="15">
        <f>VLOOKUP(A1568,[1]Plan1!$BO$120:$BQ$240,3)</f>
        <v>5622.43</v>
      </c>
      <c r="F1569" s="12">
        <f t="shared" si="614"/>
        <v>44245</v>
      </c>
      <c r="G1569" s="13">
        <f t="shared" si="601"/>
        <v>8.5998898553949488E-3</v>
      </c>
      <c r="H1569" s="12">
        <f t="shared" si="615"/>
        <v>44270</v>
      </c>
      <c r="I1569" s="12">
        <f t="shared" si="602"/>
        <v>44270</v>
      </c>
      <c r="J1569" s="1">
        <f t="shared" si="616"/>
        <v>18</v>
      </c>
      <c r="K1569" s="1">
        <f t="shared" si="599"/>
        <v>3</v>
      </c>
      <c r="L1569" s="9">
        <f t="shared" si="603"/>
        <v>1.0014282000000001</v>
      </c>
      <c r="M1569" s="16">
        <f t="shared" si="617"/>
        <v>1.00249973</v>
      </c>
      <c r="N1569" s="16">
        <f t="shared" si="620"/>
        <v>1.1715646155606902</v>
      </c>
      <c r="O1569" s="9">
        <f t="shared" si="621"/>
        <v>1.1732378400000001</v>
      </c>
      <c r="P1569" s="9">
        <f t="shared" si="604"/>
        <v>1173.23784</v>
      </c>
      <c r="Q1569" s="14">
        <f t="shared" si="605"/>
        <v>0</v>
      </c>
      <c r="R1569" s="44">
        <f t="shared" si="606"/>
        <v>0</v>
      </c>
      <c r="S1569" s="9">
        <f t="shared" si="607"/>
        <v>0</v>
      </c>
      <c r="T1569" s="10">
        <f t="shared" si="618"/>
        <v>6.2959000000000001E-2</v>
      </c>
      <c r="U1569" s="14">
        <f t="shared" si="598"/>
        <v>66</v>
      </c>
      <c r="V1569" s="14">
        <v>252</v>
      </c>
      <c r="W1569" s="16">
        <f t="shared" si="608"/>
        <v>1.0161195359999999</v>
      </c>
      <c r="X1569" s="9">
        <f t="shared" si="609"/>
        <v>18.912049589999999</v>
      </c>
      <c r="Y1569" s="9">
        <v>0</v>
      </c>
      <c r="Z1569" s="15">
        <f t="shared" si="610"/>
        <v>0</v>
      </c>
      <c r="AA1569" s="6" t="s">
        <v>73</v>
      </c>
      <c r="AB1569" s="12">
        <f t="shared" si="619"/>
        <v>44333</v>
      </c>
      <c r="AC1569" s="6"/>
      <c r="AD1569" s="1"/>
      <c r="AE1569" s="12"/>
      <c r="AF1569" s="7"/>
      <c r="AG1569" s="1"/>
      <c r="AH1569" s="1"/>
      <c r="AI1569" s="1"/>
      <c r="AJ1569" s="10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6"/>
      <c r="CM1569" s="1"/>
      <c r="CN1569" s="1"/>
      <c r="CO1569" s="1"/>
      <c r="CP1569" s="1"/>
      <c r="CQ1569" s="1"/>
      <c r="CR1569" s="1"/>
    </row>
    <row r="1570" spans="1:96" x14ac:dyDescent="0.2">
      <c r="A1570" s="159">
        <f t="shared" si="611"/>
        <v>44249</v>
      </c>
      <c r="B1570" s="9">
        <f t="shared" si="600"/>
        <v>1192.1498895899999</v>
      </c>
      <c r="C1570" s="9">
        <f t="shared" si="612"/>
        <v>1000</v>
      </c>
      <c r="D1570" s="66">
        <f t="shared" si="613"/>
        <v>5574.49</v>
      </c>
      <c r="E1570" s="15">
        <f>VLOOKUP(A1569,[1]Plan1!$BO$120:$BQ$240,3)</f>
        <v>5622.43</v>
      </c>
      <c r="F1570" s="12">
        <f t="shared" si="614"/>
        <v>44245</v>
      </c>
      <c r="G1570" s="13">
        <f t="shared" si="601"/>
        <v>8.5998898553949488E-3</v>
      </c>
      <c r="H1570" s="12">
        <f t="shared" si="615"/>
        <v>44270</v>
      </c>
      <c r="I1570" s="12">
        <f t="shared" si="602"/>
        <v>44270</v>
      </c>
      <c r="J1570" s="1">
        <f t="shared" si="616"/>
        <v>18</v>
      </c>
      <c r="K1570" s="1">
        <f t="shared" si="599"/>
        <v>3</v>
      </c>
      <c r="L1570" s="9">
        <f t="shared" si="603"/>
        <v>1.0014282000000001</v>
      </c>
      <c r="M1570" s="16">
        <f t="shared" si="617"/>
        <v>1.00249973</v>
      </c>
      <c r="N1570" s="16">
        <f t="shared" si="620"/>
        <v>1.1715646155606902</v>
      </c>
      <c r="O1570" s="9">
        <f t="shared" si="621"/>
        <v>1.1732378400000001</v>
      </c>
      <c r="P1570" s="9">
        <f t="shared" si="604"/>
        <v>1173.23784</v>
      </c>
      <c r="Q1570" s="14">
        <f t="shared" si="605"/>
        <v>0</v>
      </c>
      <c r="R1570" s="44">
        <f t="shared" si="606"/>
        <v>0</v>
      </c>
      <c r="S1570" s="9">
        <f t="shared" si="607"/>
        <v>0</v>
      </c>
      <c r="T1570" s="10">
        <f t="shared" si="618"/>
        <v>6.2959000000000001E-2</v>
      </c>
      <c r="U1570" s="14">
        <f t="shared" si="598"/>
        <v>66</v>
      </c>
      <c r="V1570" s="14">
        <v>252</v>
      </c>
      <c r="W1570" s="16">
        <f t="shared" si="608"/>
        <v>1.0161195359999999</v>
      </c>
      <c r="X1570" s="9">
        <f t="shared" si="609"/>
        <v>18.912049589999999</v>
      </c>
      <c r="Y1570" s="9">
        <v>0</v>
      </c>
      <c r="Z1570" s="15">
        <f t="shared" si="610"/>
        <v>0</v>
      </c>
      <c r="AA1570" s="6" t="s">
        <v>73</v>
      </c>
      <c r="AB1570" s="12">
        <f t="shared" si="619"/>
        <v>44333</v>
      </c>
      <c r="AC1570" s="6"/>
      <c r="AD1570" s="1"/>
      <c r="AE1570" s="12"/>
      <c r="AF1570" s="7"/>
      <c r="AG1570" s="1"/>
      <c r="AH1570" s="1"/>
      <c r="AI1570" s="1"/>
      <c r="AJ1570" s="10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6"/>
      <c r="CM1570" s="1"/>
      <c r="CN1570" s="1"/>
      <c r="CO1570" s="1"/>
      <c r="CP1570" s="1"/>
      <c r="CQ1570" s="1"/>
      <c r="CR1570" s="1"/>
    </row>
    <row r="1571" spans="1:96" x14ac:dyDescent="0.2">
      <c r="A1571" s="159">
        <f t="shared" si="611"/>
        <v>44250</v>
      </c>
      <c r="B1571" s="9">
        <f t="shared" si="600"/>
        <v>1193.00617425</v>
      </c>
      <c r="C1571" s="9">
        <f t="shared" si="612"/>
        <v>1000</v>
      </c>
      <c r="D1571" s="66">
        <f t="shared" si="613"/>
        <v>5574.49</v>
      </c>
      <c r="E1571" s="15">
        <f>VLOOKUP(A1570,[1]Plan1!$BO$120:$BQ$240,3)</f>
        <v>5622.43</v>
      </c>
      <c r="F1571" s="12">
        <f t="shared" si="614"/>
        <v>44245</v>
      </c>
      <c r="G1571" s="13">
        <f t="shared" si="601"/>
        <v>8.5998898553949488E-3</v>
      </c>
      <c r="H1571" s="12">
        <f t="shared" si="615"/>
        <v>44270</v>
      </c>
      <c r="I1571" s="12">
        <f t="shared" si="602"/>
        <v>44270</v>
      </c>
      <c r="J1571" s="1">
        <f t="shared" si="616"/>
        <v>18</v>
      </c>
      <c r="K1571" s="1">
        <f t="shared" si="599"/>
        <v>4</v>
      </c>
      <c r="L1571" s="9">
        <f t="shared" si="603"/>
        <v>1.00190472</v>
      </c>
      <c r="M1571" s="16">
        <f t="shared" si="617"/>
        <v>1.00249973</v>
      </c>
      <c r="N1571" s="16">
        <f t="shared" si="620"/>
        <v>1.1715646155606902</v>
      </c>
      <c r="O1571" s="9">
        <f t="shared" si="621"/>
        <v>1.1737961100000001</v>
      </c>
      <c r="P1571" s="9">
        <f t="shared" si="604"/>
        <v>1173.79611</v>
      </c>
      <c r="Q1571" s="14">
        <f t="shared" si="605"/>
        <v>0</v>
      </c>
      <c r="R1571" s="44">
        <f t="shared" si="606"/>
        <v>0</v>
      </c>
      <c r="S1571" s="9">
        <f t="shared" si="607"/>
        <v>0</v>
      </c>
      <c r="T1571" s="10">
        <f t="shared" si="618"/>
        <v>6.2959000000000001E-2</v>
      </c>
      <c r="U1571" s="14">
        <f t="shared" si="598"/>
        <v>67</v>
      </c>
      <c r="V1571" s="14">
        <v>252</v>
      </c>
      <c r="W1571" s="16">
        <f t="shared" si="608"/>
        <v>1.0163657589999999</v>
      </c>
      <c r="X1571" s="9">
        <f t="shared" si="609"/>
        <v>19.210064249999999</v>
      </c>
      <c r="Y1571" s="9">
        <v>0</v>
      </c>
      <c r="Z1571" s="15">
        <f t="shared" si="610"/>
        <v>0</v>
      </c>
      <c r="AA1571" s="6" t="s">
        <v>73</v>
      </c>
      <c r="AB1571" s="12">
        <f t="shared" si="619"/>
        <v>44333</v>
      </c>
      <c r="AC1571" s="6"/>
      <c r="AD1571" s="1"/>
      <c r="AE1571" s="12"/>
      <c r="AF1571" s="7"/>
      <c r="AG1571" s="1"/>
      <c r="AH1571" s="1"/>
      <c r="AI1571" s="1"/>
      <c r="AJ1571" s="10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6"/>
      <c r="CM1571" s="1"/>
      <c r="CN1571" s="1"/>
      <c r="CO1571" s="1"/>
      <c r="CP1571" s="1"/>
      <c r="CQ1571" s="1"/>
      <c r="CR1571" s="1"/>
    </row>
    <row r="1572" spans="1:96" x14ac:dyDescent="0.2">
      <c r="A1572" s="159">
        <f t="shared" si="611"/>
        <v>44251</v>
      </c>
      <c r="B1572" s="9">
        <f t="shared" si="600"/>
        <v>1193.86308893</v>
      </c>
      <c r="C1572" s="9">
        <f t="shared" si="612"/>
        <v>1000</v>
      </c>
      <c r="D1572" s="66">
        <f t="shared" si="613"/>
        <v>5574.49</v>
      </c>
      <c r="E1572" s="15">
        <f>VLOOKUP(A1571,[1]Plan1!$BO$120:$BQ$240,3)</f>
        <v>5622.43</v>
      </c>
      <c r="F1572" s="12">
        <f t="shared" si="614"/>
        <v>44245</v>
      </c>
      <c r="G1572" s="13">
        <f t="shared" si="601"/>
        <v>8.5998898553949488E-3</v>
      </c>
      <c r="H1572" s="12">
        <f t="shared" si="615"/>
        <v>44270</v>
      </c>
      <c r="I1572" s="12">
        <f t="shared" si="602"/>
        <v>44270</v>
      </c>
      <c r="J1572" s="1">
        <f t="shared" si="616"/>
        <v>18</v>
      </c>
      <c r="K1572" s="1">
        <f t="shared" si="599"/>
        <v>5</v>
      </c>
      <c r="L1572" s="9">
        <f t="shared" si="603"/>
        <v>1.00238147</v>
      </c>
      <c r="M1572" s="16">
        <f t="shared" si="617"/>
        <v>1.00249973</v>
      </c>
      <c r="N1572" s="16">
        <f t="shared" si="620"/>
        <v>1.1715646155606902</v>
      </c>
      <c r="O1572" s="9">
        <f t="shared" si="621"/>
        <v>1.1743546600000001</v>
      </c>
      <c r="P1572" s="9">
        <f t="shared" si="604"/>
        <v>1174.35466</v>
      </c>
      <c r="Q1572" s="14">
        <f t="shared" si="605"/>
        <v>0</v>
      </c>
      <c r="R1572" s="44">
        <f t="shared" si="606"/>
        <v>0</v>
      </c>
      <c r="S1572" s="9">
        <f t="shared" si="607"/>
        <v>0</v>
      </c>
      <c r="T1572" s="10">
        <f t="shared" si="618"/>
        <v>6.2959000000000001E-2</v>
      </c>
      <c r="U1572" s="14">
        <f t="shared" si="598"/>
        <v>68</v>
      </c>
      <c r="V1572" s="14">
        <v>252</v>
      </c>
      <c r="W1572" s="16">
        <f t="shared" si="608"/>
        <v>1.016612042</v>
      </c>
      <c r="X1572" s="9">
        <f t="shared" si="609"/>
        <v>19.508428930000001</v>
      </c>
      <c r="Y1572" s="9">
        <v>0</v>
      </c>
      <c r="Z1572" s="15">
        <f t="shared" si="610"/>
        <v>0</v>
      </c>
      <c r="AA1572" s="6" t="s">
        <v>73</v>
      </c>
      <c r="AB1572" s="12">
        <f t="shared" si="619"/>
        <v>44333</v>
      </c>
      <c r="AC1572" s="6"/>
      <c r="AD1572" s="1"/>
      <c r="AE1572" s="12"/>
      <c r="AF1572" s="7"/>
      <c r="AG1572" s="1"/>
      <c r="AH1572" s="1"/>
      <c r="AI1572" s="1"/>
      <c r="AJ1572" s="10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6"/>
      <c r="CM1572" s="1"/>
      <c r="CN1572" s="1"/>
      <c r="CO1572" s="1"/>
      <c r="CP1572" s="1"/>
      <c r="CQ1572" s="1"/>
      <c r="CR1572" s="1"/>
    </row>
    <row r="1573" spans="1:96" x14ac:dyDescent="0.2">
      <c r="A1573" s="159">
        <f t="shared" si="611"/>
        <v>44252</v>
      </c>
      <c r="B1573" s="9">
        <f t="shared" si="600"/>
        <v>1194.72061244</v>
      </c>
      <c r="C1573" s="9">
        <f t="shared" si="612"/>
        <v>1000</v>
      </c>
      <c r="D1573" s="66">
        <f t="shared" si="613"/>
        <v>5574.49</v>
      </c>
      <c r="E1573" s="15">
        <f>VLOOKUP(A1572,[1]Plan1!$BO$120:$BQ$240,3)</f>
        <v>5622.43</v>
      </c>
      <c r="F1573" s="12">
        <f t="shared" si="614"/>
        <v>44245</v>
      </c>
      <c r="G1573" s="13">
        <f t="shared" si="601"/>
        <v>8.5998898553949488E-3</v>
      </c>
      <c r="H1573" s="12">
        <f t="shared" si="615"/>
        <v>44270</v>
      </c>
      <c r="I1573" s="12">
        <f t="shared" si="602"/>
        <v>44270</v>
      </c>
      <c r="J1573" s="1">
        <f t="shared" si="616"/>
        <v>18</v>
      </c>
      <c r="K1573" s="1">
        <f t="shared" si="599"/>
        <v>6</v>
      </c>
      <c r="L1573" s="9">
        <f t="shared" si="603"/>
        <v>1.00285845</v>
      </c>
      <c r="M1573" s="16">
        <f t="shared" si="617"/>
        <v>1.00249973</v>
      </c>
      <c r="N1573" s="16">
        <f t="shared" si="620"/>
        <v>1.1715646155606902</v>
      </c>
      <c r="O1573" s="9">
        <f t="shared" si="621"/>
        <v>1.1749134699999999</v>
      </c>
      <c r="P1573" s="9">
        <f t="shared" si="604"/>
        <v>1174.91347</v>
      </c>
      <c r="Q1573" s="14">
        <f t="shared" si="605"/>
        <v>0</v>
      </c>
      <c r="R1573" s="44">
        <f t="shared" si="606"/>
        <v>0</v>
      </c>
      <c r="S1573" s="9">
        <f t="shared" si="607"/>
        <v>0</v>
      </c>
      <c r="T1573" s="10">
        <f t="shared" si="618"/>
        <v>6.2959000000000001E-2</v>
      </c>
      <c r="U1573" s="14">
        <f t="shared" ref="U1573:U1636" si="622">IF(Q1572&gt;0,1,IF(K1573=K1572,U1572,U1572+1))</f>
        <v>69</v>
      </c>
      <c r="V1573" s="14">
        <v>252</v>
      </c>
      <c r="W1573" s="16">
        <f t="shared" si="608"/>
        <v>1.0168583840000001</v>
      </c>
      <c r="X1573" s="9">
        <f t="shared" si="609"/>
        <v>19.80714244</v>
      </c>
      <c r="Y1573" s="9">
        <v>0</v>
      </c>
      <c r="Z1573" s="15">
        <f t="shared" si="610"/>
        <v>0</v>
      </c>
      <c r="AA1573" s="6" t="s">
        <v>73</v>
      </c>
      <c r="AB1573" s="12">
        <f t="shared" si="619"/>
        <v>44333</v>
      </c>
      <c r="AC1573" s="6"/>
      <c r="AD1573" s="1"/>
      <c r="AE1573" s="12"/>
      <c r="AF1573" s="7"/>
      <c r="AG1573" s="1"/>
      <c r="AH1573" s="1"/>
      <c r="AI1573" s="1"/>
      <c r="AJ1573" s="10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6"/>
      <c r="CM1573" s="1"/>
      <c r="CN1573" s="1"/>
      <c r="CO1573" s="1"/>
      <c r="CP1573" s="1"/>
      <c r="CQ1573" s="1"/>
      <c r="CR1573" s="1"/>
    </row>
    <row r="1574" spans="1:96" x14ac:dyDescent="0.2">
      <c r="A1574" s="159">
        <f t="shared" si="611"/>
        <v>44253</v>
      </c>
      <c r="B1574" s="9">
        <f t="shared" si="600"/>
        <v>1195.5787474199999</v>
      </c>
      <c r="C1574" s="9">
        <f t="shared" si="612"/>
        <v>1000</v>
      </c>
      <c r="D1574" s="66">
        <f t="shared" si="613"/>
        <v>5574.49</v>
      </c>
      <c r="E1574" s="15">
        <f>VLOOKUP(A1573,[1]Plan1!$BO$120:$BQ$240,3)</f>
        <v>5622.43</v>
      </c>
      <c r="F1574" s="12">
        <f t="shared" si="614"/>
        <v>44245</v>
      </c>
      <c r="G1574" s="13">
        <f t="shared" si="601"/>
        <v>8.5998898553949488E-3</v>
      </c>
      <c r="H1574" s="12">
        <f t="shared" si="615"/>
        <v>44270</v>
      </c>
      <c r="I1574" s="12">
        <f t="shared" si="602"/>
        <v>44270</v>
      </c>
      <c r="J1574" s="1">
        <f t="shared" si="616"/>
        <v>18</v>
      </c>
      <c r="K1574" s="1">
        <f t="shared" si="599"/>
        <v>7</v>
      </c>
      <c r="L1574" s="9">
        <f t="shared" si="603"/>
        <v>1.0033356499999999</v>
      </c>
      <c r="M1574" s="16">
        <f t="shared" si="617"/>
        <v>1.00249973</v>
      </c>
      <c r="N1574" s="16">
        <f t="shared" si="620"/>
        <v>1.1715646155606902</v>
      </c>
      <c r="O1574" s="9">
        <f t="shared" si="621"/>
        <v>1.1754725399999999</v>
      </c>
      <c r="P1574" s="9">
        <f t="shared" si="604"/>
        <v>1175.47254</v>
      </c>
      <c r="Q1574" s="14">
        <f t="shared" si="605"/>
        <v>0</v>
      </c>
      <c r="R1574" s="44">
        <f t="shared" si="606"/>
        <v>0</v>
      </c>
      <c r="S1574" s="9">
        <f t="shared" si="607"/>
        <v>0</v>
      </c>
      <c r="T1574" s="10">
        <f t="shared" si="618"/>
        <v>6.2959000000000001E-2</v>
      </c>
      <c r="U1574" s="14">
        <f t="shared" si="622"/>
        <v>70</v>
      </c>
      <c r="V1574" s="14">
        <v>252</v>
      </c>
      <c r="W1574" s="16">
        <f t="shared" si="608"/>
        <v>1.0171047870000001</v>
      </c>
      <c r="X1574" s="9">
        <f t="shared" si="609"/>
        <v>20.10620742</v>
      </c>
      <c r="Y1574" s="9">
        <v>0</v>
      </c>
      <c r="Z1574" s="15">
        <f t="shared" si="610"/>
        <v>0</v>
      </c>
      <c r="AA1574" s="6" t="s">
        <v>73</v>
      </c>
      <c r="AB1574" s="12">
        <f t="shared" si="619"/>
        <v>44333</v>
      </c>
      <c r="AC1574" s="6"/>
      <c r="AD1574" s="1"/>
      <c r="AE1574" s="12"/>
      <c r="AF1574" s="7"/>
      <c r="AG1574" s="1"/>
      <c r="AH1574" s="1"/>
      <c r="AI1574" s="1"/>
      <c r="AJ1574" s="10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6"/>
      <c r="CM1574" s="1"/>
      <c r="CN1574" s="1"/>
      <c r="CO1574" s="1"/>
      <c r="CP1574" s="1"/>
      <c r="CQ1574" s="1"/>
      <c r="CR1574" s="1"/>
    </row>
    <row r="1575" spans="1:96" x14ac:dyDescent="0.2">
      <c r="A1575" s="159">
        <f t="shared" si="611"/>
        <v>44254</v>
      </c>
      <c r="B1575" s="9">
        <f t="shared" si="600"/>
        <v>1196.43750198</v>
      </c>
      <c r="C1575" s="9">
        <f t="shared" si="612"/>
        <v>1000</v>
      </c>
      <c r="D1575" s="66">
        <f t="shared" si="613"/>
        <v>5574.49</v>
      </c>
      <c r="E1575" s="15">
        <f>VLOOKUP(A1574,[1]Plan1!$BO$120:$BQ$240,3)</f>
        <v>5622.43</v>
      </c>
      <c r="F1575" s="12">
        <f t="shared" si="614"/>
        <v>44245</v>
      </c>
      <c r="G1575" s="13">
        <f t="shared" si="601"/>
        <v>8.5998898553949488E-3</v>
      </c>
      <c r="H1575" s="12">
        <f t="shared" si="615"/>
        <v>44270</v>
      </c>
      <c r="I1575" s="12">
        <f t="shared" si="602"/>
        <v>44270</v>
      </c>
      <c r="J1575" s="1">
        <f t="shared" si="616"/>
        <v>18</v>
      </c>
      <c r="K1575" s="1">
        <f t="shared" si="599"/>
        <v>8</v>
      </c>
      <c r="L1575" s="9">
        <f t="shared" si="603"/>
        <v>1.00381308</v>
      </c>
      <c r="M1575" s="16">
        <f t="shared" si="617"/>
        <v>1.00249973</v>
      </c>
      <c r="N1575" s="16">
        <f t="shared" si="620"/>
        <v>1.1715646155606902</v>
      </c>
      <c r="O1575" s="9">
        <f t="shared" si="621"/>
        <v>1.17603188</v>
      </c>
      <c r="P1575" s="9">
        <f t="shared" si="604"/>
        <v>1176.03188</v>
      </c>
      <c r="Q1575" s="14">
        <f t="shared" si="605"/>
        <v>0</v>
      </c>
      <c r="R1575" s="44">
        <f t="shared" si="606"/>
        <v>0</v>
      </c>
      <c r="S1575" s="9">
        <f t="shared" si="607"/>
        <v>0</v>
      </c>
      <c r="T1575" s="10">
        <f t="shared" si="618"/>
        <v>6.2959000000000001E-2</v>
      </c>
      <c r="U1575" s="14">
        <f t="shared" si="622"/>
        <v>71</v>
      </c>
      <c r="V1575" s="14">
        <v>252</v>
      </c>
      <c r="W1575" s="16">
        <f t="shared" si="608"/>
        <v>1.0173512490000001</v>
      </c>
      <c r="X1575" s="9">
        <f t="shared" si="609"/>
        <v>20.405621979999999</v>
      </c>
      <c r="Y1575" s="9">
        <v>0</v>
      </c>
      <c r="Z1575" s="15">
        <f t="shared" si="610"/>
        <v>0</v>
      </c>
      <c r="AA1575" s="6" t="s">
        <v>73</v>
      </c>
      <c r="AB1575" s="12">
        <f t="shared" si="619"/>
        <v>44333</v>
      </c>
      <c r="AC1575" s="6"/>
      <c r="AD1575" s="1"/>
      <c r="AE1575" s="12"/>
      <c r="AF1575" s="7"/>
      <c r="AG1575" s="1"/>
      <c r="AH1575" s="1"/>
      <c r="AI1575" s="1"/>
      <c r="AJ1575" s="10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6"/>
      <c r="CM1575" s="1"/>
      <c r="CN1575" s="1"/>
      <c r="CO1575" s="1"/>
      <c r="CP1575" s="1"/>
      <c r="CQ1575" s="1"/>
      <c r="CR1575" s="1"/>
    </row>
    <row r="1576" spans="1:96" x14ac:dyDescent="0.2">
      <c r="A1576" s="159">
        <f t="shared" si="611"/>
        <v>44255</v>
      </c>
      <c r="B1576" s="9">
        <f t="shared" si="600"/>
        <v>1196.43750198</v>
      </c>
      <c r="C1576" s="9">
        <f t="shared" si="612"/>
        <v>1000</v>
      </c>
      <c r="D1576" s="66">
        <f t="shared" si="613"/>
        <v>5574.49</v>
      </c>
      <c r="E1576" s="15">
        <f>VLOOKUP(A1575,[1]Plan1!$BO$120:$BQ$240,3)</f>
        <v>5622.43</v>
      </c>
      <c r="F1576" s="12">
        <f t="shared" si="614"/>
        <v>44245</v>
      </c>
      <c r="G1576" s="13">
        <f t="shared" si="601"/>
        <v>8.5998898553949488E-3</v>
      </c>
      <c r="H1576" s="12">
        <f t="shared" si="615"/>
        <v>44270</v>
      </c>
      <c r="I1576" s="12">
        <f t="shared" si="602"/>
        <v>44270</v>
      </c>
      <c r="J1576" s="1">
        <f t="shared" si="616"/>
        <v>18</v>
      </c>
      <c r="K1576" s="1">
        <f t="shared" si="599"/>
        <v>8</v>
      </c>
      <c r="L1576" s="9">
        <f t="shared" si="603"/>
        <v>1.00381308</v>
      </c>
      <c r="M1576" s="16">
        <f t="shared" si="617"/>
        <v>1.00249973</v>
      </c>
      <c r="N1576" s="16">
        <f t="shared" si="620"/>
        <v>1.1715646155606902</v>
      </c>
      <c r="O1576" s="9">
        <f t="shared" si="621"/>
        <v>1.17603188</v>
      </c>
      <c r="P1576" s="9">
        <f t="shared" si="604"/>
        <v>1176.03188</v>
      </c>
      <c r="Q1576" s="14">
        <f t="shared" si="605"/>
        <v>0</v>
      </c>
      <c r="R1576" s="44">
        <f t="shared" si="606"/>
        <v>0</v>
      </c>
      <c r="S1576" s="9">
        <f t="shared" si="607"/>
        <v>0</v>
      </c>
      <c r="T1576" s="10">
        <f t="shared" si="618"/>
        <v>6.2959000000000001E-2</v>
      </c>
      <c r="U1576" s="14">
        <f t="shared" si="622"/>
        <v>71</v>
      </c>
      <c r="V1576" s="14">
        <v>252</v>
      </c>
      <c r="W1576" s="16">
        <f t="shared" si="608"/>
        <v>1.0173512490000001</v>
      </c>
      <c r="X1576" s="9">
        <f t="shared" si="609"/>
        <v>20.405621979999999</v>
      </c>
      <c r="Y1576" s="9">
        <v>0</v>
      </c>
      <c r="Z1576" s="15">
        <f t="shared" si="610"/>
        <v>0</v>
      </c>
      <c r="AA1576" s="6" t="s">
        <v>73</v>
      </c>
      <c r="AB1576" s="12">
        <f t="shared" si="619"/>
        <v>44333</v>
      </c>
      <c r="AC1576" s="6"/>
      <c r="AD1576" s="1"/>
      <c r="AE1576" s="12"/>
      <c r="AF1576" s="7"/>
      <c r="AG1576" s="1"/>
      <c r="AH1576" s="1"/>
      <c r="AI1576" s="1"/>
      <c r="AJ1576" s="10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6"/>
      <c r="CM1576" s="1"/>
      <c r="CN1576" s="1"/>
      <c r="CO1576" s="1"/>
      <c r="CP1576" s="1"/>
      <c r="CQ1576" s="1"/>
      <c r="CR1576" s="1"/>
    </row>
    <row r="1577" spans="1:96" x14ac:dyDescent="0.2">
      <c r="A1577" s="159">
        <f t="shared" si="611"/>
        <v>44256</v>
      </c>
      <c r="B1577" s="9">
        <f t="shared" si="600"/>
        <v>1196.43750198</v>
      </c>
      <c r="C1577" s="9">
        <f t="shared" si="612"/>
        <v>1000</v>
      </c>
      <c r="D1577" s="66">
        <f t="shared" si="613"/>
        <v>5574.49</v>
      </c>
      <c r="E1577" s="15">
        <f>VLOOKUP(A1576,[1]Plan1!$BO$120:$BQ$240,3)</f>
        <v>5622.43</v>
      </c>
      <c r="F1577" s="12">
        <f t="shared" si="614"/>
        <v>44245</v>
      </c>
      <c r="G1577" s="13">
        <f t="shared" si="601"/>
        <v>8.5998898553949488E-3</v>
      </c>
      <c r="H1577" s="12">
        <f t="shared" si="615"/>
        <v>44270</v>
      </c>
      <c r="I1577" s="12">
        <f t="shared" si="602"/>
        <v>44270</v>
      </c>
      <c r="J1577" s="1">
        <f t="shared" si="616"/>
        <v>18</v>
      </c>
      <c r="K1577" s="1">
        <f t="shared" ref="K1577:K1640" si="623">(J1577-(NETWORKDAYS(A1577,I1577,AE$118:AE$502)-1))</f>
        <v>8</v>
      </c>
      <c r="L1577" s="9">
        <f t="shared" si="603"/>
        <v>1.00381308</v>
      </c>
      <c r="M1577" s="16">
        <f t="shared" si="617"/>
        <v>1.00249973</v>
      </c>
      <c r="N1577" s="16">
        <f t="shared" si="620"/>
        <v>1.1715646155606902</v>
      </c>
      <c r="O1577" s="9">
        <f t="shared" si="621"/>
        <v>1.17603188</v>
      </c>
      <c r="P1577" s="9">
        <f t="shared" si="604"/>
        <v>1176.03188</v>
      </c>
      <c r="Q1577" s="14">
        <f t="shared" si="605"/>
        <v>0</v>
      </c>
      <c r="R1577" s="44">
        <f t="shared" si="606"/>
        <v>0</v>
      </c>
      <c r="S1577" s="9">
        <f t="shared" si="607"/>
        <v>0</v>
      </c>
      <c r="T1577" s="10">
        <f t="shared" si="618"/>
        <v>6.2959000000000001E-2</v>
      </c>
      <c r="U1577" s="14">
        <f t="shared" si="622"/>
        <v>71</v>
      </c>
      <c r="V1577" s="14">
        <v>252</v>
      </c>
      <c r="W1577" s="16">
        <f t="shared" si="608"/>
        <v>1.0173512490000001</v>
      </c>
      <c r="X1577" s="9">
        <f t="shared" si="609"/>
        <v>20.405621979999999</v>
      </c>
      <c r="Y1577" s="9">
        <v>0</v>
      </c>
      <c r="Z1577" s="15">
        <f t="shared" si="610"/>
        <v>0</v>
      </c>
      <c r="AA1577" s="6" t="s">
        <v>73</v>
      </c>
      <c r="AB1577" s="12">
        <f t="shared" si="619"/>
        <v>44333</v>
      </c>
      <c r="AC1577" s="6"/>
      <c r="AD1577" s="1"/>
      <c r="AE1577" s="12"/>
      <c r="AF1577" s="7"/>
      <c r="AG1577" s="1"/>
      <c r="AH1577" s="1"/>
      <c r="AI1577" s="1"/>
      <c r="AJ1577" s="10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6"/>
      <c r="CM1577" s="1"/>
      <c r="CN1577" s="1"/>
      <c r="CO1577" s="1"/>
      <c r="CP1577" s="1"/>
      <c r="CQ1577" s="1"/>
      <c r="CR1577" s="1"/>
    </row>
    <row r="1578" spans="1:96" x14ac:dyDescent="0.2">
      <c r="A1578" s="159">
        <f t="shared" si="611"/>
        <v>44257</v>
      </c>
      <c r="B1578" s="9">
        <f t="shared" si="600"/>
        <v>1197.2968662400001</v>
      </c>
      <c r="C1578" s="9">
        <f t="shared" si="612"/>
        <v>1000</v>
      </c>
      <c r="D1578" s="66">
        <f t="shared" si="613"/>
        <v>5574.49</v>
      </c>
      <c r="E1578" s="15">
        <f>VLOOKUP(A1577,[1]Plan1!$BO$120:$BQ$240,3)</f>
        <v>5622.43</v>
      </c>
      <c r="F1578" s="12">
        <f t="shared" si="614"/>
        <v>44245</v>
      </c>
      <c r="G1578" s="13">
        <f t="shared" si="601"/>
        <v>8.5998898553949488E-3</v>
      </c>
      <c r="H1578" s="12">
        <f t="shared" si="615"/>
        <v>44270</v>
      </c>
      <c r="I1578" s="12">
        <f t="shared" si="602"/>
        <v>44270</v>
      </c>
      <c r="J1578" s="1">
        <f t="shared" si="616"/>
        <v>18</v>
      </c>
      <c r="K1578" s="1">
        <f t="shared" si="623"/>
        <v>9</v>
      </c>
      <c r="L1578" s="9">
        <f t="shared" si="603"/>
        <v>1.0042907299999999</v>
      </c>
      <c r="M1578" s="16">
        <f t="shared" si="617"/>
        <v>1.00249973</v>
      </c>
      <c r="N1578" s="16">
        <f t="shared" si="620"/>
        <v>1.1715646155606902</v>
      </c>
      <c r="O1578" s="9">
        <f t="shared" si="621"/>
        <v>1.1765914799999999</v>
      </c>
      <c r="P1578" s="9">
        <f t="shared" si="604"/>
        <v>1176.59148</v>
      </c>
      <c r="Q1578" s="14">
        <f t="shared" si="605"/>
        <v>0</v>
      </c>
      <c r="R1578" s="44">
        <f t="shared" si="606"/>
        <v>0</v>
      </c>
      <c r="S1578" s="9">
        <f t="shared" si="607"/>
        <v>0</v>
      </c>
      <c r="T1578" s="10">
        <f t="shared" si="618"/>
        <v>6.2959000000000001E-2</v>
      </c>
      <c r="U1578" s="14">
        <f t="shared" si="622"/>
        <v>72</v>
      </c>
      <c r="V1578" s="14">
        <v>252</v>
      </c>
      <c r="W1578" s="16">
        <f t="shared" si="608"/>
        <v>1.0175977700000001</v>
      </c>
      <c r="X1578" s="9">
        <f t="shared" si="609"/>
        <v>20.705386239999999</v>
      </c>
      <c r="Y1578" s="9">
        <v>0</v>
      </c>
      <c r="Z1578" s="15">
        <f t="shared" si="610"/>
        <v>0</v>
      </c>
      <c r="AA1578" s="6" t="s">
        <v>73</v>
      </c>
      <c r="AB1578" s="12">
        <f t="shared" si="619"/>
        <v>44333</v>
      </c>
      <c r="AC1578" s="6"/>
      <c r="AD1578" s="1"/>
      <c r="AE1578" s="12"/>
      <c r="AF1578" s="7"/>
      <c r="AG1578" s="1"/>
      <c r="AH1578" s="1"/>
      <c r="AI1578" s="1"/>
      <c r="AJ1578" s="10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6"/>
      <c r="CM1578" s="1"/>
      <c r="CN1578" s="1"/>
      <c r="CO1578" s="1"/>
      <c r="CP1578" s="1"/>
      <c r="CQ1578" s="1"/>
      <c r="CR1578" s="1"/>
    </row>
    <row r="1579" spans="1:96" x14ac:dyDescent="0.2">
      <c r="A1579" s="159">
        <f t="shared" si="611"/>
        <v>44258</v>
      </c>
      <c r="B1579" s="9">
        <f t="shared" si="600"/>
        <v>1198.1568632200001</v>
      </c>
      <c r="C1579" s="9">
        <f t="shared" si="612"/>
        <v>1000</v>
      </c>
      <c r="D1579" s="66">
        <f t="shared" si="613"/>
        <v>5574.49</v>
      </c>
      <c r="E1579" s="15">
        <f>VLOOKUP(A1578,[1]Plan1!$BO$120:$BQ$240,3)</f>
        <v>5622.43</v>
      </c>
      <c r="F1579" s="12">
        <f t="shared" si="614"/>
        <v>44245</v>
      </c>
      <c r="G1579" s="13">
        <f t="shared" si="601"/>
        <v>8.5998898553949488E-3</v>
      </c>
      <c r="H1579" s="12">
        <f t="shared" si="615"/>
        <v>44270</v>
      </c>
      <c r="I1579" s="12">
        <f t="shared" si="602"/>
        <v>44270</v>
      </c>
      <c r="J1579" s="1">
        <f t="shared" si="616"/>
        <v>18</v>
      </c>
      <c r="K1579" s="1">
        <f t="shared" si="623"/>
        <v>10</v>
      </c>
      <c r="L1579" s="9">
        <f t="shared" si="603"/>
        <v>1.0047686199999999</v>
      </c>
      <c r="M1579" s="16">
        <f t="shared" si="617"/>
        <v>1.00249973</v>
      </c>
      <c r="N1579" s="16">
        <f t="shared" si="620"/>
        <v>1.1715646155606902</v>
      </c>
      <c r="O1579" s="9">
        <f t="shared" si="621"/>
        <v>1.1771513600000001</v>
      </c>
      <c r="P1579" s="9">
        <f t="shared" si="604"/>
        <v>1177.1513600000001</v>
      </c>
      <c r="Q1579" s="14">
        <f t="shared" si="605"/>
        <v>0</v>
      </c>
      <c r="R1579" s="44">
        <f t="shared" si="606"/>
        <v>0</v>
      </c>
      <c r="S1579" s="9">
        <f t="shared" si="607"/>
        <v>0</v>
      </c>
      <c r="T1579" s="10">
        <f t="shared" si="618"/>
        <v>6.2959000000000001E-2</v>
      </c>
      <c r="U1579" s="14">
        <f t="shared" si="622"/>
        <v>73</v>
      </c>
      <c r="V1579" s="14">
        <v>252</v>
      </c>
      <c r="W1579" s="16">
        <f t="shared" si="608"/>
        <v>1.017844352</v>
      </c>
      <c r="X1579" s="9">
        <f t="shared" si="609"/>
        <v>21.005503220000001</v>
      </c>
      <c r="Y1579" s="9">
        <v>0</v>
      </c>
      <c r="Z1579" s="15">
        <f t="shared" si="610"/>
        <v>0</v>
      </c>
      <c r="AA1579" s="6" t="s">
        <v>73</v>
      </c>
      <c r="AB1579" s="12">
        <f t="shared" si="619"/>
        <v>44333</v>
      </c>
      <c r="AC1579" s="6"/>
      <c r="AD1579" s="1"/>
      <c r="AE1579" s="12"/>
      <c r="AF1579" s="7"/>
      <c r="AG1579" s="1"/>
      <c r="AH1579" s="1"/>
      <c r="AI1579" s="1"/>
      <c r="AJ1579" s="10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6"/>
      <c r="CM1579" s="1"/>
      <c r="CN1579" s="1"/>
      <c r="CO1579" s="1"/>
      <c r="CP1579" s="1"/>
      <c r="CQ1579" s="1"/>
      <c r="CR1579" s="1"/>
    </row>
    <row r="1580" spans="1:96" x14ac:dyDescent="0.2">
      <c r="A1580" s="159">
        <f t="shared" si="611"/>
        <v>44259</v>
      </c>
      <c r="B1580" s="9">
        <f t="shared" si="600"/>
        <v>1199.0174603199998</v>
      </c>
      <c r="C1580" s="9">
        <f t="shared" si="612"/>
        <v>1000</v>
      </c>
      <c r="D1580" s="66">
        <f t="shared" si="613"/>
        <v>5574.49</v>
      </c>
      <c r="E1580" s="15">
        <f>VLOOKUP(A1579,[1]Plan1!$BO$120:$BQ$240,3)</f>
        <v>5622.43</v>
      </c>
      <c r="F1580" s="12">
        <f t="shared" si="614"/>
        <v>44245</v>
      </c>
      <c r="G1580" s="13">
        <f t="shared" si="601"/>
        <v>8.5998898553949488E-3</v>
      </c>
      <c r="H1580" s="12">
        <f t="shared" si="615"/>
        <v>44270</v>
      </c>
      <c r="I1580" s="12">
        <f t="shared" si="602"/>
        <v>44270</v>
      </c>
      <c r="J1580" s="1">
        <f t="shared" si="616"/>
        <v>18</v>
      </c>
      <c r="K1580" s="1">
        <f t="shared" si="623"/>
        <v>11</v>
      </c>
      <c r="L1580" s="9">
        <f t="shared" si="603"/>
        <v>1.0052467300000001</v>
      </c>
      <c r="M1580" s="16">
        <f t="shared" si="617"/>
        <v>1.00249973</v>
      </c>
      <c r="N1580" s="16">
        <f t="shared" si="620"/>
        <v>1.1715646155606902</v>
      </c>
      <c r="O1580" s="9">
        <f t="shared" si="621"/>
        <v>1.1777114900000001</v>
      </c>
      <c r="P1580" s="9">
        <f t="shared" si="604"/>
        <v>1177.7114899999999</v>
      </c>
      <c r="Q1580" s="14">
        <f t="shared" si="605"/>
        <v>0</v>
      </c>
      <c r="R1580" s="44">
        <f t="shared" si="606"/>
        <v>0</v>
      </c>
      <c r="S1580" s="9">
        <f t="shared" si="607"/>
        <v>0</v>
      </c>
      <c r="T1580" s="10">
        <f t="shared" si="618"/>
        <v>6.2959000000000001E-2</v>
      </c>
      <c r="U1580" s="14">
        <f t="shared" si="622"/>
        <v>74</v>
      </c>
      <c r="V1580" s="14">
        <v>252</v>
      </c>
      <c r="W1580" s="16">
        <f t="shared" si="608"/>
        <v>1.0180909929999999</v>
      </c>
      <c r="X1580" s="9">
        <f t="shared" si="609"/>
        <v>21.30597032</v>
      </c>
      <c r="Y1580" s="9">
        <v>0</v>
      </c>
      <c r="Z1580" s="15">
        <f t="shared" si="610"/>
        <v>0</v>
      </c>
      <c r="AA1580" s="6" t="s">
        <v>73</v>
      </c>
      <c r="AB1580" s="12">
        <f t="shared" si="619"/>
        <v>44333</v>
      </c>
      <c r="AC1580" s="6"/>
      <c r="AD1580" s="1"/>
      <c r="AE1580" s="12"/>
      <c r="AF1580" s="7"/>
      <c r="AG1580" s="1"/>
      <c r="AH1580" s="1"/>
      <c r="AI1580" s="1"/>
      <c r="AJ1580" s="10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6"/>
      <c r="CM1580" s="1"/>
      <c r="CN1580" s="1"/>
      <c r="CO1580" s="1"/>
      <c r="CP1580" s="1"/>
      <c r="CQ1580" s="1"/>
      <c r="CR1580" s="1"/>
    </row>
    <row r="1581" spans="1:96" x14ac:dyDescent="0.2">
      <c r="A1581" s="159">
        <f t="shared" si="611"/>
        <v>44260</v>
      </c>
      <c r="B1581" s="9">
        <f t="shared" si="600"/>
        <v>1199.87868955</v>
      </c>
      <c r="C1581" s="9">
        <f t="shared" si="612"/>
        <v>1000</v>
      </c>
      <c r="D1581" s="66">
        <f t="shared" si="613"/>
        <v>5574.49</v>
      </c>
      <c r="E1581" s="15">
        <f>VLOOKUP(A1580,[1]Plan1!$BO$120:$BQ$240,3)</f>
        <v>5622.43</v>
      </c>
      <c r="F1581" s="12">
        <f t="shared" si="614"/>
        <v>44245</v>
      </c>
      <c r="G1581" s="13">
        <f t="shared" si="601"/>
        <v>8.5998898553949488E-3</v>
      </c>
      <c r="H1581" s="12">
        <f t="shared" si="615"/>
        <v>44270</v>
      </c>
      <c r="I1581" s="12">
        <f t="shared" si="602"/>
        <v>44270</v>
      </c>
      <c r="J1581" s="1">
        <f t="shared" si="616"/>
        <v>18</v>
      </c>
      <c r="K1581" s="1">
        <f t="shared" si="623"/>
        <v>12</v>
      </c>
      <c r="L1581" s="9">
        <f t="shared" si="603"/>
        <v>1.00572507</v>
      </c>
      <c r="M1581" s="16">
        <f t="shared" si="617"/>
        <v>1.00249973</v>
      </c>
      <c r="N1581" s="16">
        <f t="shared" si="620"/>
        <v>1.1715646155606902</v>
      </c>
      <c r="O1581" s="9">
        <f t="shared" si="621"/>
        <v>1.1782718999999999</v>
      </c>
      <c r="P1581" s="9">
        <f t="shared" si="604"/>
        <v>1178.2719</v>
      </c>
      <c r="Q1581" s="14">
        <f t="shared" si="605"/>
        <v>0</v>
      </c>
      <c r="R1581" s="44">
        <f t="shared" si="606"/>
        <v>0</v>
      </c>
      <c r="S1581" s="9">
        <f t="shared" si="607"/>
        <v>0</v>
      </c>
      <c r="T1581" s="10">
        <f t="shared" si="618"/>
        <v>6.2959000000000001E-2</v>
      </c>
      <c r="U1581" s="14">
        <f t="shared" si="622"/>
        <v>75</v>
      </c>
      <c r="V1581" s="14">
        <v>252</v>
      </c>
      <c r="W1581" s="16">
        <f t="shared" si="608"/>
        <v>1.018337694</v>
      </c>
      <c r="X1581" s="9">
        <f t="shared" si="609"/>
        <v>21.606789549999998</v>
      </c>
      <c r="Y1581" s="9">
        <v>0</v>
      </c>
      <c r="Z1581" s="15">
        <f t="shared" si="610"/>
        <v>0</v>
      </c>
      <c r="AA1581" s="6" t="s">
        <v>73</v>
      </c>
      <c r="AB1581" s="12">
        <f t="shared" si="619"/>
        <v>44333</v>
      </c>
      <c r="AC1581" s="6"/>
      <c r="AD1581" s="1"/>
      <c r="AE1581" s="12"/>
      <c r="AF1581" s="7"/>
      <c r="AG1581" s="1"/>
      <c r="AH1581" s="1"/>
      <c r="AI1581" s="1"/>
      <c r="AJ1581" s="10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6"/>
      <c r="CM1581" s="1"/>
      <c r="CN1581" s="1"/>
      <c r="CO1581" s="1"/>
      <c r="CP1581" s="1"/>
      <c r="CQ1581" s="1"/>
      <c r="CR1581" s="1"/>
    </row>
    <row r="1582" spans="1:96" x14ac:dyDescent="0.2">
      <c r="A1582" s="159">
        <f t="shared" si="611"/>
        <v>44261</v>
      </c>
      <c r="B1582" s="9">
        <f t="shared" si="600"/>
        <v>1200.7405194800001</v>
      </c>
      <c r="C1582" s="9">
        <f t="shared" si="612"/>
        <v>1000</v>
      </c>
      <c r="D1582" s="66">
        <f t="shared" si="613"/>
        <v>5574.49</v>
      </c>
      <c r="E1582" s="15">
        <f>VLOOKUP(A1581,[1]Plan1!$BO$120:$BQ$240,3)</f>
        <v>5622.43</v>
      </c>
      <c r="F1582" s="12">
        <f t="shared" si="614"/>
        <v>44245</v>
      </c>
      <c r="G1582" s="13">
        <f t="shared" si="601"/>
        <v>8.5998898553949488E-3</v>
      </c>
      <c r="H1582" s="12">
        <f t="shared" si="615"/>
        <v>44270</v>
      </c>
      <c r="I1582" s="12">
        <f t="shared" si="602"/>
        <v>44270</v>
      </c>
      <c r="J1582" s="1">
        <f t="shared" si="616"/>
        <v>18</v>
      </c>
      <c r="K1582" s="1">
        <f t="shared" si="623"/>
        <v>13</v>
      </c>
      <c r="L1582" s="9">
        <f t="shared" si="603"/>
        <v>1.0062036299999999</v>
      </c>
      <c r="M1582" s="16">
        <f t="shared" si="617"/>
        <v>1.00249973</v>
      </c>
      <c r="N1582" s="16">
        <f t="shared" si="620"/>
        <v>1.1715646155606902</v>
      </c>
      <c r="O1582" s="9">
        <f t="shared" si="621"/>
        <v>1.17883256</v>
      </c>
      <c r="P1582" s="9">
        <f t="shared" si="604"/>
        <v>1178.8325600000001</v>
      </c>
      <c r="Q1582" s="14">
        <f t="shared" si="605"/>
        <v>0</v>
      </c>
      <c r="R1582" s="44">
        <f t="shared" si="606"/>
        <v>0</v>
      </c>
      <c r="S1582" s="9">
        <f t="shared" si="607"/>
        <v>0</v>
      </c>
      <c r="T1582" s="10">
        <f t="shared" si="618"/>
        <v>6.2959000000000001E-2</v>
      </c>
      <c r="U1582" s="14">
        <f t="shared" si="622"/>
        <v>76</v>
      </c>
      <c r="V1582" s="14">
        <v>252</v>
      </c>
      <c r="W1582" s="16">
        <f t="shared" si="608"/>
        <v>1.018584454</v>
      </c>
      <c r="X1582" s="9">
        <f t="shared" si="609"/>
        <v>21.907959479999999</v>
      </c>
      <c r="Y1582" s="9">
        <v>0</v>
      </c>
      <c r="Z1582" s="15">
        <f t="shared" si="610"/>
        <v>0</v>
      </c>
      <c r="AA1582" s="6" t="s">
        <v>73</v>
      </c>
      <c r="AB1582" s="12">
        <f t="shared" si="619"/>
        <v>44333</v>
      </c>
      <c r="AC1582" s="6"/>
      <c r="AD1582" s="1"/>
      <c r="AE1582" s="12"/>
      <c r="AF1582" s="7"/>
      <c r="AG1582" s="1"/>
      <c r="AH1582" s="1"/>
      <c r="AI1582" s="1"/>
      <c r="AJ1582" s="10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6"/>
      <c r="CM1582" s="1"/>
      <c r="CN1582" s="1"/>
      <c r="CO1582" s="1"/>
      <c r="CP1582" s="1"/>
      <c r="CQ1582" s="1"/>
      <c r="CR1582" s="1"/>
    </row>
    <row r="1583" spans="1:96" x14ac:dyDescent="0.2">
      <c r="A1583" s="159">
        <f t="shared" si="611"/>
        <v>44262</v>
      </c>
      <c r="B1583" s="9">
        <f t="shared" si="600"/>
        <v>1200.7405194800001</v>
      </c>
      <c r="C1583" s="9">
        <f t="shared" si="612"/>
        <v>1000</v>
      </c>
      <c r="D1583" s="66">
        <f t="shared" si="613"/>
        <v>5574.49</v>
      </c>
      <c r="E1583" s="15">
        <f>VLOOKUP(A1582,[1]Plan1!$BO$120:$BQ$240,3)</f>
        <v>5622.43</v>
      </c>
      <c r="F1583" s="12">
        <f t="shared" si="614"/>
        <v>44245</v>
      </c>
      <c r="G1583" s="13">
        <f t="shared" si="601"/>
        <v>8.5998898553949488E-3</v>
      </c>
      <c r="H1583" s="12">
        <f t="shared" si="615"/>
        <v>44270</v>
      </c>
      <c r="I1583" s="12">
        <f t="shared" si="602"/>
        <v>44270</v>
      </c>
      <c r="J1583" s="1">
        <f t="shared" si="616"/>
        <v>18</v>
      </c>
      <c r="K1583" s="1">
        <f t="shared" si="623"/>
        <v>13</v>
      </c>
      <c r="L1583" s="9">
        <f t="shared" si="603"/>
        <v>1.0062036299999999</v>
      </c>
      <c r="M1583" s="16">
        <f t="shared" si="617"/>
        <v>1.00249973</v>
      </c>
      <c r="N1583" s="16">
        <f t="shared" si="620"/>
        <v>1.1715646155606902</v>
      </c>
      <c r="O1583" s="9">
        <f t="shared" si="621"/>
        <v>1.17883256</v>
      </c>
      <c r="P1583" s="9">
        <f t="shared" si="604"/>
        <v>1178.8325600000001</v>
      </c>
      <c r="Q1583" s="14">
        <f t="shared" si="605"/>
        <v>0</v>
      </c>
      <c r="R1583" s="44">
        <f t="shared" si="606"/>
        <v>0</v>
      </c>
      <c r="S1583" s="9">
        <f t="shared" si="607"/>
        <v>0</v>
      </c>
      <c r="T1583" s="10">
        <f t="shared" si="618"/>
        <v>6.2959000000000001E-2</v>
      </c>
      <c r="U1583" s="14">
        <f t="shared" si="622"/>
        <v>76</v>
      </c>
      <c r="V1583" s="14">
        <v>252</v>
      </c>
      <c r="W1583" s="16">
        <f t="shared" si="608"/>
        <v>1.018584454</v>
      </c>
      <c r="X1583" s="9">
        <f t="shared" si="609"/>
        <v>21.907959479999999</v>
      </c>
      <c r="Y1583" s="9">
        <v>0</v>
      </c>
      <c r="Z1583" s="15">
        <f t="shared" si="610"/>
        <v>0</v>
      </c>
      <c r="AA1583" s="6" t="s">
        <v>73</v>
      </c>
      <c r="AB1583" s="12">
        <f t="shared" si="619"/>
        <v>44333</v>
      </c>
      <c r="AC1583" s="6"/>
      <c r="AD1583" s="1"/>
      <c r="AE1583" s="12"/>
      <c r="AF1583" s="7"/>
      <c r="AG1583" s="1"/>
      <c r="AH1583" s="1"/>
      <c r="AI1583" s="1"/>
      <c r="AJ1583" s="10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6"/>
      <c r="CM1583" s="1"/>
      <c r="CN1583" s="1"/>
      <c r="CO1583" s="1"/>
      <c r="CP1583" s="1"/>
      <c r="CQ1583" s="1"/>
      <c r="CR1583" s="1"/>
    </row>
    <row r="1584" spans="1:96" x14ac:dyDescent="0.2">
      <c r="A1584" s="159">
        <f t="shared" si="611"/>
        <v>44263</v>
      </c>
      <c r="B1584" s="9">
        <f t="shared" si="600"/>
        <v>1200.7405194800001</v>
      </c>
      <c r="C1584" s="9">
        <f t="shared" si="612"/>
        <v>1000</v>
      </c>
      <c r="D1584" s="66">
        <f t="shared" si="613"/>
        <v>5574.49</v>
      </c>
      <c r="E1584" s="15">
        <f>VLOOKUP(A1583,[1]Plan1!$BO$120:$BQ$240,3)</f>
        <v>5622.43</v>
      </c>
      <c r="F1584" s="12">
        <f t="shared" si="614"/>
        <v>44245</v>
      </c>
      <c r="G1584" s="13">
        <f t="shared" si="601"/>
        <v>8.5998898553949488E-3</v>
      </c>
      <c r="H1584" s="12">
        <f t="shared" si="615"/>
        <v>44270</v>
      </c>
      <c r="I1584" s="12">
        <f t="shared" si="602"/>
        <v>44270</v>
      </c>
      <c r="J1584" s="1">
        <f t="shared" si="616"/>
        <v>18</v>
      </c>
      <c r="K1584" s="1">
        <f t="shared" si="623"/>
        <v>13</v>
      </c>
      <c r="L1584" s="9">
        <f t="shared" si="603"/>
        <v>1.0062036299999999</v>
      </c>
      <c r="M1584" s="16">
        <f t="shared" si="617"/>
        <v>1.00249973</v>
      </c>
      <c r="N1584" s="16">
        <f t="shared" si="620"/>
        <v>1.1715646155606902</v>
      </c>
      <c r="O1584" s="9">
        <f t="shared" si="621"/>
        <v>1.17883256</v>
      </c>
      <c r="P1584" s="9">
        <f t="shared" si="604"/>
        <v>1178.8325600000001</v>
      </c>
      <c r="Q1584" s="14">
        <f t="shared" si="605"/>
        <v>0</v>
      </c>
      <c r="R1584" s="44">
        <f t="shared" si="606"/>
        <v>0</v>
      </c>
      <c r="S1584" s="9">
        <f t="shared" si="607"/>
        <v>0</v>
      </c>
      <c r="T1584" s="10">
        <f t="shared" si="618"/>
        <v>6.2959000000000001E-2</v>
      </c>
      <c r="U1584" s="14">
        <f t="shared" si="622"/>
        <v>76</v>
      </c>
      <c r="V1584" s="14">
        <v>252</v>
      </c>
      <c r="W1584" s="16">
        <f t="shared" si="608"/>
        <v>1.018584454</v>
      </c>
      <c r="X1584" s="9">
        <f t="shared" si="609"/>
        <v>21.907959479999999</v>
      </c>
      <c r="Y1584" s="9">
        <v>0</v>
      </c>
      <c r="Z1584" s="15">
        <f t="shared" si="610"/>
        <v>0</v>
      </c>
      <c r="AA1584" s="6" t="s">
        <v>73</v>
      </c>
      <c r="AB1584" s="12">
        <f t="shared" si="619"/>
        <v>44333</v>
      </c>
      <c r="AC1584" s="6"/>
      <c r="AD1584" s="1"/>
      <c r="AE1584" s="12"/>
      <c r="AF1584" s="7"/>
      <c r="AG1584" s="1"/>
      <c r="AH1584" s="1"/>
      <c r="AI1584" s="1"/>
      <c r="AJ1584" s="10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6"/>
      <c r="CM1584" s="1"/>
      <c r="CN1584" s="1"/>
      <c r="CO1584" s="1"/>
      <c r="CP1584" s="1"/>
      <c r="CQ1584" s="1"/>
      <c r="CR1584" s="1"/>
    </row>
    <row r="1585" spans="1:96" x14ac:dyDescent="0.2">
      <c r="A1585" s="159">
        <f t="shared" si="611"/>
        <v>44264</v>
      </c>
      <c r="B1585" s="9">
        <f t="shared" si="600"/>
        <v>1201.6029935200002</v>
      </c>
      <c r="C1585" s="9">
        <f t="shared" si="612"/>
        <v>1000</v>
      </c>
      <c r="D1585" s="66">
        <f t="shared" si="613"/>
        <v>5574.49</v>
      </c>
      <c r="E1585" s="15">
        <f>VLOOKUP(A1584,[1]Plan1!$BO$120:$BQ$240,3)</f>
        <v>5622.43</v>
      </c>
      <c r="F1585" s="12">
        <f t="shared" si="614"/>
        <v>44245</v>
      </c>
      <c r="G1585" s="13">
        <f t="shared" si="601"/>
        <v>8.5998898553949488E-3</v>
      </c>
      <c r="H1585" s="12">
        <f t="shared" si="615"/>
        <v>44270</v>
      </c>
      <c r="I1585" s="12">
        <f t="shared" si="602"/>
        <v>44270</v>
      </c>
      <c r="J1585" s="1">
        <f t="shared" si="616"/>
        <v>18</v>
      </c>
      <c r="K1585" s="1">
        <f t="shared" si="623"/>
        <v>14</v>
      </c>
      <c r="L1585" s="9">
        <f t="shared" si="603"/>
        <v>1.0066824299999999</v>
      </c>
      <c r="M1585" s="16">
        <f t="shared" si="617"/>
        <v>1.00249973</v>
      </c>
      <c r="N1585" s="16">
        <f t="shared" si="620"/>
        <v>1.1715646155606902</v>
      </c>
      <c r="O1585" s="9">
        <f t="shared" si="621"/>
        <v>1.1793935099999999</v>
      </c>
      <c r="P1585" s="9">
        <f t="shared" si="604"/>
        <v>1179.3935100000001</v>
      </c>
      <c r="Q1585" s="14">
        <f t="shared" si="605"/>
        <v>0</v>
      </c>
      <c r="R1585" s="44">
        <f t="shared" si="606"/>
        <v>0</v>
      </c>
      <c r="S1585" s="9">
        <f t="shared" si="607"/>
        <v>0</v>
      </c>
      <c r="T1585" s="10">
        <f t="shared" si="618"/>
        <v>6.2959000000000001E-2</v>
      </c>
      <c r="U1585" s="14">
        <f t="shared" si="622"/>
        <v>77</v>
      </c>
      <c r="V1585" s="14">
        <v>252</v>
      </c>
      <c r="W1585" s="16">
        <f t="shared" si="608"/>
        <v>1.0188312749999999</v>
      </c>
      <c r="X1585" s="9">
        <f t="shared" si="609"/>
        <v>22.209483519999999</v>
      </c>
      <c r="Y1585" s="9">
        <v>0</v>
      </c>
      <c r="Z1585" s="15">
        <f t="shared" si="610"/>
        <v>0</v>
      </c>
      <c r="AA1585" s="6" t="s">
        <v>73</v>
      </c>
      <c r="AB1585" s="12">
        <f t="shared" si="619"/>
        <v>44333</v>
      </c>
      <c r="AC1585" s="6"/>
      <c r="AD1585" s="1"/>
      <c r="AE1585" s="12"/>
      <c r="AF1585" s="7"/>
      <c r="AG1585" s="1"/>
      <c r="AH1585" s="1"/>
      <c r="AI1585" s="1"/>
      <c r="AJ1585" s="10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6"/>
      <c r="CM1585" s="1"/>
      <c r="CN1585" s="1"/>
      <c r="CO1585" s="1"/>
      <c r="CP1585" s="1"/>
      <c r="CQ1585" s="1"/>
      <c r="CR1585" s="1"/>
    </row>
    <row r="1586" spans="1:96" x14ac:dyDescent="0.2">
      <c r="A1586" s="159">
        <f t="shared" si="611"/>
        <v>44265</v>
      </c>
      <c r="B1586" s="9">
        <f t="shared" si="600"/>
        <v>1202.4660688500001</v>
      </c>
      <c r="C1586" s="9">
        <f t="shared" si="612"/>
        <v>1000</v>
      </c>
      <c r="D1586" s="66">
        <f t="shared" si="613"/>
        <v>5574.49</v>
      </c>
      <c r="E1586" s="15">
        <f>VLOOKUP(A1585,[1]Plan1!$BO$120:$BQ$240,3)</f>
        <v>5622.43</v>
      </c>
      <c r="F1586" s="12">
        <f t="shared" si="614"/>
        <v>44245</v>
      </c>
      <c r="G1586" s="13">
        <f t="shared" si="601"/>
        <v>8.5998898553949488E-3</v>
      </c>
      <c r="H1586" s="12">
        <f t="shared" si="615"/>
        <v>44270</v>
      </c>
      <c r="I1586" s="12">
        <f t="shared" si="602"/>
        <v>44270</v>
      </c>
      <c r="J1586" s="1">
        <f t="shared" si="616"/>
        <v>18</v>
      </c>
      <c r="K1586" s="1">
        <f t="shared" si="623"/>
        <v>15</v>
      </c>
      <c r="L1586" s="9">
        <f t="shared" si="603"/>
        <v>1.0071614499999999</v>
      </c>
      <c r="M1586" s="16">
        <f t="shared" si="617"/>
        <v>1.00249973</v>
      </c>
      <c r="N1586" s="16">
        <f t="shared" si="620"/>
        <v>1.1715646155606902</v>
      </c>
      <c r="O1586" s="9">
        <f t="shared" si="621"/>
        <v>1.1799547100000001</v>
      </c>
      <c r="P1586" s="9">
        <f t="shared" si="604"/>
        <v>1179.95471</v>
      </c>
      <c r="Q1586" s="14">
        <f t="shared" si="605"/>
        <v>0</v>
      </c>
      <c r="R1586" s="44">
        <f t="shared" si="606"/>
        <v>0</v>
      </c>
      <c r="S1586" s="9">
        <f t="shared" si="607"/>
        <v>0</v>
      </c>
      <c r="T1586" s="10">
        <f t="shared" si="618"/>
        <v>6.2959000000000001E-2</v>
      </c>
      <c r="U1586" s="14">
        <f t="shared" si="622"/>
        <v>78</v>
      </c>
      <c r="V1586" s="14">
        <v>252</v>
      </c>
      <c r="W1586" s="16">
        <f t="shared" si="608"/>
        <v>1.0190781550000001</v>
      </c>
      <c r="X1586" s="9">
        <f t="shared" si="609"/>
        <v>22.511358850000001</v>
      </c>
      <c r="Y1586" s="9">
        <v>0</v>
      </c>
      <c r="Z1586" s="15">
        <f t="shared" si="610"/>
        <v>0</v>
      </c>
      <c r="AA1586" s="6" t="s">
        <v>73</v>
      </c>
      <c r="AB1586" s="12">
        <f t="shared" si="619"/>
        <v>44333</v>
      </c>
      <c r="AC1586" s="6"/>
      <c r="AD1586" s="1"/>
      <c r="AE1586" s="12"/>
      <c r="AF1586" s="7"/>
      <c r="AG1586" s="1"/>
      <c r="AH1586" s="1"/>
      <c r="AI1586" s="1"/>
      <c r="AJ1586" s="10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6"/>
      <c r="CM1586" s="1"/>
      <c r="CN1586" s="1"/>
      <c r="CO1586" s="1"/>
      <c r="CP1586" s="1"/>
      <c r="CQ1586" s="1"/>
      <c r="CR1586" s="1"/>
    </row>
    <row r="1587" spans="1:96" x14ac:dyDescent="0.2">
      <c r="A1587" s="159">
        <f t="shared" si="611"/>
        <v>44266</v>
      </c>
      <c r="B1587" s="9">
        <f t="shared" si="600"/>
        <v>1203.32976732</v>
      </c>
      <c r="C1587" s="9">
        <f t="shared" si="612"/>
        <v>1000</v>
      </c>
      <c r="D1587" s="66">
        <f t="shared" si="613"/>
        <v>5574.49</v>
      </c>
      <c r="E1587" s="15">
        <f>VLOOKUP(A1586,[1]Plan1!$BO$120:$BQ$240,3)</f>
        <v>5622.43</v>
      </c>
      <c r="F1587" s="12">
        <f t="shared" si="614"/>
        <v>44245</v>
      </c>
      <c r="G1587" s="13">
        <f t="shared" si="601"/>
        <v>8.5998898553949488E-3</v>
      </c>
      <c r="H1587" s="12">
        <f t="shared" si="615"/>
        <v>44270</v>
      </c>
      <c r="I1587" s="12">
        <f t="shared" si="602"/>
        <v>44270</v>
      </c>
      <c r="J1587" s="1">
        <f t="shared" si="616"/>
        <v>18</v>
      </c>
      <c r="K1587" s="1">
        <f t="shared" si="623"/>
        <v>16</v>
      </c>
      <c r="L1587" s="9">
        <f t="shared" si="603"/>
        <v>1.0076407000000001</v>
      </c>
      <c r="M1587" s="16">
        <f t="shared" si="617"/>
        <v>1.00249973</v>
      </c>
      <c r="N1587" s="16">
        <f t="shared" si="620"/>
        <v>1.1715646155606902</v>
      </c>
      <c r="O1587" s="9">
        <f t="shared" si="621"/>
        <v>1.1805161799999999</v>
      </c>
      <c r="P1587" s="9">
        <f t="shared" si="604"/>
        <v>1180.5161800000001</v>
      </c>
      <c r="Q1587" s="14">
        <f t="shared" si="605"/>
        <v>0</v>
      </c>
      <c r="R1587" s="44">
        <f t="shared" si="606"/>
        <v>0</v>
      </c>
      <c r="S1587" s="9">
        <f t="shared" si="607"/>
        <v>0</v>
      </c>
      <c r="T1587" s="10">
        <f t="shared" si="618"/>
        <v>6.2959000000000001E-2</v>
      </c>
      <c r="U1587" s="14">
        <f t="shared" si="622"/>
        <v>79</v>
      </c>
      <c r="V1587" s="14">
        <v>252</v>
      </c>
      <c r="W1587" s="16">
        <f t="shared" si="608"/>
        <v>1.0193250949999999</v>
      </c>
      <c r="X1587" s="9">
        <f t="shared" si="609"/>
        <v>22.81358732</v>
      </c>
      <c r="Y1587" s="9">
        <v>0</v>
      </c>
      <c r="Z1587" s="15">
        <f t="shared" si="610"/>
        <v>0</v>
      </c>
      <c r="AA1587" s="6" t="s">
        <v>73</v>
      </c>
      <c r="AB1587" s="12">
        <f t="shared" si="619"/>
        <v>44333</v>
      </c>
      <c r="AC1587" s="6"/>
      <c r="AD1587" s="1"/>
      <c r="AE1587" s="12"/>
      <c r="AF1587" s="7"/>
      <c r="AG1587" s="1"/>
      <c r="AH1587" s="1"/>
      <c r="AI1587" s="1"/>
      <c r="AJ1587" s="10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6"/>
      <c r="CM1587" s="1"/>
      <c r="CN1587" s="1"/>
      <c r="CO1587" s="1"/>
      <c r="CP1587" s="1"/>
      <c r="CQ1587" s="1"/>
      <c r="CR1587" s="1"/>
    </row>
    <row r="1588" spans="1:96" x14ac:dyDescent="0.2">
      <c r="A1588" s="159">
        <f t="shared" si="611"/>
        <v>44267</v>
      </c>
      <c r="B1588" s="9">
        <f t="shared" si="600"/>
        <v>1204.1940994399999</v>
      </c>
      <c r="C1588" s="9">
        <f t="shared" si="612"/>
        <v>1000</v>
      </c>
      <c r="D1588" s="66">
        <f t="shared" si="613"/>
        <v>5574.49</v>
      </c>
      <c r="E1588" s="15">
        <f>VLOOKUP(A1587,[1]Plan1!$BO$120:$BQ$240,3)</f>
        <v>5622.43</v>
      </c>
      <c r="F1588" s="12">
        <f t="shared" si="614"/>
        <v>44245</v>
      </c>
      <c r="G1588" s="13">
        <f t="shared" si="601"/>
        <v>8.5998898553949488E-3</v>
      </c>
      <c r="H1588" s="12">
        <f t="shared" si="615"/>
        <v>44270</v>
      </c>
      <c r="I1588" s="12">
        <f t="shared" si="602"/>
        <v>44270</v>
      </c>
      <c r="J1588" s="1">
        <f t="shared" si="616"/>
        <v>18</v>
      </c>
      <c r="K1588" s="1">
        <f t="shared" si="623"/>
        <v>17</v>
      </c>
      <c r="L1588" s="9">
        <f t="shared" si="603"/>
        <v>1.0081201799999999</v>
      </c>
      <c r="M1588" s="16">
        <f t="shared" si="617"/>
        <v>1.00249973</v>
      </c>
      <c r="N1588" s="16">
        <f t="shared" si="620"/>
        <v>1.1715646155606902</v>
      </c>
      <c r="O1588" s="9">
        <f t="shared" si="621"/>
        <v>1.1810779300000001</v>
      </c>
      <c r="P1588" s="9">
        <f t="shared" si="604"/>
        <v>1181.0779299999999</v>
      </c>
      <c r="Q1588" s="14">
        <f t="shared" si="605"/>
        <v>0</v>
      </c>
      <c r="R1588" s="44">
        <f t="shared" si="606"/>
        <v>0</v>
      </c>
      <c r="S1588" s="9">
        <f t="shared" si="607"/>
        <v>0</v>
      </c>
      <c r="T1588" s="10">
        <f t="shared" si="618"/>
        <v>6.2959000000000001E-2</v>
      </c>
      <c r="U1588" s="14">
        <f t="shared" si="622"/>
        <v>80</v>
      </c>
      <c r="V1588" s="14">
        <v>252</v>
      </c>
      <c r="W1588" s="16">
        <f t="shared" si="608"/>
        <v>1.019572095</v>
      </c>
      <c r="X1588" s="9">
        <f t="shared" si="609"/>
        <v>23.11616944</v>
      </c>
      <c r="Y1588" s="9">
        <v>0</v>
      </c>
      <c r="Z1588" s="15">
        <f t="shared" si="610"/>
        <v>0</v>
      </c>
      <c r="AA1588" s="6" t="s">
        <v>73</v>
      </c>
      <c r="AB1588" s="12">
        <f t="shared" si="619"/>
        <v>44333</v>
      </c>
      <c r="AC1588" s="6"/>
      <c r="AD1588" s="1"/>
      <c r="AE1588" s="12"/>
      <c r="AF1588" s="7"/>
      <c r="AG1588" s="1"/>
      <c r="AH1588" s="1"/>
      <c r="AI1588" s="1"/>
      <c r="AJ1588" s="10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6"/>
      <c r="CM1588" s="1"/>
      <c r="CN1588" s="1"/>
      <c r="CO1588" s="1"/>
      <c r="CP1588" s="1"/>
      <c r="CQ1588" s="1"/>
      <c r="CR1588" s="1"/>
    </row>
    <row r="1589" spans="1:96" x14ac:dyDescent="0.2">
      <c r="A1589" s="159">
        <f t="shared" si="611"/>
        <v>44268</v>
      </c>
      <c r="B1589" s="9">
        <f t="shared" si="600"/>
        <v>1205.0590349200002</v>
      </c>
      <c r="C1589" s="9">
        <f t="shared" si="612"/>
        <v>1000</v>
      </c>
      <c r="D1589" s="66">
        <f t="shared" si="613"/>
        <v>5574.49</v>
      </c>
      <c r="E1589" s="15">
        <f>VLOOKUP(A1588,[1]Plan1!$BO$120:$BQ$240,3)</f>
        <v>5622.43</v>
      </c>
      <c r="F1589" s="12">
        <f t="shared" si="614"/>
        <v>44245</v>
      </c>
      <c r="G1589" s="13">
        <f t="shared" si="601"/>
        <v>8.5998898553949488E-3</v>
      </c>
      <c r="H1589" s="12">
        <f t="shared" si="615"/>
        <v>44270</v>
      </c>
      <c r="I1589" s="12">
        <f t="shared" si="602"/>
        <v>44270</v>
      </c>
      <c r="J1589" s="1">
        <f t="shared" si="616"/>
        <v>18</v>
      </c>
      <c r="K1589" s="1">
        <f t="shared" si="623"/>
        <v>18</v>
      </c>
      <c r="L1589" s="9">
        <f t="shared" si="603"/>
        <v>1.00859988</v>
      </c>
      <c r="M1589" s="16">
        <f t="shared" si="617"/>
        <v>1.00249973</v>
      </c>
      <c r="N1589" s="16">
        <f t="shared" si="620"/>
        <v>1.1715646155606902</v>
      </c>
      <c r="O1589" s="9">
        <f t="shared" si="621"/>
        <v>1.18163993</v>
      </c>
      <c r="P1589" s="9">
        <f t="shared" si="604"/>
        <v>1181.63993</v>
      </c>
      <c r="Q1589" s="14">
        <f t="shared" si="605"/>
        <v>0</v>
      </c>
      <c r="R1589" s="44">
        <f t="shared" si="606"/>
        <v>0</v>
      </c>
      <c r="S1589" s="9">
        <f t="shared" si="607"/>
        <v>0</v>
      </c>
      <c r="T1589" s="10">
        <f t="shared" si="618"/>
        <v>6.2959000000000001E-2</v>
      </c>
      <c r="U1589" s="14">
        <f t="shared" si="622"/>
        <v>81</v>
      </c>
      <c r="V1589" s="14">
        <v>252</v>
      </c>
      <c r="W1589" s="16">
        <f t="shared" si="608"/>
        <v>1.019819155</v>
      </c>
      <c r="X1589" s="9">
        <f t="shared" si="609"/>
        <v>23.419104919999999</v>
      </c>
      <c r="Y1589" s="9">
        <v>0</v>
      </c>
      <c r="Z1589" s="15">
        <f t="shared" si="610"/>
        <v>0</v>
      </c>
      <c r="AA1589" s="6" t="s">
        <v>73</v>
      </c>
      <c r="AB1589" s="12">
        <f t="shared" si="619"/>
        <v>44333</v>
      </c>
      <c r="AC1589" s="6"/>
      <c r="AD1589" s="1"/>
      <c r="AE1589" s="12"/>
      <c r="AF1589" s="7"/>
      <c r="AG1589" s="1"/>
      <c r="AH1589" s="1"/>
      <c r="AI1589" s="1"/>
      <c r="AJ1589" s="10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6"/>
      <c r="CM1589" s="1"/>
      <c r="CN1589" s="1"/>
      <c r="CO1589" s="1"/>
      <c r="CP1589" s="1"/>
      <c r="CQ1589" s="1"/>
      <c r="CR1589" s="1"/>
    </row>
    <row r="1590" spans="1:96" x14ac:dyDescent="0.2">
      <c r="A1590" s="159">
        <f t="shared" si="611"/>
        <v>44269</v>
      </c>
      <c r="B1590" s="9">
        <f t="shared" si="600"/>
        <v>1205.0590349200002</v>
      </c>
      <c r="C1590" s="9">
        <f t="shared" si="612"/>
        <v>1000</v>
      </c>
      <c r="D1590" s="66">
        <f t="shared" si="613"/>
        <v>5574.49</v>
      </c>
      <c r="E1590" s="15">
        <f>VLOOKUP(A1589,[1]Plan1!$BO$120:$BQ$240,3)</f>
        <v>5622.43</v>
      </c>
      <c r="F1590" s="12">
        <f t="shared" si="614"/>
        <v>44245</v>
      </c>
      <c r="G1590" s="13">
        <f t="shared" si="601"/>
        <v>8.5998898553949488E-3</v>
      </c>
      <c r="H1590" s="12">
        <f t="shared" si="615"/>
        <v>44270</v>
      </c>
      <c r="I1590" s="12">
        <f t="shared" si="602"/>
        <v>44270</v>
      </c>
      <c r="J1590" s="1">
        <f t="shared" si="616"/>
        <v>18</v>
      </c>
      <c r="K1590" s="1">
        <f t="shared" si="623"/>
        <v>18</v>
      </c>
      <c r="L1590" s="9">
        <f t="shared" si="603"/>
        <v>1.00859988</v>
      </c>
      <c r="M1590" s="16">
        <f t="shared" si="617"/>
        <v>1.00249973</v>
      </c>
      <c r="N1590" s="16">
        <f t="shared" si="620"/>
        <v>1.1715646155606902</v>
      </c>
      <c r="O1590" s="9">
        <f t="shared" si="621"/>
        <v>1.18163993</v>
      </c>
      <c r="P1590" s="9">
        <f t="shared" si="604"/>
        <v>1181.63993</v>
      </c>
      <c r="Q1590" s="14">
        <f t="shared" si="605"/>
        <v>0</v>
      </c>
      <c r="R1590" s="44">
        <f t="shared" si="606"/>
        <v>0</v>
      </c>
      <c r="S1590" s="9">
        <f t="shared" si="607"/>
        <v>0</v>
      </c>
      <c r="T1590" s="10">
        <f t="shared" si="618"/>
        <v>6.2959000000000001E-2</v>
      </c>
      <c r="U1590" s="14">
        <f t="shared" si="622"/>
        <v>81</v>
      </c>
      <c r="V1590" s="14">
        <v>252</v>
      </c>
      <c r="W1590" s="16">
        <f t="shared" si="608"/>
        <v>1.019819155</v>
      </c>
      <c r="X1590" s="9">
        <f t="shared" si="609"/>
        <v>23.419104919999999</v>
      </c>
      <c r="Y1590" s="9">
        <v>0</v>
      </c>
      <c r="Z1590" s="15">
        <f t="shared" si="610"/>
        <v>0</v>
      </c>
      <c r="AA1590" s="6" t="s">
        <v>73</v>
      </c>
      <c r="AB1590" s="12">
        <f t="shared" si="619"/>
        <v>44333</v>
      </c>
      <c r="AC1590" s="6"/>
      <c r="AD1590" s="1"/>
      <c r="AE1590" s="12"/>
      <c r="AF1590" s="7"/>
      <c r="AG1590" s="1"/>
      <c r="AH1590" s="1"/>
      <c r="AI1590" s="1"/>
      <c r="AJ1590" s="10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6"/>
      <c r="CM1590" s="1"/>
      <c r="CN1590" s="1"/>
      <c r="CO1590" s="1"/>
      <c r="CP1590" s="1"/>
      <c r="CQ1590" s="1"/>
      <c r="CR1590" s="1"/>
    </row>
    <row r="1591" spans="1:96" x14ac:dyDescent="0.2">
      <c r="A1591" s="159">
        <f t="shared" si="611"/>
        <v>44270</v>
      </c>
      <c r="B1591" s="9">
        <f t="shared" si="600"/>
        <v>1205.0590349200002</v>
      </c>
      <c r="C1591" s="9">
        <f t="shared" si="612"/>
        <v>1000</v>
      </c>
      <c r="D1591" s="66">
        <f t="shared" si="613"/>
        <v>5574.49</v>
      </c>
      <c r="E1591" s="15">
        <f>VLOOKUP(A1590,[1]Plan1!$BO$120:$BQ$240,3)</f>
        <v>5622.43</v>
      </c>
      <c r="F1591" s="12">
        <f t="shared" si="614"/>
        <v>44245</v>
      </c>
      <c r="G1591" s="13">
        <f t="shared" si="601"/>
        <v>8.5998898553949488E-3</v>
      </c>
      <c r="H1591" s="12">
        <f t="shared" si="615"/>
        <v>44301</v>
      </c>
      <c r="I1591" s="12">
        <f t="shared" si="602"/>
        <v>44270</v>
      </c>
      <c r="J1591" s="1">
        <f t="shared" si="616"/>
        <v>18</v>
      </c>
      <c r="K1591" s="1">
        <f t="shared" si="623"/>
        <v>18</v>
      </c>
      <c r="L1591" s="9">
        <f t="shared" si="603"/>
        <v>1.00859988</v>
      </c>
      <c r="M1591" s="16">
        <f t="shared" si="617"/>
        <v>1.00249973</v>
      </c>
      <c r="N1591" s="16">
        <f t="shared" si="620"/>
        <v>1.1715646155606902</v>
      </c>
      <c r="O1591" s="9">
        <f t="shared" si="621"/>
        <v>1.18163993</v>
      </c>
      <c r="P1591" s="9">
        <f t="shared" si="604"/>
        <v>1181.63993</v>
      </c>
      <c r="Q1591" s="14">
        <f t="shared" si="605"/>
        <v>0</v>
      </c>
      <c r="R1591" s="44">
        <f t="shared" si="606"/>
        <v>0</v>
      </c>
      <c r="S1591" s="9">
        <f t="shared" si="607"/>
        <v>0</v>
      </c>
      <c r="T1591" s="10">
        <f t="shared" si="618"/>
        <v>6.2959000000000001E-2</v>
      </c>
      <c r="U1591" s="14">
        <f t="shared" si="622"/>
        <v>81</v>
      </c>
      <c r="V1591" s="14">
        <v>252</v>
      </c>
      <c r="W1591" s="16">
        <f t="shared" si="608"/>
        <v>1.019819155</v>
      </c>
      <c r="X1591" s="9">
        <f t="shared" si="609"/>
        <v>23.419104919999999</v>
      </c>
      <c r="Y1591" s="9">
        <v>0</v>
      </c>
      <c r="Z1591" s="15">
        <f t="shared" si="610"/>
        <v>0</v>
      </c>
      <c r="AA1591" s="6" t="s">
        <v>73</v>
      </c>
      <c r="AB1591" s="12">
        <f t="shared" si="619"/>
        <v>44333</v>
      </c>
      <c r="AC1591" s="6"/>
      <c r="AD1591" s="1"/>
      <c r="AE1591" s="12"/>
      <c r="AF1591" s="7"/>
      <c r="AG1591" s="1"/>
      <c r="AH1591" s="1"/>
      <c r="AI1591" s="1"/>
      <c r="AJ1591" s="10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6"/>
      <c r="CM1591" s="1"/>
      <c r="CN1591" s="1"/>
      <c r="CO1591" s="1"/>
      <c r="CP1591" s="1"/>
      <c r="CQ1591" s="1"/>
      <c r="CR1591" s="1"/>
    </row>
    <row r="1592" spans="1:96" x14ac:dyDescent="0.2">
      <c r="A1592" s="159">
        <f t="shared" si="611"/>
        <v>44271</v>
      </c>
      <c r="B1592" s="9">
        <f t="shared" si="600"/>
        <v>1205.8583309400001</v>
      </c>
      <c r="C1592" s="9">
        <f t="shared" si="612"/>
        <v>1000</v>
      </c>
      <c r="D1592" s="66">
        <f t="shared" si="613"/>
        <v>5622.43</v>
      </c>
      <c r="E1592" s="15">
        <f>VLOOKUP(A1591,[1]Plan1!$BO$120:$BQ$240,3)</f>
        <v>5674.72</v>
      </c>
      <c r="F1592" s="12">
        <f t="shared" si="614"/>
        <v>44271</v>
      </c>
      <c r="G1592" s="13">
        <f t="shared" si="601"/>
        <v>9.3002491805145304E-3</v>
      </c>
      <c r="H1592" s="12">
        <f t="shared" si="615"/>
        <v>44301</v>
      </c>
      <c r="I1592" s="12">
        <f t="shared" si="602"/>
        <v>44301</v>
      </c>
      <c r="J1592" s="1">
        <f t="shared" si="616"/>
        <v>22</v>
      </c>
      <c r="K1592" s="1">
        <f t="shared" si="623"/>
        <v>1</v>
      </c>
      <c r="L1592" s="9">
        <f t="shared" si="603"/>
        <v>1.0004208699999999</v>
      </c>
      <c r="M1592" s="16">
        <f t="shared" si="617"/>
        <v>1.00859988</v>
      </c>
      <c r="N1592" s="16">
        <f t="shared" si="620"/>
        <v>1.1816399306667584</v>
      </c>
      <c r="O1592" s="9">
        <f t="shared" si="621"/>
        <v>1.1821372400000001</v>
      </c>
      <c r="P1592" s="9">
        <f t="shared" si="604"/>
        <v>1182.13724</v>
      </c>
      <c r="Q1592" s="14">
        <f t="shared" si="605"/>
        <v>0</v>
      </c>
      <c r="R1592" s="44">
        <f t="shared" si="606"/>
        <v>0</v>
      </c>
      <c r="S1592" s="9">
        <f t="shared" si="607"/>
        <v>0</v>
      </c>
      <c r="T1592" s="10">
        <f t="shared" si="618"/>
        <v>6.2959000000000001E-2</v>
      </c>
      <c r="U1592" s="14">
        <f t="shared" si="622"/>
        <v>82</v>
      </c>
      <c r="V1592" s="14">
        <v>252</v>
      </c>
      <c r="W1592" s="16">
        <f t="shared" si="608"/>
        <v>1.020066275</v>
      </c>
      <c r="X1592" s="9">
        <f t="shared" si="609"/>
        <v>23.72109094</v>
      </c>
      <c r="Y1592" s="9">
        <v>0</v>
      </c>
      <c r="Z1592" s="15">
        <f t="shared" si="610"/>
        <v>0</v>
      </c>
      <c r="AA1592" s="6" t="s">
        <v>73</v>
      </c>
      <c r="AB1592" s="12">
        <f t="shared" si="619"/>
        <v>44333</v>
      </c>
      <c r="AC1592" s="6"/>
      <c r="AD1592" s="1"/>
      <c r="AE1592" s="12"/>
      <c r="AF1592" s="7"/>
      <c r="AG1592" s="1"/>
      <c r="AH1592" s="1"/>
      <c r="AI1592" s="1"/>
      <c r="AJ1592" s="10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6"/>
      <c r="CM1592" s="1"/>
      <c r="CN1592" s="1"/>
      <c r="CO1592" s="1"/>
      <c r="CP1592" s="1"/>
      <c r="CQ1592" s="1"/>
      <c r="CR1592" s="1"/>
    </row>
    <row r="1593" spans="1:96" x14ac:dyDescent="0.2">
      <c r="A1593" s="159">
        <f t="shared" si="611"/>
        <v>44272</v>
      </c>
      <c r="B1593" s="9">
        <f t="shared" si="600"/>
        <v>1206.6581669899999</v>
      </c>
      <c r="C1593" s="9">
        <f t="shared" si="612"/>
        <v>1000</v>
      </c>
      <c r="D1593" s="66">
        <f t="shared" si="613"/>
        <v>5622.43</v>
      </c>
      <c r="E1593" s="15">
        <f>VLOOKUP(A1592,[1]Plan1!$BO$120:$BQ$240,3)</f>
        <v>5674.72</v>
      </c>
      <c r="F1593" s="12">
        <f t="shared" si="614"/>
        <v>44271</v>
      </c>
      <c r="G1593" s="13">
        <f t="shared" si="601"/>
        <v>9.3002491805145304E-3</v>
      </c>
      <c r="H1593" s="12">
        <f t="shared" si="615"/>
        <v>44301</v>
      </c>
      <c r="I1593" s="12">
        <f t="shared" si="602"/>
        <v>44301</v>
      </c>
      <c r="J1593" s="1">
        <f t="shared" si="616"/>
        <v>22</v>
      </c>
      <c r="K1593" s="1">
        <f t="shared" si="623"/>
        <v>2</v>
      </c>
      <c r="L1593" s="9">
        <f t="shared" si="603"/>
        <v>1.0008419200000001</v>
      </c>
      <c r="M1593" s="16">
        <f t="shared" si="617"/>
        <v>1.00859988</v>
      </c>
      <c r="N1593" s="16">
        <f t="shared" si="620"/>
        <v>1.1816399306667584</v>
      </c>
      <c r="O1593" s="9">
        <f t="shared" si="621"/>
        <v>1.1826347699999999</v>
      </c>
      <c r="P1593" s="9">
        <f t="shared" si="604"/>
        <v>1182.6347699999999</v>
      </c>
      <c r="Q1593" s="14">
        <f t="shared" si="605"/>
        <v>0</v>
      </c>
      <c r="R1593" s="44">
        <f t="shared" si="606"/>
        <v>0</v>
      </c>
      <c r="S1593" s="9">
        <f t="shared" si="607"/>
        <v>0</v>
      </c>
      <c r="T1593" s="10">
        <f t="shared" si="618"/>
        <v>6.2959000000000001E-2</v>
      </c>
      <c r="U1593" s="14">
        <f t="shared" si="622"/>
        <v>83</v>
      </c>
      <c r="V1593" s="14">
        <v>252</v>
      </c>
      <c r="W1593" s="16">
        <f t="shared" si="608"/>
        <v>1.0203134540000001</v>
      </c>
      <c r="X1593" s="9">
        <f t="shared" si="609"/>
        <v>24.023396989999998</v>
      </c>
      <c r="Y1593" s="9">
        <v>0</v>
      </c>
      <c r="Z1593" s="15">
        <f t="shared" si="610"/>
        <v>0</v>
      </c>
      <c r="AA1593" s="6" t="s">
        <v>73</v>
      </c>
      <c r="AB1593" s="12">
        <f t="shared" si="619"/>
        <v>44333</v>
      </c>
      <c r="AC1593" s="6"/>
      <c r="AD1593" s="1"/>
      <c r="AE1593" s="12"/>
      <c r="AF1593" s="7"/>
      <c r="AG1593" s="1"/>
      <c r="AH1593" s="1"/>
      <c r="AI1593" s="1"/>
      <c r="AJ1593" s="10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6"/>
      <c r="CM1593" s="1"/>
      <c r="CN1593" s="1"/>
      <c r="CO1593" s="1"/>
      <c r="CP1593" s="1"/>
      <c r="CQ1593" s="1"/>
      <c r="CR1593" s="1"/>
    </row>
    <row r="1594" spans="1:96" x14ac:dyDescent="0.2">
      <c r="A1594" s="159">
        <f t="shared" si="611"/>
        <v>44273</v>
      </c>
      <c r="B1594" s="9">
        <f t="shared" si="600"/>
        <v>1207.4585354899998</v>
      </c>
      <c r="C1594" s="9">
        <f t="shared" si="612"/>
        <v>1000</v>
      </c>
      <c r="D1594" s="66">
        <f t="shared" si="613"/>
        <v>5622.43</v>
      </c>
      <c r="E1594" s="15">
        <f>VLOOKUP(A1593,[1]Plan1!$BO$120:$BQ$240,3)</f>
        <v>5674.72</v>
      </c>
      <c r="F1594" s="12">
        <f t="shared" si="614"/>
        <v>44271</v>
      </c>
      <c r="G1594" s="13">
        <f t="shared" si="601"/>
        <v>9.3002491805145304E-3</v>
      </c>
      <c r="H1594" s="12">
        <f t="shared" si="615"/>
        <v>44301</v>
      </c>
      <c r="I1594" s="12">
        <f t="shared" si="602"/>
        <v>44301</v>
      </c>
      <c r="J1594" s="1">
        <f t="shared" si="616"/>
        <v>22</v>
      </c>
      <c r="K1594" s="1">
        <f t="shared" si="623"/>
        <v>3</v>
      </c>
      <c r="L1594" s="9">
        <f t="shared" si="603"/>
        <v>1.00126315</v>
      </c>
      <c r="M1594" s="16">
        <f t="shared" si="617"/>
        <v>1.00859988</v>
      </c>
      <c r="N1594" s="16">
        <f t="shared" si="620"/>
        <v>1.1816399306667584</v>
      </c>
      <c r="O1594" s="9">
        <f t="shared" si="621"/>
        <v>1.1831325100000001</v>
      </c>
      <c r="P1594" s="9">
        <f t="shared" si="604"/>
        <v>1183.1325099999999</v>
      </c>
      <c r="Q1594" s="14">
        <f t="shared" si="605"/>
        <v>0</v>
      </c>
      <c r="R1594" s="44">
        <f t="shared" si="606"/>
        <v>0</v>
      </c>
      <c r="S1594" s="9">
        <f t="shared" si="607"/>
        <v>0</v>
      </c>
      <c r="T1594" s="10">
        <f t="shared" si="618"/>
        <v>6.2959000000000001E-2</v>
      </c>
      <c r="U1594" s="14">
        <f t="shared" si="622"/>
        <v>84</v>
      </c>
      <c r="V1594" s="14">
        <v>252</v>
      </c>
      <c r="W1594" s="16">
        <f t="shared" si="608"/>
        <v>1.020560694</v>
      </c>
      <c r="X1594" s="9">
        <f t="shared" si="609"/>
        <v>24.326025489999999</v>
      </c>
      <c r="Y1594" s="9">
        <v>0</v>
      </c>
      <c r="Z1594" s="15">
        <f t="shared" si="610"/>
        <v>0</v>
      </c>
      <c r="AA1594" s="6" t="s">
        <v>73</v>
      </c>
      <c r="AB1594" s="12">
        <f t="shared" si="619"/>
        <v>44333</v>
      </c>
      <c r="AC1594" s="6"/>
      <c r="AD1594" s="1"/>
      <c r="AE1594" s="12"/>
      <c r="AF1594" s="7"/>
      <c r="AG1594" s="1"/>
      <c r="AH1594" s="1"/>
      <c r="AI1594" s="1"/>
      <c r="AJ1594" s="10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6"/>
      <c r="CM1594" s="1"/>
      <c r="CN1594" s="1"/>
      <c r="CO1594" s="1"/>
      <c r="CP1594" s="1"/>
      <c r="CQ1594" s="1"/>
      <c r="CR1594" s="1"/>
    </row>
    <row r="1595" spans="1:96" x14ac:dyDescent="0.2">
      <c r="A1595" s="159">
        <f t="shared" si="611"/>
        <v>44274</v>
      </c>
      <c r="B1595" s="9">
        <f t="shared" si="600"/>
        <v>1208.2594343200001</v>
      </c>
      <c r="C1595" s="9">
        <f t="shared" si="612"/>
        <v>1000</v>
      </c>
      <c r="D1595" s="66">
        <f t="shared" si="613"/>
        <v>5622.43</v>
      </c>
      <c r="E1595" s="15">
        <f>VLOOKUP(A1594,[1]Plan1!$BO$120:$BQ$240,3)</f>
        <v>5674.72</v>
      </c>
      <c r="F1595" s="12">
        <f t="shared" si="614"/>
        <v>44271</v>
      </c>
      <c r="G1595" s="13">
        <f t="shared" si="601"/>
        <v>9.3002491805145304E-3</v>
      </c>
      <c r="H1595" s="12">
        <f t="shared" si="615"/>
        <v>44301</v>
      </c>
      <c r="I1595" s="12">
        <f t="shared" si="602"/>
        <v>44301</v>
      </c>
      <c r="J1595" s="1">
        <f t="shared" si="616"/>
        <v>22</v>
      </c>
      <c r="K1595" s="1">
        <f t="shared" si="623"/>
        <v>4</v>
      </c>
      <c r="L1595" s="9">
        <f t="shared" si="603"/>
        <v>1.00168455</v>
      </c>
      <c r="M1595" s="16">
        <f t="shared" si="617"/>
        <v>1.00859988</v>
      </c>
      <c r="N1595" s="16">
        <f t="shared" si="620"/>
        <v>1.1816399306667584</v>
      </c>
      <c r="O1595" s="9">
        <f t="shared" si="621"/>
        <v>1.1836304600000001</v>
      </c>
      <c r="P1595" s="9">
        <f t="shared" si="604"/>
        <v>1183.6304600000001</v>
      </c>
      <c r="Q1595" s="14">
        <f t="shared" si="605"/>
        <v>0</v>
      </c>
      <c r="R1595" s="44">
        <f t="shared" si="606"/>
        <v>0</v>
      </c>
      <c r="S1595" s="9">
        <f t="shared" si="607"/>
        <v>0</v>
      </c>
      <c r="T1595" s="10">
        <f t="shared" si="618"/>
        <v>6.2959000000000001E-2</v>
      </c>
      <c r="U1595" s="14">
        <f t="shared" si="622"/>
        <v>85</v>
      </c>
      <c r="V1595" s="14">
        <v>252</v>
      </c>
      <c r="W1595" s="16">
        <f t="shared" si="608"/>
        <v>1.020807993</v>
      </c>
      <c r="X1595" s="9">
        <f t="shared" si="609"/>
        <v>24.628974320000001</v>
      </c>
      <c r="Y1595" s="9">
        <v>0</v>
      </c>
      <c r="Z1595" s="15">
        <f t="shared" si="610"/>
        <v>0</v>
      </c>
      <c r="AA1595" s="6" t="s">
        <v>73</v>
      </c>
      <c r="AB1595" s="12">
        <f t="shared" si="619"/>
        <v>44333</v>
      </c>
      <c r="AC1595" s="6"/>
      <c r="AD1595" s="1"/>
      <c r="AE1595" s="12"/>
      <c r="AF1595" s="7"/>
      <c r="AG1595" s="1"/>
      <c r="AH1595" s="1"/>
      <c r="AI1595" s="1"/>
      <c r="AJ1595" s="10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6"/>
      <c r="CM1595" s="1"/>
      <c r="CN1595" s="1"/>
      <c r="CO1595" s="1"/>
      <c r="CP1595" s="1"/>
      <c r="CQ1595" s="1"/>
      <c r="CR1595" s="1"/>
    </row>
    <row r="1596" spans="1:96" x14ac:dyDescent="0.2">
      <c r="A1596" s="159">
        <f t="shared" si="611"/>
        <v>44275</v>
      </c>
      <c r="B1596" s="9">
        <f t="shared" si="600"/>
        <v>1209.06085588</v>
      </c>
      <c r="C1596" s="9">
        <f t="shared" si="612"/>
        <v>1000</v>
      </c>
      <c r="D1596" s="66">
        <f t="shared" si="613"/>
        <v>5622.43</v>
      </c>
      <c r="E1596" s="15">
        <f>VLOOKUP(A1595,[1]Plan1!$BO$120:$BQ$240,3)</f>
        <v>5674.72</v>
      </c>
      <c r="F1596" s="12">
        <f t="shared" si="614"/>
        <v>44271</v>
      </c>
      <c r="G1596" s="13">
        <f t="shared" si="601"/>
        <v>9.3002491805145304E-3</v>
      </c>
      <c r="H1596" s="12">
        <f t="shared" si="615"/>
        <v>44301</v>
      </c>
      <c r="I1596" s="12">
        <f t="shared" si="602"/>
        <v>44301</v>
      </c>
      <c r="J1596" s="1">
        <f t="shared" si="616"/>
        <v>22</v>
      </c>
      <c r="K1596" s="1">
        <f t="shared" si="623"/>
        <v>5</v>
      </c>
      <c r="L1596" s="9">
        <f t="shared" si="603"/>
        <v>1.00210613</v>
      </c>
      <c r="M1596" s="16">
        <f t="shared" si="617"/>
        <v>1.00859988</v>
      </c>
      <c r="N1596" s="16">
        <f t="shared" si="620"/>
        <v>1.1816399306667584</v>
      </c>
      <c r="O1596" s="9">
        <f t="shared" si="621"/>
        <v>1.1841286099999999</v>
      </c>
      <c r="P1596" s="9">
        <f t="shared" si="604"/>
        <v>1184.12861</v>
      </c>
      <c r="Q1596" s="14">
        <f t="shared" si="605"/>
        <v>0</v>
      </c>
      <c r="R1596" s="44">
        <f t="shared" si="606"/>
        <v>0</v>
      </c>
      <c r="S1596" s="9">
        <f t="shared" si="607"/>
        <v>0</v>
      </c>
      <c r="T1596" s="10">
        <f t="shared" si="618"/>
        <v>6.2959000000000001E-2</v>
      </c>
      <c r="U1596" s="14">
        <f t="shared" si="622"/>
        <v>86</v>
      </c>
      <c r="V1596" s="14">
        <v>252</v>
      </c>
      <c r="W1596" s="16">
        <f t="shared" si="608"/>
        <v>1.0210553529999999</v>
      </c>
      <c r="X1596" s="9">
        <f t="shared" si="609"/>
        <v>24.93224588</v>
      </c>
      <c r="Y1596" s="9">
        <v>0</v>
      </c>
      <c r="Z1596" s="15">
        <f t="shared" si="610"/>
        <v>0</v>
      </c>
      <c r="AA1596" s="6" t="s">
        <v>73</v>
      </c>
      <c r="AB1596" s="12">
        <f t="shared" si="619"/>
        <v>44333</v>
      </c>
      <c r="AC1596" s="6"/>
      <c r="AD1596" s="1"/>
      <c r="AE1596" s="12"/>
      <c r="AF1596" s="7"/>
      <c r="AG1596" s="1"/>
      <c r="AH1596" s="1"/>
      <c r="AI1596" s="1"/>
      <c r="AJ1596" s="10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6"/>
      <c r="CM1596" s="1"/>
      <c r="CN1596" s="1"/>
      <c r="CO1596" s="1"/>
      <c r="CP1596" s="1"/>
      <c r="CQ1596" s="1"/>
      <c r="CR1596" s="1"/>
    </row>
    <row r="1597" spans="1:96" x14ac:dyDescent="0.2">
      <c r="A1597" s="159">
        <f t="shared" si="611"/>
        <v>44276</v>
      </c>
      <c r="B1597" s="9">
        <f t="shared" si="600"/>
        <v>1209.06085588</v>
      </c>
      <c r="C1597" s="9">
        <f t="shared" si="612"/>
        <v>1000</v>
      </c>
      <c r="D1597" s="66">
        <f t="shared" si="613"/>
        <v>5622.43</v>
      </c>
      <c r="E1597" s="15">
        <f>VLOOKUP(A1596,[1]Plan1!$BO$120:$BQ$240,3)</f>
        <v>5674.72</v>
      </c>
      <c r="F1597" s="12">
        <f t="shared" si="614"/>
        <v>44271</v>
      </c>
      <c r="G1597" s="13">
        <f t="shared" si="601"/>
        <v>9.3002491805145304E-3</v>
      </c>
      <c r="H1597" s="12">
        <f t="shared" si="615"/>
        <v>44301</v>
      </c>
      <c r="I1597" s="12">
        <f t="shared" si="602"/>
        <v>44301</v>
      </c>
      <c r="J1597" s="1">
        <f t="shared" si="616"/>
        <v>22</v>
      </c>
      <c r="K1597" s="1">
        <f t="shared" si="623"/>
        <v>5</v>
      </c>
      <c r="L1597" s="9">
        <f t="shared" si="603"/>
        <v>1.00210613</v>
      </c>
      <c r="M1597" s="16">
        <f t="shared" si="617"/>
        <v>1.00859988</v>
      </c>
      <c r="N1597" s="16">
        <f t="shared" si="620"/>
        <v>1.1816399306667584</v>
      </c>
      <c r="O1597" s="9">
        <f t="shared" si="621"/>
        <v>1.1841286099999999</v>
      </c>
      <c r="P1597" s="9">
        <f t="shared" si="604"/>
        <v>1184.12861</v>
      </c>
      <c r="Q1597" s="14">
        <f t="shared" si="605"/>
        <v>0</v>
      </c>
      <c r="R1597" s="44">
        <f t="shared" si="606"/>
        <v>0</v>
      </c>
      <c r="S1597" s="9">
        <f t="shared" si="607"/>
        <v>0</v>
      </c>
      <c r="T1597" s="10">
        <f t="shared" si="618"/>
        <v>6.2959000000000001E-2</v>
      </c>
      <c r="U1597" s="14">
        <f t="shared" si="622"/>
        <v>86</v>
      </c>
      <c r="V1597" s="14">
        <v>252</v>
      </c>
      <c r="W1597" s="16">
        <f t="shared" si="608"/>
        <v>1.0210553529999999</v>
      </c>
      <c r="X1597" s="9">
        <f t="shared" si="609"/>
        <v>24.93224588</v>
      </c>
      <c r="Y1597" s="9">
        <v>0</v>
      </c>
      <c r="Z1597" s="15">
        <f t="shared" si="610"/>
        <v>0</v>
      </c>
      <c r="AA1597" s="6" t="s">
        <v>73</v>
      </c>
      <c r="AB1597" s="12">
        <f t="shared" si="619"/>
        <v>44333</v>
      </c>
      <c r="AC1597" s="6"/>
      <c r="AD1597" s="1"/>
      <c r="AE1597" s="12"/>
      <c r="AF1597" s="7"/>
      <c r="AG1597" s="1"/>
      <c r="AH1597" s="1"/>
      <c r="AI1597" s="1"/>
      <c r="AJ1597" s="10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6"/>
      <c r="CM1597" s="1"/>
      <c r="CN1597" s="1"/>
      <c r="CO1597" s="1"/>
      <c r="CP1597" s="1"/>
      <c r="CQ1597" s="1"/>
      <c r="CR1597" s="1"/>
    </row>
    <row r="1598" spans="1:96" x14ac:dyDescent="0.2">
      <c r="A1598" s="159">
        <f t="shared" si="611"/>
        <v>44277</v>
      </c>
      <c r="B1598" s="9">
        <f t="shared" si="600"/>
        <v>1209.06085588</v>
      </c>
      <c r="C1598" s="9">
        <f t="shared" si="612"/>
        <v>1000</v>
      </c>
      <c r="D1598" s="66">
        <f t="shared" si="613"/>
        <v>5622.43</v>
      </c>
      <c r="E1598" s="15">
        <f>VLOOKUP(A1597,[1]Plan1!$BO$120:$BQ$240,3)</f>
        <v>5674.72</v>
      </c>
      <c r="F1598" s="12">
        <f t="shared" si="614"/>
        <v>44271</v>
      </c>
      <c r="G1598" s="13">
        <f t="shared" si="601"/>
        <v>9.3002491805145304E-3</v>
      </c>
      <c r="H1598" s="12">
        <f t="shared" si="615"/>
        <v>44301</v>
      </c>
      <c r="I1598" s="12">
        <f t="shared" si="602"/>
        <v>44301</v>
      </c>
      <c r="J1598" s="1">
        <f t="shared" si="616"/>
        <v>22</v>
      </c>
      <c r="K1598" s="1">
        <f t="shared" si="623"/>
        <v>5</v>
      </c>
      <c r="L1598" s="9">
        <f t="shared" si="603"/>
        <v>1.00210613</v>
      </c>
      <c r="M1598" s="16">
        <f t="shared" si="617"/>
        <v>1.00859988</v>
      </c>
      <c r="N1598" s="16">
        <f t="shared" si="620"/>
        <v>1.1816399306667584</v>
      </c>
      <c r="O1598" s="9">
        <f t="shared" si="621"/>
        <v>1.1841286099999999</v>
      </c>
      <c r="P1598" s="9">
        <f t="shared" si="604"/>
        <v>1184.12861</v>
      </c>
      <c r="Q1598" s="14">
        <f t="shared" si="605"/>
        <v>0</v>
      </c>
      <c r="R1598" s="44">
        <f t="shared" si="606"/>
        <v>0</v>
      </c>
      <c r="S1598" s="9">
        <f t="shared" si="607"/>
        <v>0</v>
      </c>
      <c r="T1598" s="10">
        <f t="shared" si="618"/>
        <v>6.2959000000000001E-2</v>
      </c>
      <c r="U1598" s="14">
        <f t="shared" si="622"/>
        <v>86</v>
      </c>
      <c r="V1598" s="14">
        <v>252</v>
      </c>
      <c r="W1598" s="16">
        <f t="shared" si="608"/>
        <v>1.0210553529999999</v>
      </c>
      <c r="X1598" s="9">
        <f t="shared" si="609"/>
        <v>24.93224588</v>
      </c>
      <c r="Y1598" s="9">
        <v>0</v>
      </c>
      <c r="Z1598" s="15">
        <f t="shared" si="610"/>
        <v>0</v>
      </c>
      <c r="AA1598" s="6" t="s">
        <v>73</v>
      </c>
      <c r="AB1598" s="12">
        <f t="shared" si="619"/>
        <v>44333</v>
      </c>
      <c r="AC1598" s="6"/>
      <c r="AD1598" s="1"/>
      <c r="AE1598" s="12"/>
      <c r="AF1598" s="7"/>
      <c r="AG1598" s="1"/>
      <c r="AH1598" s="1"/>
      <c r="AI1598" s="1"/>
      <c r="AJ1598" s="10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6"/>
      <c r="CM1598" s="1"/>
      <c r="CN1598" s="1"/>
      <c r="CO1598" s="1"/>
      <c r="CP1598" s="1"/>
      <c r="CQ1598" s="1"/>
      <c r="CR1598" s="1"/>
    </row>
    <row r="1599" spans="1:96" x14ac:dyDescent="0.2">
      <c r="A1599" s="159">
        <f t="shared" si="611"/>
        <v>44278</v>
      </c>
      <c r="B1599" s="9">
        <f t="shared" si="600"/>
        <v>1209.8628184500001</v>
      </c>
      <c r="C1599" s="9">
        <f t="shared" si="612"/>
        <v>1000</v>
      </c>
      <c r="D1599" s="66">
        <f t="shared" si="613"/>
        <v>5622.43</v>
      </c>
      <c r="E1599" s="15">
        <f>VLOOKUP(A1598,[1]Plan1!$BO$120:$BQ$240,3)</f>
        <v>5674.72</v>
      </c>
      <c r="F1599" s="12">
        <f t="shared" si="614"/>
        <v>44271</v>
      </c>
      <c r="G1599" s="13">
        <f t="shared" si="601"/>
        <v>9.3002491805145304E-3</v>
      </c>
      <c r="H1599" s="12">
        <f t="shared" si="615"/>
        <v>44301</v>
      </c>
      <c r="I1599" s="12">
        <f t="shared" si="602"/>
        <v>44301</v>
      </c>
      <c r="J1599" s="1">
        <f t="shared" si="616"/>
        <v>22</v>
      </c>
      <c r="K1599" s="1">
        <f t="shared" si="623"/>
        <v>6</v>
      </c>
      <c r="L1599" s="9">
        <f t="shared" si="603"/>
        <v>1.0025278900000001</v>
      </c>
      <c r="M1599" s="16">
        <f t="shared" si="617"/>
        <v>1.00859988</v>
      </c>
      <c r="N1599" s="16">
        <f t="shared" si="620"/>
        <v>1.1816399306667584</v>
      </c>
      <c r="O1599" s="9">
        <f t="shared" si="621"/>
        <v>1.18462698</v>
      </c>
      <c r="P1599" s="9">
        <f t="shared" si="604"/>
        <v>1184.62698</v>
      </c>
      <c r="Q1599" s="14">
        <f t="shared" si="605"/>
        <v>0</v>
      </c>
      <c r="R1599" s="44">
        <f t="shared" si="606"/>
        <v>0</v>
      </c>
      <c r="S1599" s="9">
        <f t="shared" si="607"/>
        <v>0</v>
      </c>
      <c r="T1599" s="10">
        <f t="shared" si="618"/>
        <v>6.2959000000000001E-2</v>
      </c>
      <c r="U1599" s="14">
        <f t="shared" si="622"/>
        <v>87</v>
      </c>
      <c r="V1599" s="14">
        <v>252</v>
      </c>
      <c r="W1599" s="16">
        <f t="shared" si="608"/>
        <v>1.0213027720000001</v>
      </c>
      <c r="X1599" s="9">
        <f t="shared" si="609"/>
        <v>25.235838449999999</v>
      </c>
      <c r="Y1599" s="9">
        <v>0</v>
      </c>
      <c r="Z1599" s="15">
        <f t="shared" si="610"/>
        <v>0</v>
      </c>
      <c r="AA1599" s="6" t="s">
        <v>73</v>
      </c>
      <c r="AB1599" s="12">
        <f t="shared" si="619"/>
        <v>44333</v>
      </c>
      <c r="AC1599" s="6"/>
      <c r="AD1599" s="1"/>
      <c r="AE1599" s="12"/>
      <c r="AF1599" s="7"/>
      <c r="AG1599" s="1"/>
      <c r="AH1599" s="1"/>
      <c r="AI1599" s="1"/>
      <c r="AJ1599" s="10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6"/>
      <c r="CM1599" s="1"/>
      <c r="CN1599" s="1"/>
      <c r="CO1599" s="1"/>
      <c r="CP1599" s="1"/>
      <c r="CQ1599" s="1"/>
      <c r="CR1599" s="1"/>
    </row>
    <row r="1600" spans="1:96" x14ac:dyDescent="0.2">
      <c r="A1600" s="159">
        <f t="shared" si="611"/>
        <v>44279</v>
      </c>
      <c r="B1600" s="9">
        <f t="shared" si="600"/>
        <v>1210.66531328</v>
      </c>
      <c r="C1600" s="9">
        <f t="shared" si="612"/>
        <v>1000</v>
      </c>
      <c r="D1600" s="66">
        <f t="shared" si="613"/>
        <v>5622.43</v>
      </c>
      <c r="E1600" s="15">
        <f>VLOOKUP(A1599,[1]Plan1!$BO$120:$BQ$240,3)</f>
        <v>5674.72</v>
      </c>
      <c r="F1600" s="12">
        <f t="shared" si="614"/>
        <v>44271</v>
      </c>
      <c r="G1600" s="13">
        <f t="shared" si="601"/>
        <v>9.3002491805145304E-3</v>
      </c>
      <c r="H1600" s="12">
        <f t="shared" si="615"/>
        <v>44301</v>
      </c>
      <c r="I1600" s="12">
        <f t="shared" si="602"/>
        <v>44301</v>
      </c>
      <c r="J1600" s="1">
        <f t="shared" si="616"/>
        <v>22</v>
      </c>
      <c r="K1600" s="1">
        <f t="shared" si="623"/>
        <v>7</v>
      </c>
      <c r="L1600" s="9">
        <f t="shared" si="603"/>
        <v>1.0029498299999999</v>
      </c>
      <c r="M1600" s="16">
        <f t="shared" si="617"/>
        <v>1.00859988</v>
      </c>
      <c r="N1600" s="16">
        <f t="shared" si="620"/>
        <v>1.1816399306667584</v>
      </c>
      <c r="O1600" s="9">
        <f t="shared" si="621"/>
        <v>1.1851255599999999</v>
      </c>
      <c r="P1600" s="9">
        <f t="shared" si="604"/>
        <v>1185.12556</v>
      </c>
      <c r="Q1600" s="14">
        <f t="shared" si="605"/>
        <v>0</v>
      </c>
      <c r="R1600" s="44">
        <f t="shared" si="606"/>
        <v>0</v>
      </c>
      <c r="S1600" s="9">
        <f t="shared" si="607"/>
        <v>0</v>
      </c>
      <c r="T1600" s="10">
        <f t="shared" si="618"/>
        <v>6.2959000000000001E-2</v>
      </c>
      <c r="U1600" s="14">
        <f t="shared" si="622"/>
        <v>88</v>
      </c>
      <c r="V1600" s="14">
        <v>252</v>
      </c>
      <c r="W1600" s="16">
        <f t="shared" si="608"/>
        <v>1.0215502510000001</v>
      </c>
      <c r="X1600" s="9">
        <f t="shared" si="609"/>
        <v>25.539753279999999</v>
      </c>
      <c r="Y1600" s="9">
        <v>0</v>
      </c>
      <c r="Z1600" s="15">
        <f t="shared" si="610"/>
        <v>0</v>
      </c>
      <c r="AA1600" s="6" t="s">
        <v>73</v>
      </c>
      <c r="AB1600" s="12">
        <f t="shared" si="619"/>
        <v>44333</v>
      </c>
      <c r="AC1600" s="6"/>
      <c r="AD1600" s="1"/>
      <c r="AE1600" s="12"/>
      <c r="AF1600" s="7"/>
      <c r="AG1600" s="1"/>
      <c r="AH1600" s="1"/>
      <c r="AI1600" s="1"/>
      <c r="AJ1600" s="10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6"/>
      <c r="CM1600" s="1"/>
      <c r="CN1600" s="1"/>
      <c r="CO1600" s="1"/>
      <c r="CP1600" s="1"/>
      <c r="CQ1600" s="1"/>
      <c r="CR1600" s="1"/>
    </row>
    <row r="1601" spans="1:96" x14ac:dyDescent="0.2">
      <c r="A1601" s="159">
        <f t="shared" si="611"/>
        <v>44280</v>
      </c>
      <c r="B1601" s="9">
        <f t="shared" si="600"/>
        <v>1211.4683508099999</v>
      </c>
      <c r="C1601" s="9">
        <f t="shared" si="612"/>
        <v>1000</v>
      </c>
      <c r="D1601" s="66">
        <f t="shared" si="613"/>
        <v>5622.43</v>
      </c>
      <c r="E1601" s="15">
        <f>VLOOKUP(A1600,[1]Plan1!$BO$120:$BQ$240,3)</f>
        <v>5674.72</v>
      </c>
      <c r="F1601" s="12">
        <f t="shared" si="614"/>
        <v>44271</v>
      </c>
      <c r="G1601" s="13">
        <f t="shared" si="601"/>
        <v>9.3002491805145304E-3</v>
      </c>
      <c r="H1601" s="12">
        <f t="shared" si="615"/>
        <v>44301</v>
      </c>
      <c r="I1601" s="12">
        <f t="shared" si="602"/>
        <v>44301</v>
      </c>
      <c r="J1601" s="1">
        <f t="shared" si="616"/>
        <v>22</v>
      </c>
      <c r="K1601" s="1">
        <f t="shared" si="623"/>
        <v>8</v>
      </c>
      <c r="L1601" s="9">
        <f t="shared" si="603"/>
        <v>1.00337195</v>
      </c>
      <c r="M1601" s="16">
        <f t="shared" si="617"/>
        <v>1.00859988</v>
      </c>
      <c r="N1601" s="16">
        <f t="shared" si="620"/>
        <v>1.1816399306667584</v>
      </c>
      <c r="O1601" s="9">
        <f t="shared" si="621"/>
        <v>1.18562436</v>
      </c>
      <c r="P1601" s="9">
        <f t="shared" si="604"/>
        <v>1185.62436</v>
      </c>
      <c r="Q1601" s="14">
        <f t="shared" si="605"/>
        <v>0</v>
      </c>
      <c r="R1601" s="44">
        <f t="shared" si="606"/>
        <v>0</v>
      </c>
      <c r="S1601" s="9">
        <f t="shared" si="607"/>
        <v>0</v>
      </c>
      <c r="T1601" s="10">
        <f t="shared" si="618"/>
        <v>6.2959000000000001E-2</v>
      </c>
      <c r="U1601" s="14">
        <f t="shared" si="622"/>
        <v>89</v>
      </c>
      <c r="V1601" s="14">
        <v>252</v>
      </c>
      <c r="W1601" s="16">
        <f t="shared" si="608"/>
        <v>1.0217977899999999</v>
      </c>
      <c r="X1601" s="9">
        <f t="shared" si="609"/>
        <v>25.843990810000001</v>
      </c>
      <c r="Y1601" s="9">
        <v>0</v>
      </c>
      <c r="Z1601" s="15">
        <f t="shared" si="610"/>
        <v>0</v>
      </c>
      <c r="AA1601" s="6" t="s">
        <v>73</v>
      </c>
      <c r="AB1601" s="12">
        <f t="shared" si="619"/>
        <v>44333</v>
      </c>
      <c r="AC1601" s="6"/>
      <c r="AD1601" s="1"/>
      <c r="AE1601" s="12"/>
      <c r="AF1601" s="7"/>
      <c r="AG1601" s="1"/>
      <c r="AH1601" s="1"/>
      <c r="AI1601" s="1"/>
      <c r="AJ1601" s="10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6"/>
      <c r="CM1601" s="1"/>
      <c r="CN1601" s="1"/>
      <c r="CO1601" s="1"/>
      <c r="CP1601" s="1"/>
      <c r="CQ1601" s="1"/>
      <c r="CR1601" s="1"/>
    </row>
    <row r="1602" spans="1:96" x14ac:dyDescent="0.2">
      <c r="A1602" s="159">
        <f t="shared" si="611"/>
        <v>44281</v>
      </c>
      <c r="B1602" s="9">
        <f t="shared" si="600"/>
        <v>1212.2719006500001</v>
      </c>
      <c r="C1602" s="9">
        <f t="shared" si="612"/>
        <v>1000</v>
      </c>
      <c r="D1602" s="66">
        <f t="shared" si="613"/>
        <v>5622.43</v>
      </c>
      <c r="E1602" s="15">
        <f>VLOOKUP(A1601,[1]Plan1!$BO$120:$BQ$240,3)</f>
        <v>5674.72</v>
      </c>
      <c r="F1602" s="12">
        <f t="shared" si="614"/>
        <v>44271</v>
      </c>
      <c r="G1602" s="13">
        <f t="shared" si="601"/>
        <v>9.3002491805145304E-3</v>
      </c>
      <c r="H1602" s="12">
        <f t="shared" si="615"/>
        <v>44301</v>
      </c>
      <c r="I1602" s="12">
        <f t="shared" si="602"/>
        <v>44301</v>
      </c>
      <c r="J1602" s="1">
        <f t="shared" si="616"/>
        <v>22</v>
      </c>
      <c r="K1602" s="1">
        <f t="shared" si="623"/>
        <v>9</v>
      </c>
      <c r="L1602" s="9">
        <f t="shared" si="603"/>
        <v>1.0037942399999999</v>
      </c>
      <c r="M1602" s="16">
        <f t="shared" si="617"/>
        <v>1.00859988</v>
      </c>
      <c r="N1602" s="16">
        <f t="shared" si="620"/>
        <v>1.1816399306667584</v>
      </c>
      <c r="O1602" s="9">
        <f t="shared" si="621"/>
        <v>1.1861233499999999</v>
      </c>
      <c r="P1602" s="9">
        <f t="shared" si="604"/>
        <v>1186.1233500000001</v>
      </c>
      <c r="Q1602" s="14">
        <f t="shared" si="605"/>
        <v>0</v>
      </c>
      <c r="R1602" s="44">
        <f t="shared" si="606"/>
        <v>0</v>
      </c>
      <c r="S1602" s="9">
        <f t="shared" si="607"/>
        <v>0</v>
      </c>
      <c r="T1602" s="10">
        <f t="shared" si="618"/>
        <v>6.2959000000000001E-2</v>
      </c>
      <c r="U1602" s="14">
        <f t="shared" si="622"/>
        <v>90</v>
      </c>
      <c r="V1602" s="14">
        <v>252</v>
      </c>
      <c r="W1602" s="16">
        <f t="shared" si="608"/>
        <v>1.0220453890000001</v>
      </c>
      <c r="X1602" s="9">
        <f t="shared" si="609"/>
        <v>26.148550650000001</v>
      </c>
      <c r="Y1602" s="9">
        <v>0</v>
      </c>
      <c r="Z1602" s="15">
        <f t="shared" si="610"/>
        <v>0</v>
      </c>
      <c r="AA1602" s="6" t="s">
        <v>73</v>
      </c>
      <c r="AB1602" s="12">
        <f t="shared" si="619"/>
        <v>44333</v>
      </c>
      <c r="AC1602" s="6"/>
      <c r="AD1602" s="1"/>
      <c r="AE1602" s="12"/>
      <c r="AF1602" s="7"/>
      <c r="AG1602" s="1"/>
      <c r="AH1602" s="1"/>
      <c r="AI1602" s="1"/>
      <c r="AJ1602" s="10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6"/>
      <c r="CM1602" s="1"/>
      <c r="CN1602" s="1"/>
      <c r="CO1602" s="1"/>
      <c r="CP1602" s="1"/>
      <c r="CQ1602" s="1"/>
      <c r="CR1602" s="1"/>
    </row>
    <row r="1603" spans="1:96" x14ac:dyDescent="0.2">
      <c r="A1603" s="159">
        <f t="shared" si="611"/>
        <v>44282</v>
      </c>
      <c r="B1603" s="9">
        <f t="shared" si="600"/>
        <v>1213.07599368</v>
      </c>
      <c r="C1603" s="9">
        <f t="shared" si="612"/>
        <v>1000</v>
      </c>
      <c r="D1603" s="66">
        <f t="shared" si="613"/>
        <v>5622.43</v>
      </c>
      <c r="E1603" s="15">
        <f>VLOOKUP(A1602,[1]Plan1!$BO$120:$BQ$240,3)</f>
        <v>5674.72</v>
      </c>
      <c r="F1603" s="12">
        <f t="shared" si="614"/>
        <v>44271</v>
      </c>
      <c r="G1603" s="13">
        <f t="shared" si="601"/>
        <v>9.3002491805145304E-3</v>
      </c>
      <c r="H1603" s="12">
        <f t="shared" si="615"/>
        <v>44301</v>
      </c>
      <c r="I1603" s="12">
        <f t="shared" si="602"/>
        <v>44301</v>
      </c>
      <c r="J1603" s="1">
        <f t="shared" si="616"/>
        <v>22</v>
      </c>
      <c r="K1603" s="1">
        <f t="shared" si="623"/>
        <v>10</v>
      </c>
      <c r="L1603" s="9">
        <f t="shared" si="603"/>
        <v>1.0042167099999999</v>
      </c>
      <c r="M1603" s="16">
        <f t="shared" si="617"/>
        <v>1.00859988</v>
      </c>
      <c r="N1603" s="16">
        <f t="shared" si="620"/>
        <v>1.1816399306667584</v>
      </c>
      <c r="O1603" s="9">
        <f t="shared" si="621"/>
        <v>1.18662256</v>
      </c>
      <c r="P1603" s="9">
        <f t="shared" si="604"/>
        <v>1186.62256</v>
      </c>
      <c r="Q1603" s="14">
        <f t="shared" si="605"/>
        <v>0</v>
      </c>
      <c r="R1603" s="44">
        <f t="shared" si="606"/>
        <v>0</v>
      </c>
      <c r="S1603" s="9">
        <f t="shared" si="607"/>
        <v>0</v>
      </c>
      <c r="T1603" s="10">
        <f t="shared" si="618"/>
        <v>6.2959000000000001E-2</v>
      </c>
      <c r="U1603" s="14">
        <f t="shared" si="622"/>
        <v>91</v>
      </c>
      <c r="V1603" s="14">
        <v>252</v>
      </c>
      <c r="W1603" s="16">
        <f t="shared" si="608"/>
        <v>1.0222930480000001</v>
      </c>
      <c r="X1603" s="9">
        <f t="shared" si="609"/>
        <v>26.45343368</v>
      </c>
      <c r="Y1603" s="9">
        <v>0</v>
      </c>
      <c r="Z1603" s="15">
        <f t="shared" si="610"/>
        <v>0</v>
      </c>
      <c r="AA1603" s="6" t="s">
        <v>73</v>
      </c>
      <c r="AB1603" s="12">
        <f t="shared" si="619"/>
        <v>44333</v>
      </c>
      <c r="AC1603" s="6"/>
      <c r="AD1603" s="1"/>
      <c r="AE1603" s="12"/>
      <c r="AF1603" s="7"/>
      <c r="AG1603" s="1"/>
      <c r="AH1603" s="1"/>
      <c r="AI1603" s="1"/>
      <c r="AJ1603" s="10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6"/>
      <c r="CM1603" s="1"/>
      <c r="CN1603" s="1"/>
      <c r="CO1603" s="1"/>
      <c r="CP1603" s="1"/>
      <c r="CQ1603" s="1"/>
      <c r="CR1603" s="1"/>
    </row>
    <row r="1604" spans="1:96" x14ac:dyDescent="0.2">
      <c r="A1604" s="159">
        <f t="shared" si="611"/>
        <v>44283</v>
      </c>
      <c r="B1604" s="9">
        <f t="shared" si="600"/>
        <v>1213.07599368</v>
      </c>
      <c r="C1604" s="9">
        <f t="shared" si="612"/>
        <v>1000</v>
      </c>
      <c r="D1604" s="66">
        <f t="shared" si="613"/>
        <v>5622.43</v>
      </c>
      <c r="E1604" s="15">
        <f>VLOOKUP(A1603,[1]Plan1!$BO$120:$BQ$240,3)</f>
        <v>5674.72</v>
      </c>
      <c r="F1604" s="12">
        <f t="shared" si="614"/>
        <v>44271</v>
      </c>
      <c r="G1604" s="13">
        <f t="shared" si="601"/>
        <v>9.3002491805145304E-3</v>
      </c>
      <c r="H1604" s="12">
        <f t="shared" si="615"/>
        <v>44301</v>
      </c>
      <c r="I1604" s="12">
        <f t="shared" si="602"/>
        <v>44301</v>
      </c>
      <c r="J1604" s="1">
        <f t="shared" si="616"/>
        <v>22</v>
      </c>
      <c r="K1604" s="1">
        <f t="shared" si="623"/>
        <v>10</v>
      </c>
      <c r="L1604" s="9">
        <f t="shared" si="603"/>
        <v>1.0042167099999999</v>
      </c>
      <c r="M1604" s="16">
        <f t="shared" si="617"/>
        <v>1.00859988</v>
      </c>
      <c r="N1604" s="16">
        <f t="shared" si="620"/>
        <v>1.1816399306667584</v>
      </c>
      <c r="O1604" s="9">
        <f t="shared" si="621"/>
        <v>1.18662256</v>
      </c>
      <c r="P1604" s="9">
        <f t="shared" si="604"/>
        <v>1186.62256</v>
      </c>
      <c r="Q1604" s="14">
        <f t="shared" si="605"/>
        <v>0</v>
      </c>
      <c r="R1604" s="44">
        <f t="shared" si="606"/>
        <v>0</v>
      </c>
      <c r="S1604" s="9">
        <f t="shared" si="607"/>
        <v>0</v>
      </c>
      <c r="T1604" s="10">
        <f t="shared" si="618"/>
        <v>6.2959000000000001E-2</v>
      </c>
      <c r="U1604" s="14">
        <f t="shared" si="622"/>
        <v>91</v>
      </c>
      <c r="V1604" s="14">
        <v>252</v>
      </c>
      <c r="W1604" s="16">
        <f t="shared" si="608"/>
        <v>1.0222930480000001</v>
      </c>
      <c r="X1604" s="9">
        <f t="shared" si="609"/>
        <v>26.45343368</v>
      </c>
      <c r="Y1604" s="9">
        <v>0</v>
      </c>
      <c r="Z1604" s="15">
        <f t="shared" si="610"/>
        <v>0</v>
      </c>
      <c r="AA1604" s="6" t="s">
        <v>73</v>
      </c>
      <c r="AB1604" s="12">
        <f t="shared" si="619"/>
        <v>44333</v>
      </c>
      <c r="AC1604" s="6"/>
      <c r="AD1604" s="1"/>
      <c r="AE1604" s="12"/>
      <c r="AF1604" s="7"/>
      <c r="AG1604" s="1"/>
      <c r="AH1604" s="1"/>
      <c r="AI1604" s="1"/>
      <c r="AJ1604" s="10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6"/>
      <c r="CM1604" s="1"/>
      <c r="CN1604" s="1"/>
      <c r="CO1604" s="1"/>
      <c r="CP1604" s="1"/>
      <c r="CQ1604" s="1"/>
      <c r="CR1604" s="1"/>
    </row>
    <row r="1605" spans="1:96" x14ac:dyDescent="0.2">
      <c r="A1605" s="159">
        <f t="shared" si="611"/>
        <v>44284</v>
      </c>
      <c r="B1605" s="9">
        <f t="shared" si="600"/>
        <v>1213.07599368</v>
      </c>
      <c r="C1605" s="9">
        <f t="shared" si="612"/>
        <v>1000</v>
      </c>
      <c r="D1605" s="66">
        <f t="shared" si="613"/>
        <v>5622.43</v>
      </c>
      <c r="E1605" s="15">
        <f>VLOOKUP(A1604,[1]Plan1!$BO$120:$BQ$240,3)</f>
        <v>5674.72</v>
      </c>
      <c r="F1605" s="12">
        <f t="shared" si="614"/>
        <v>44271</v>
      </c>
      <c r="G1605" s="13">
        <f t="shared" si="601"/>
        <v>9.3002491805145304E-3</v>
      </c>
      <c r="H1605" s="12">
        <f t="shared" si="615"/>
        <v>44301</v>
      </c>
      <c r="I1605" s="12">
        <f t="shared" si="602"/>
        <v>44301</v>
      </c>
      <c r="J1605" s="1">
        <f t="shared" si="616"/>
        <v>22</v>
      </c>
      <c r="K1605" s="1">
        <f t="shared" si="623"/>
        <v>10</v>
      </c>
      <c r="L1605" s="9">
        <f t="shared" si="603"/>
        <v>1.0042167099999999</v>
      </c>
      <c r="M1605" s="16">
        <f t="shared" si="617"/>
        <v>1.00859988</v>
      </c>
      <c r="N1605" s="16">
        <f t="shared" si="620"/>
        <v>1.1816399306667584</v>
      </c>
      <c r="O1605" s="9">
        <f t="shared" si="621"/>
        <v>1.18662256</v>
      </c>
      <c r="P1605" s="9">
        <f t="shared" si="604"/>
        <v>1186.62256</v>
      </c>
      <c r="Q1605" s="14">
        <f t="shared" si="605"/>
        <v>0</v>
      </c>
      <c r="R1605" s="44">
        <f t="shared" si="606"/>
        <v>0</v>
      </c>
      <c r="S1605" s="9">
        <f t="shared" si="607"/>
        <v>0</v>
      </c>
      <c r="T1605" s="10">
        <f t="shared" si="618"/>
        <v>6.2959000000000001E-2</v>
      </c>
      <c r="U1605" s="14">
        <f t="shared" si="622"/>
        <v>91</v>
      </c>
      <c r="V1605" s="14">
        <v>252</v>
      </c>
      <c r="W1605" s="16">
        <f t="shared" si="608"/>
        <v>1.0222930480000001</v>
      </c>
      <c r="X1605" s="9">
        <f t="shared" si="609"/>
        <v>26.45343368</v>
      </c>
      <c r="Y1605" s="9">
        <v>0</v>
      </c>
      <c r="Z1605" s="15">
        <f t="shared" si="610"/>
        <v>0</v>
      </c>
      <c r="AA1605" s="6" t="s">
        <v>73</v>
      </c>
      <c r="AB1605" s="12">
        <f t="shared" si="619"/>
        <v>44333</v>
      </c>
      <c r="AC1605" s="6"/>
      <c r="AD1605" s="1"/>
      <c r="AE1605" s="12"/>
      <c r="AF1605" s="7"/>
      <c r="AG1605" s="1"/>
      <c r="AH1605" s="1"/>
      <c r="AI1605" s="1"/>
      <c r="AJ1605" s="10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6"/>
      <c r="CM1605" s="1"/>
      <c r="CN1605" s="1"/>
      <c r="CO1605" s="1"/>
      <c r="CP1605" s="1"/>
      <c r="CQ1605" s="1"/>
      <c r="CR1605" s="1"/>
    </row>
    <row r="1606" spans="1:96" x14ac:dyDescent="0.2">
      <c r="A1606" s="159">
        <f t="shared" si="611"/>
        <v>44285</v>
      </c>
      <c r="B1606" s="9">
        <f t="shared" si="600"/>
        <v>1213.8806211299998</v>
      </c>
      <c r="C1606" s="9">
        <f t="shared" si="612"/>
        <v>1000</v>
      </c>
      <c r="D1606" s="66">
        <f t="shared" si="613"/>
        <v>5622.43</v>
      </c>
      <c r="E1606" s="15">
        <f>VLOOKUP(A1605,[1]Plan1!$BO$120:$BQ$240,3)</f>
        <v>5674.72</v>
      </c>
      <c r="F1606" s="12">
        <f t="shared" si="614"/>
        <v>44271</v>
      </c>
      <c r="G1606" s="13">
        <f t="shared" si="601"/>
        <v>9.3002491805145304E-3</v>
      </c>
      <c r="H1606" s="12">
        <f t="shared" si="615"/>
        <v>44301</v>
      </c>
      <c r="I1606" s="12">
        <f t="shared" si="602"/>
        <v>44301</v>
      </c>
      <c r="J1606" s="1">
        <f t="shared" si="616"/>
        <v>22</v>
      </c>
      <c r="K1606" s="1">
        <f t="shared" si="623"/>
        <v>11</v>
      </c>
      <c r="L1606" s="9">
        <f t="shared" si="603"/>
        <v>1.0046393600000001</v>
      </c>
      <c r="M1606" s="16">
        <f t="shared" si="617"/>
        <v>1.00859988</v>
      </c>
      <c r="N1606" s="16">
        <f t="shared" si="620"/>
        <v>1.1816399306667584</v>
      </c>
      <c r="O1606" s="9">
        <f t="shared" si="621"/>
        <v>1.1871219799999999</v>
      </c>
      <c r="P1606" s="9">
        <f t="shared" si="604"/>
        <v>1187.1219799999999</v>
      </c>
      <c r="Q1606" s="14">
        <f t="shared" si="605"/>
        <v>0</v>
      </c>
      <c r="R1606" s="44">
        <f t="shared" si="606"/>
        <v>0</v>
      </c>
      <c r="S1606" s="9">
        <f t="shared" si="607"/>
        <v>0</v>
      </c>
      <c r="T1606" s="10">
        <f t="shared" si="618"/>
        <v>6.2959000000000001E-2</v>
      </c>
      <c r="U1606" s="14">
        <f t="shared" si="622"/>
        <v>92</v>
      </c>
      <c r="V1606" s="14">
        <v>252</v>
      </c>
      <c r="W1606" s="16">
        <f t="shared" si="608"/>
        <v>1.022540768</v>
      </c>
      <c r="X1606" s="9">
        <f t="shared" si="609"/>
        <v>26.758641130000001</v>
      </c>
      <c r="Y1606" s="9">
        <v>0</v>
      </c>
      <c r="Z1606" s="15">
        <f t="shared" si="610"/>
        <v>0</v>
      </c>
      <c r="AA1606" s="6" t="s">
        <v>73</v>
      </c>
      <c r="AB1606" s="12">
        <f t="shared" si="619"/>
        <v>44333</v>
      </c>
      <c r="AC1606" s="6"/>
      <c r="AD1606" s="1"/>
      <c r="AE1606" s="12"/>
      <c r="AF1606" s="7"/>
      <c r="AG1606" s="1"/>
      <c r="AH1606" s="1"/>
      <c r="AI1606" s="1"/>
      <c r="AJ1606" s="10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6"/>
      <c r="CM1606" s="1"/>
      <c r="CN1606" s="1"/>
      <c r="CO1606" s="1"/>
      <c r="CP1606" s="1"/>
      <c r="CQ1606" s="1"/>
      <c r="CR1606" s="1"/>
    </row>
    <row r="1607" spans="1:96" x14ac:dyDescent="0.2">
      <c r="A1607" s="159">
        <f t="shared" si="611"/>
        <v>44286</v>
      </c>
      <c r="B1607" s="9">
        <f t="shared" si="600"/>
        <v>1214.6857706399999</v>
      </c>
      <c r="C1607" s="9">
        <f t="shared" si="612"/>
        <v>1000</v>
      </c>
      <c r="D1607" s="66">
        <f t="shared" si="613"/>
        <v>5622.43</v>
      </c>
      <c r="E1607" s="15">
        <f>VLOOKUP(A1606,[1]Plan1!$BO$120:$BQ$240,3)</f>
        <v>5674.72</v>
      </c>
      <c r="F1607" s="12">
        <f t="shared" si="614"/>
        <v>44271</v>
      </c>
      <c r="G1607" s="13">
        <f t="shared" si="601"/>
        <v>9.3002491805145304E-3</v>
      </c>
      <c r="H1607" s="12">
        <f t="shared" si="615"/>
        <v>44301</v>
      </c>
      <c r="I1607" s="12">
        <f t="shared" si="602"/>
        <v>44301</v>
      </c>
      <c r="J1607" s="1">
        <f t="shared" si="616"/>
        <v>22</v>
      </c>
      <c r="K1607" s="1">
        <f t="shared" si="623"/>
        <v>12</v>
      </c>
      <c r="L1607" s="9">
        <f t="shared" si="603"/>
        <v>1.0050621799999999</v>
      </c>
      <c r="M1607" s="16">
        <f t="shared" si="617"/>
        <v>1.00859988</v>
      </c>
      <c r="N1607" s="16">
        <f t="shared" si="620"/>
        <v>1.1816399306667584</v>
      </c>
      <c r="O1607" s="9">
        <f t="shared" si="621"/>
        <v>1.1876215999999999</v>
      </c>
      <c r="P1607" s="9">
        <f t="shared" si="604"/>
        <v>1187.6215999999999</v>
      </c>
      <c r="Q1607" s="14">
        <f t="shared" si="605"/>
        <v>0</v>
      </c>
      <c r="R1607" s="44">
        <f t="shared" si="606"/>
        <v>0</v>
      </c>
      <c r="S1607" s="9">
        <f t="shared" si="607"/>
        <v>0</v>
      </c>
      <c r="T1607" s="10">
        <f t="shared" si="618"/>
        <v>6.2959000000000001E-2</v>
      </c>
      <c r="U1607" s="14">
        <f t="shared" si="622"/>
        <v>93</v>
      </c>
      <c r="V1607" s="14">
        <v>252</v>
      </c>
      <c r="W1607" s="16">
        <f t="shared" si="608"/>
        <v>1.022788547</v>
      </c>
      <c r="X1607" s="9">
        <f t="shared" si="609"/>
        <v>27.06417064</v>
      </c>
      <c r="Y1607" s="9">
        <v>0</v>
      </c>
      <c r="Z1607" s="15">
        <f t="shared" si="610"/>
        <v>0</v>
      </c>
      <c r="AA1607" s="6" t="s">
        <v>73</v>
      </c>
      <c r="AB1607" s="12">
        <f t="shared" si="619"/>
        <v>44333</v>
      </c>
      <c r="AC1607" s="6"/>
      <c r="AD1607" s="1"/>
      <c r="AE1607" s="12"/>
      <c r="AF1607" s="7"/>
      <c r="AG1607" s="1"/>
      <c r="AH1607" s="1"/>
      <c r="AI1607" s="1"/>
      <c r="AJ1607" s="10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6"/>
      <c r="CM1607" s="1"/>
      <c r="CN1607" s="1"/>
      <c r="CO1607" s="1"/>
      <c r="CP1607" s="1"/>
      <c r="CQ1607" s="1"/>
      <c r="CR1607" s="1"/>
    </row>
    <row r="1608" spans="1:96" x14ac:dyDescent="0.2">
      <c r="A1608" s="159">
        <f t="shared" si="611"/>
        <v>44287</v>
      </c>
      <c r="B1608" s="9">
        <f t="shared" si="600"/>
        <v>1215.4914743300001</v>
      </c>
      <c r="C1608" s="9">
        <f t="shared" si="612"/>
        <v>1000</v>
      </c>
      <c r="D1608" s="66">
        <f t="shared" si="613"/>
        <v>5622.43</v>
      </c>
      <c r="E1608" s="15">
        <f>VLOOKUP(A1607,[1]Plan1!$BO$120:$BQ$240,3)</f>
        <v>5674.72</v>
      </c>
      <c r="F1608" s="12">
        <f t="shared" si="614"/>
        <v>44271</v>
      </c>
      <c r="G1608" s="13">
        <f t="shared" si="601"/>
        <v>9.3002491805145304E-3</v>
      </c>
      <c r="H1608" s="12">
        <f t="shared" si="615"/>
        <v>44301</v>
      </c>
      <c r="I1608" s="12">
        <f t="shared" si="602"/>
        <v>44301</v>
      </c>
      <c r="J1608" s="1">
        <f t="shared" si="616"/>
        <v>22</v>
      </c>
      <c r="K1608" s="1">
        <f t="shared" si="623"/>
        <v>13</v>
      </c>
      <c r="L1608" s="9">
        <f t="shared" si="603"/>
        <v>1.0054851899999999</v>
      </c>
      <c r="M1608" s="16">
        <f t="shared" si="617"/>
        <v>1.00859988</v>
      </c>
      <c r="N1608" s="16">
        <f t="shared" si="620"/>
        <v>1.1816399306667584</v>
      </c>
      <c r="O1608" s="9">
        <f t="shared" si="621"/>
        <v>1.1881214499999999</v>
      </c>
      <c r="P1608" s="9">
        <f t="shared" si="604"/>
        <v>1188.1214500000001</v>
      </c>
      <c r="Q1608" s="14">
        <f t="shared" si="605"/>
        <v>0</v>
      </c>
      <c r="R1608" s="44">
        <f t="shared" si="606"/>
        <v>0</v>
      </c>
      <c r="S1608" s="9">
        <f t="shared" si="607"/>
        <v>0</v>
      </c>
      <c r="T1608" s="10">
        <f t="shared" si="618"/>
        <v>6.2959000000000001E-2</v>
      </c>
      <c r="U1608" s="14">
        <f t="shared" si="622"/>
        <v>94</v>
      </c>
      <c r="V1608" s="14">
        <v>252</v>
      </c>
      <c r="W1608" s="16">
        <f t="shared" si="608"/>
        <v>1.023036386</v>
      </c>
      <c r="X1608" s="9">
        <f t="shared" si="609"/>
        <v>27.37002433</v>
      </c>
      <c r="Y1608" s="9">
        <v>0</v>
      </c>
      <c r="Z1608" s="15">
        <f t="shared" si="610"/>
        <v>0</v>
      </c>
      <c r="AA1608" s="6" t="s">
        <v>73</v>
      </c>
      <c r="AB1608" s="12">
        <f t="shared" si="619"/>
        <v>44333</v>
      </c>
      <c r="AC1608" s="6"/>
      <c r="AD1608" s="1"/>
      <c r="AE1608" s="12"/>
      <c r="AF1608" s="7"/>
      <c r="AG1608" s="1"/>
      <c r="AH1608" s="1"/>
      <c r="AI1608" s="1"/>
      <c r="AJ1608" s="10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6"/>
      <c r="CM1608" s="1"/>
      <c r="CN1608" s="1"/>
      <c r="CO1608" s="1"/>
      <c r="CP1608" s="1"/>
      <c r="CQ1608" s="1"/>
      <c r="CR1608" s="1"/>
    </row>
    <row r="1609" spans="1:96" x14ac:dyDescent="0.2">
      <c r="A1609" s="159">
        <f t="shared" si="611"/>
        <v>44288</v>
      </c>
      <c r="B1609" s="9">
        <f t="shared" si="600"/>
        <v>1216.2976915300001</v>
      </c>
      <c r="C1609" s="9">
        <f t="shared" si="612"/>
        <v>1000</v>
      </c>
      <c r="D1609" s="66">
        <f t="shared" si="613"/>
        <v>5622.43</v>
      </c>
      <c r="E1609" s="15">
        <f>VLOOKUP(A1608,[1]Plan1!$BO$120:$BQ$240,3)</f>
        <v>5674.72</v>
      </c>
      <c r="F1609" s="12">
        <f t="shared" si="614"/>
        <v>44271</v>
      </c>
      <c r="G1609" s="13">
        <f t="shared" si="601"/>
        <v>9.3002491805145304E-3</v>
      </c>
      <c r="H1609" s="12">
        <f t="shared" si="615"/>
        <v>44301</v>
      </c>
      <c r="I1609" s="12">
        <f t="shared" si="602"/>
        <v>44301</v>
      </c>
      <c r="J1609" s="1">
        <f t="shared" si="616"/>
        <v>22</v>
      </c>
      <c r="K1609" s="1">
        <f t="shared" si="623"/>
        <v>14</v>
      </c>
      <c r="L1609" s="9">
        <f t="shared" si="603"/>
        <v>1.00590837</v>
      </c>
      <c r="M1609" s="16">
        <f t="shared" si="617"/>
        <v>1.00859988</v>
      </c>
      <c r="N1609" s="16">
        <f t="shared" si="620"/>
        <v>1.1816399306667584</v>
      </c>
      <c r="O1609" s="9">
        <f t="shared" si="621"/>
        <v>1.1886214900000001</v>
      </c>
      <c r="P1609" s="9">
        <f t="shared" si="604"/>
        <v>1188.62149</v>
      </c>
      <c r="Q1609" s="14">
        <f t="shared" si="605"/>
        <v>0</v>
      </c>
      <c r="R1609" s="44">
        <f t="shared" si="606"/>
        <v>0</v>
      </c>
      <c r="S1609" s="9">
        <f t="shared" si="607"/>
        <v>0</v>
      </c>
      <c r="T1609" s="10">
        <f t="shared" si="618"/>
        <v>6.2959000000000001E-2</v>
      </c>
      <c r="U1609" s="14">
        <f t="shared" si="622"/>
        <v>95</v>
      </c>
      <c r="V1609" s="14">
        <v>252</v>
      </c>
      <c r="W1609" s="16">
        <f t="shared" si="608"/>
        <v>1.0232842849999999</v>
      </c>
      <c r="X1609" s="9">
        <f t="shared" si="609"/>
        <v>27.67620153</v>
      </c>
      <c r="Y1609" s="9">
        <v>0</v>
      </c>
      <c r="Z1609" s="15">
        <f t="shared" si="610"/>
        <v>0</v>
      </c>
      <c r="AA1609" s="6" t="s">
        <v>73</v>
      </c>
      <c r="AB1609" s="12">
        <f t="shared" si="619"/>
        <v>44333</v>
      </c>
      <c r="AC1609" s="6"/>
      <c r="AD1609" s="1"/>
      <c r="AE1609" s="12"/>
      <c r="AF1609" s="7"/>
      <c r="AG1609" s="1"/>
      <c r="AH1609" s="1"/>
      <c r="AI1609" s="1"/>
      <c r="AJ1609" s="10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6"/>
      <c r="CM1609" s="1"/>
      <c r="CN1609" s="1"/>
      <c r="CO1609" s="1"/>
      <c r="CP1609" s="1"/>
      <c r="CQ1609" s="1"/>
      <c r="CR1609" s="1"/>
    </row>
    <row r="1610" spans="1:96" x14ac:dyDescent="0.2">
      <c r="A1610" s="159">
        <f t="shared" si="611"/>
        <v>44289</v>
      </c>
      <c r="B1610" s="9">
        <f t="shared" ref="B1610:B1673" si="624">(P1610+X1610)</f>
        <v>1216.2976915300001</v>
      </c>
      <c r="C1610" s="9">
        <f t="shared" si="612"/>
        <v>1000</v>
      </c>
      <c r="D1610" s="66">
        <f t="shared" si="613"/>
        <v>5622.43</v>
      </c>
      <c r="E1610" s="15">
        <f>VLOOKUP(A1609,[1]Plan1!$BO$120:$BQ$240,3)</f>
        <v>5674.72</v>
      </c>
      <c r="F1610" s="12">
        <f t="shared" si="614"/>
        <v>44271</v>
      </c>
      <c r="G1610" s="13">
        <f t="shared" ref="G1610:G1673" si="625">(E1610/D1610)-1</f>
        <v>9.3002491805145304E-3</v>
      </c>
      <c r="H1610" s="12">
        <f t="shared" si="615"/>
        <v>44301</v>
      </c>
      <c r="I1610" s="12">
        <f t="shared" ref="I1610:I1673" si="626">IF(A1610&gt;I1609,H1610,I1609)</f>
        <v>44301</v>
      </c>
      <c r="J1610" s="1">
        <f t="shared" si="616"/>
        <v>22</v>
      </c>
      <c r="K1610" s="1">
        <f t="shared" si="623"/>
        <v>14</v>
      </c>
      <c r="L1610" s="9">
        <f t="shared" ref="L1610:L1673" si="627">TRUNC((E1610/D1610)^TRUNC((K1610/J1610),9),8)</f>
        <v>1.00590837</v>
      </c>
      <c r="M1610" s="16">
        <f t="shared" si="617"/>
        <v>1.00859988</v>
      </c>
      <c r="N1610" s="16">
        <f t="shared" si="620"/>
        <v>1.1816399306667584</v>
      </c>
      <c r="O1610" s="9">
        <f t="shared" si="621"/>
        <v>1.1886214900000001</v>
      </c>
      <c r="P1610" s="9">
        <f t="shared" ref="P1610:P1673" si="628">TRUNC(C1610*O1610,8)</f>
        <v>1188.62149</v>
      </c>
      <c r="Q1610" s="14">
        <f t="shared" ref="Q1610:Q1673" si="629">IF(VLOOKUP(A1610,AE$10:AL$114,8)=VLOOKUP(A1609,AE$10:AL$114,8),0,VLOOKUP(A1610,AE$10:AL$114,8))</f>
        <v>0</v>
      </c>
      <c r="R1610" s="44">
        <f t="shared" ref="R1610:R1673" si="630">IF(Q1610&gt;0,VLOOKUP($A1610,$AE$10:$AJ$114,6),0)</f>
        <v>0</v>
      </c>
      <c r="S1610" s="9">
        <f t="shared" ref="S1610:S1673" si="631">IF(R1610&gt;0,TRUNC(R1610*P1610,8),0)</f>
        <v>0</v>
      </c>
      <c r="T1610" s="10">
        <f t="shared" si="618"/>
        <v>6.2959000000000001E-2</v>
      </c>
      <c r="U1610" s="14">
        <f t="shared" si="622"/>
        <v>95</v>
      </c>
      <c r="V1610" s="14">
        <v>252</v>
      </c>
      <c r="W1610" s="16">
        <f t="shared" ref="W1610:W1673" si="632">ROUND((1+T1610)^TRUNC((U1610/V1610),9),9)</f>
        <v>1.0232842849999999</v>
      </c>
      <c r="X1610" s="9">
        <f t="shared" ref="X1610:X1673" si="633">TRUNC((P1610*(W1610-1)),8)</f>
        <v>27.67620153</v>
      </c>
      <c r="Y1610" s="9">
        <v>0</v>
      </c>
      <c r="Z1610" s="15">
        <f t="shared" ref="Z1610:Z1673" si="634">IF(S1610&gt;0,S1610+X1610,0)</f>
        <v>0</v>
      </c>
      <c r="AA1610" s="6" t="s">
        <v>73</v>
      </c>
      <c r="AB1610" s="12">
        <f t="shared" si="619"/>
        <v>44333</v>
      </c>
      <c r="AC1610" s="6"/>
      <c r="AD1610" s="1"/>
      <c r="AE1610" s="12"/>
      <c r="AF1610" s="7"/>
      <c r="AG1610" s="1"/>
      <c r="AH1610" s="1"/>
      <c r="AI1610" s="1"/>
      <c r="AJ1610" s="10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6"/>
      <c r="CM1610" s="1"/>
      <c r="CN1610" s="1"/>
      <c r="CO1610" s="1"/>
      <c r="CP1610" s="1"/>
      <c r="CQ1610" s="1"/>
      <c r="CR1610" s="1"/>
    </row>
    <row r="1611" spans="1:96" x14ac:dyDescent="0.2">
      <c r="A1611" s="159">
        <f t="shared" ref="A1611:A1674" si="635">(A1610+1)</f>
        <v>44290</v>
      </c>
      <c r="B1611" s="9">
        <f t="shared" si="624"/>
        <v>1216.2976915300001</v>
      </c>
      <c r="C1611" s="9">
        <f t="shared" ref="C1611:C1674" si="636">TRUNC(IF(Q1610&gt;0,VLOOKUP(A1610,$AE$12:$AF$114,2),C1610),8)</f>
        <v>1000</v>
      </c>
      <c r="D1611" s="66">
        <f t="shared" ref="D1611:D1674" si="637">IF(E1611=E1610,D1610,E1610)</f>
        <v>5622.43</v>
      </c>
      <c r="E1611" s="15">
        <f>VLOOKUP(A1610,[1]Plan1!$BO$120:$BQ$240,3)</f>
        <v>5674.72</v>
      </c>
      <c r="F1611" s="12">
        <f t="shared" ref="F1611:F1674" si="638">IF(D1611=D1610,F1610,A1611)</f>
        <v>44271</v>
      </c>
      <c r="G1611" s="13">
        <f t="shared" si="625"/>
        <v>9.3002491805145304E-3</v>
      </c>
      <c r="H1611" s="12">
        <f t="shared" ref="H1611:H1674" si="639">IF(DAY(A1611)=15,VLOOKUP(A1611,AI$118:AN$450,4),H1610)</f>
        <v>44301</v>
      </c>
      <c r="I1611" s="12">
        <f t="shared" si="626"/>
        <v>44301</v>
      </c>
      <c r="J1611" s="1">
        <f t="shared" ref="J1611:J1674" si="640">IF(I1611=I1610,J1610,NETWORKDAYS(I1610,I1611,$AE$118:$AE$502)-1)</f>
        <v>22</v>
      </c>
      <c r="K1611" s="1">
        <f t="shared" si="623"/>
        <v>14</v>
      </c>
      <c r="L1611" s="9">
        <f t="shared" si="627"/>
        <v>1.00590837</v>
      </c>
      <c r="M1611" s="16">
        <f t="shared" ref="M1611:M1674" si="641">IF(I1611&gt;I1610,L1610,M1610)</f>
        <v>1.00859988</v>
      </c>
      <c r="N1611" s="16">
        <f t="shared" si="620"/>
        <v>1.1816399306667584</v>
      </c>
      <c r="O1611" s="9">
        <f t="shared" si="621"/>
        <v>1.1886214900000001</v>
      </c>
      <c r="P1611" s="9">
        <f t="shared" si="628"/>
        <v>1188.62149</v>
      </c>
      <c r="Q1611" s="14">
        <f t="shared" si="629"/>
        <v>0</v>
      </c>
      <c r="R1611" s="44">
        <f t="shared" si="630"/>
        <v>0</v>
      </c>
      <c r="S1611" s="9">
        <f t="shared" si="631"/>
        <v>0</v>
      </c>
      <c r="T1611" s="10">
        <f t="shared" ref="T1611:T1674" si="642">(T1610)</f>
        <v>6.2959000000000001E-2</v>
      </c>
      <c r="U1611" s="14">
        <f t="shared" si="622"/>
        <v>95</v>
      </c>
      <c r="V1611" s="14">
        <v>252</v>
      </c>
      <c r="W1611" s="16">
        <f t="shared" si="632"/>
        <v>1.0232842849999999</v>
      </c>
      <c r="X1611" s="9">
        <f t="shared" si="633"/>
        <v>27.67620153</v>
      </c>
      <c r="Y1611" s="9">
        <v>0</v>
      </c>
      <c r="Z1611" s="15">
        <f t="shared" si="634"/>
        <v>0</v>
      </c>
      <c r="AA1611" s="6" t="s">
        <v>73</v>
      </c>
      <c r="AB1611" s="12">
        <f t="shared" ref="AB1611:AB1674" si="643">IF(Q1610&gt;0,VLOOKUP(A1610,$AE$10:$AM$114,9),AB1610)</f>
        <v>44333</v>
      </c>
      <c r="AC1611" s="6"/>
      <c r="AD1611" s="1"/>
      <c r="AE1611" s="12"/>
      <c r="AF1611" s="7"/>
      <c r="AG1611" s="1"/>
      <c r="AH1611" s="1"/>
      <c r="AI1611" s="1"/>
      <c r="AJ1611" s="10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6"/>
      <c r="CM1611" s="1"/>
      <c r="CN1611" s="1"/>
      <c r="CO1611" s="1"/>
      <c r="CP1611" s="1"/>
      <c r="CQ1611" s="1"/>
      <c r="CR1611" s="1"/>
    </row>
    <row r="1612" spans="1:96" x14ac:dyDescent="0.2">
      <c r="A1612" s="159">
        <f t="shared" si="635"/>
        <v>44291</v>
      </c>
      <c r="B1612" s="9">
        <f t="shared" si="624"/>
        <v>1216.2976915300001</v>
      </c>
      <c r="C1612" s="9">
        <f t="shared" si="636"/>
        <v>1000</v>
      </c>
      <c r="D1612" s="66">
        <f t="shared" si="637"/>
        <v>5622.43</v>
      </c>
      <c r="E1612" s="15">
        <f>VLOOKUP(A1611,[1]Plan1!$BO$120:$BQ$240,3)</f>
        <v>5674.72</v>
      </c>
      <c r="F1612" s="12">
        <f t="shared" si="638"/>
        <v>44271</v>
      </c>
      <c r="G1612" s="13">
        <f t="shared" si="625"/>
        <v>9.3002491805145304E-3</v>
      </c>
      <c r="H1612" s="12">
        <f t="shared" si="639"/>
        <v>44301</v>
      </c>
      <c r="I1612" s="12">
        <f t="shared" si="626"/>
        <v>44301</v>
      </c>
      <c r="J1612" s="1">
        <f t="shared" si="640"/>
        <v>22</v>
      </c>
      <c r="K1612" s="1">
        <f t="shared" si="623"/>
        <v>14</v>
      </c>
      <c r="L1612" s="9">
        <f t="shared" si="627"/>
        <v>1.00590837</v>
      </c>
      <c r="M1612" s="16">
        <f t="shared" si="641"/>
        <v>1.00859988</v>
      </c>
      <c r="N1612" s="16">
        <f t="shared" si="620"/>
        <v>1.1816399306667584</v>
      </c>
      <c r="O1612" s="9">
        <f t="shared" si="621"/>
        <v>1.1886214900000001</v>
      </c>
      <c r="P1612" s="9">
        <f t="shared" si="628"/>
        <v>1188.62149</v>
      </c>
      <c r="Q1612" s="14">
        <f t="shared" si="629"/>
        <v>0</v>
      </c>
      <c r="R1612" s="44">
        <f t="shared" si="630"/>
        <v>0</v>
      </c>
      <c r="S1612" s="9">
        <f t="shared" si="631"/>
        <v>0</v>
      </c>
      <c r="T1612" s="10">
        <f t="shared" si="642"/>
        <v>6.2959000000000001E-2</v>
      </c>
      <c r="U1612" s="14">
        <f t="shared" si="622"/>
        <v>95</v>
      </c>
      <c r="V1612" s="14">
        <v>252</v>
      </c>
      <c r="W1612" s="16">
        <f t="shared" si="632"/>
        <v>1.0232842849999999</v>
      </c>
      <c r="X1612" s="9">
        <f t="shared" si="633"/>
        <v>27.67620153</v>
      </c>
      <c r="Y1612" s="9">
        <v>0</v>
      </c>
      <c r="Z1612" s="15">
        <f t="shared" si="634"/>
        <v>0</v>
      </c>
      <c r="AA1612" s="6" t="s">
        <v>73</v>
      </c>
      <c r="AB1612" s="12">
        <f t="shared" si="643"/>
        <v>44333</v>
      </c>
      <c r="AC1612" s="6"/>
      <c r="AD1612" s="1"/>
      <c r="AE1612" s="12"/>
      <c r="AF1612" s="7"/>
      <c r="AG1612" s="1"/>
      <c r="AH1612" s="1"/>
      <c r="AI1612" s="1"/>
      <c r="AJ1612" s="10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6"/>
      <c r="CM1612" s="1"/>
      <c r="CN1612" s="1"/>
      <c r="CO1612" s="1"/>
      <c r="CP1612" s="1"/>
      <c r="CQ1612" s="1"/>
      <c r="CR1612" s="1"/>
    </row>
    <row r="1613" spans="1:96" x14ac:dyDescent="0.2">
      <c r="A1613" s="159">
        <f t="shared" si="635"/>
        <v>44292</v>
      </c>
      <c r="B1613" s="9">
        <f t="shared" si="624"/>
        <v>1217.10445435</v>
      </c>
      <c r="C1613" s="9">
        <f t="shared" si="636"/>
        <v>1000</v>
      </c>
      <c r="D1613" s="66">
        <f t="shared" si="637"/>
        <v>5622.43</v>
      </c>
      <c r="E1613" s="15">
        <f>VLOOKUP(A1612,[1]Plan1!$BO$120:$BQ$240,3)</f>
        <v>5674.72</v>
      </c>
      <c r="F1613" s="12">
        <f t="shared" si="638"/>
        <v>44271</v>
      </c>
      <c r="G1613" s="13">
        <f t="shared" si="625"/>
        <v>9.3002491805145304E-3</v>
      </c>
      <c r="H1613" s="12">
        <f t="shared" si="639"/>
        <v>44301</v>
      </c>
      <c r="I1613" s="12">
        <f t="shared" si="626"/>
        <v>44301</v>
      </c>
      <c r="J1613" s="1">
        <f t="shared" si="640"/>
        <v>22</v>
      </c>
      <c r="K1613" s="1">
        <f t="shared" si="623"/>
        <v>15</v>
      </c>
      <c r="L1613" s="9">
        <f t="shared" si="627"/>
        <v>1.0063317300000001</v>
      </c>
      <c r="M1613" s="16">
        <f t="shared" si="641"/>
        <v>1.00859988</v>
      </c>
      <c r="N1613" s="16">
        <f t="shared" si="620"/>
        <v>1.1816399306667584</v>
      </c>
      <c r="O1613" s="9">
        <f t="shared" si="621"/>
        <v>1.18912175</v>
      </c>
      <c r="P1613" s="9">
        <f t="shared" si="628"/>
        <v>1189.12175</v>
      </c>
      <c r="Q1613" s="14">
        <f t="shared" si="629"/>
        <v>0</v>
      </c>
      <c r="R1613" s="44">
        <f t="shared" si="630"/>
        <v>0</v>
      </c>
      <c r="S1613" s="9">
        <f t="shared" si="631"/>
        <v>0</v>
      </c>
      <c r="T1613" s="10">
        <f t="shared" si="642"/>
        <v>6.2959000000000001E-2</v>
      </c>
      <c r="U1613" s="14">
        <f t="shared" si="622"/>
        <v>96</v>
      </c>
      <c r="V1613" s="14">
        <v>252</v>
      </c>
      <c r="W1613" s="16">
        <f t="shared" si="632"/>
        <v>1.023532245</v>
      </c>
      <c r="X1613" s="9">
        <f t="shared" si="633"/>
        <v>27.982704349999999</v>
      </c>
      <c r="Y1613" s="9">
        <v>0</v>
      </c>
      <c r="Z1613" s="15">
        <f t="shared" si="634"/>
        <v>0</v>
      </c>
      <c r="AA1613" s="6" t="s">
        <v>73</v>
      </c>
      <c r="AB1613" s="12">
        <f t="shared" si="643"/>
        <v>44333</v>
      </c>
      <c r="AC1613" s="6"/>
      <c r="AD1613" s="1"/>
      <c r="AE1613" s="12"/>
      <c r="AF1613" s="7"/>
      <c r="AG1613" s="1"/>
      <c r="AH1613" s="1"/>
      <c r="AI1613" s="1"/>
      <c r="AJ1613" s="10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6"/>
      <c r="CM1613" s="1"/>
      <c r="CN1613" s="1"/>
      <c r="CO1613" s="1"/>
      <c r="CP1613" s="1"/>
      <c r="CQ1613" s="1"/>
      <c r="CR1613" s="1"/>
    </row>
    <row r="1614" spans="1:96" x14ac:dyDescent="0.2">
      <c r="A1614" s="159">
        <f t="shared" si="635"/>
        <v>44293</v>
      </c>
      <c r="B1614" s="9">
        <f t="shared" si="624"/>
        <v>1217.91175045</v>
      </c>
      <c r="C1614" s="9">
        <f t="shared" si="636"/>
        <v>1000</v>
      </c>
      <c r="D1614" s="66">
        <f t="shared" si="637"/>
        <v>5622.43</v>
      </c>
      <c r="E1614" s="15">
        <f>VLOOKUP(A1613,[1]Plan1!$BO$120:$BQ$240,3)</f>
        <v>5674.72</v>
      </c>
      <c r="F1614" s="12">
        <f t="shared" si="638"/>
        <v>44271</v>
      </c>
      <c r="G1614" s="13">
        <f t="shared" si="625"/>
        <v>9.3002491805145304E-3</v>
      </c>
      <c r="H1614" s="12">
        <f t="shared" si="639"/>
        <v>44301</v>
      </c>
      <c r="I1614" s="12">
        <f t="shared" si="626"/>
        <v>44301</v>
      </c>
      <c r="J1614" s="1">
        <f t="shared" si="640"/>
        <v>22</v>
      </c>
      <c r="K1614" s="1">
        <f t="shared" si="623"/>
        <v>16</v>
      </c>
      <c r="L1614" s="9">
        <f t="shared" si="627"/>
        <v>1.00675527</v>
      </c>
      <c r="M1614" s="16">
        <f t="shared" si="641"/>
        <v>1.00859988</v>
      </c>
      <c r="N1614" s="16">
        <f t="shared" si="620"/>
        <v>1.1816399306667584</v>
      </c>
      <c r="O1614" s="9">
        <f t="shared" si="621"/>
        <v>1.18962222</v>
      </c>
      <c r="P1614" s="9">
        <f t="shared" si="628"/>
        <v>1189.62222</v>
      </c>
      <c r="Q1614" s="14">
        <f t="shared" si="629"/>
        <v>0</v>
      </c>
      <c r="R1614" s="44">
        <f t="shared" si="630"/>
        <v>0</v>
      </c>
      <c r="S1614" s="9">
        <f t="shared" si="631"/>
        <v>0</v>
      </c>
      <c r="T1614" s="10">
        <f t="shared" si="642"/>
        <v>6.2959000000000001E-2</v>
      </c>
      <c r="U1614" s="14">
        <f t="shared" si="622"/>
        <v>97</v>
      </c>
      <c r="V1614" s="14">
        <v>252</v>
      </c>
      <c r="W1614" s="16">
        <f t="shared" si="632"/>
        <v>1.023780264</v>
      </c>
      <c r="X1614" s="9">
        <f t="shared" si="633"/>
        <v>28.289530450000001</v>
      </c>
      <c r="Y1614" s="9">
        <v>0</v>
      </c>
      <c r="Z1614" s="15">
        <f t="shared" si="634"/>
        <v>0</v>
      </c>
      <c r="AA1614" s="6" t="s">
        <v>73</v>
      </c>
      <c r="AB1614" s="12">
        <f t="shared" si="643"/>
        <v>44333</v>
      </c>
      <c r="AC1614" s="6"/>
      <c r="AD1614" s="1"/>
      <c r="AE1614" s="12"/>
      <c r="AF1614" s="7"/>
      <c r="AG1614" s="1"/>
      <c r="AH1614" s="1"/>
      <c r="AI1614" s="1"/>
      <c r="AJ1614" s="10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6"/>
      <c r="CM1614" s="1"/>
      <c r="CN1614" s="1"/>
      <c r="CO1614" s="1"/>
      <c r="CP1614" s="1"/>
      <c r="CQ1614" s="1"/>
      <c r="CR1614" s="1"/>
    </row>
    <row r="1615" spans="1:96" x14ac:dyDescent="0.2">
      <c r="A1615" s="159">
        <f t="shared" si="635"/>
        <v>44294</v>
      </c>
      <c r="B1615" s="9">
        <f t="shared" si="624"/>
        <v>1218.7195824400001</v>
      </c>
      <c r="C1615" s="9">
        <f t="shared" si="636"/>
        <v>1000</v>
      </c>
      <c r="D1615" s="66">
        <f t="shared" si="637"/>
        <v>5622.43</v>
      </c>
      <c r="E1615" s="15">
        <f>VLOOKUP(A1614,[1]Plan1!$BO$120:$BQ$240,3)</f>
        <v>5674.72</v>
      </c>
      <c r="F1615" s="12">
        <f t="shared" si="638"/>
        <v>44271</v>
      </c>
      <c r="G1615" s="13">
        <f t="shared" si="625"/>
        <v>9.3002491805145304E-3</v>
      </c>
      <c r="H1615" s="12">
        <f t="shared" si="639"/>
        <v>44301</v>
      </c>
      <c r="I1615" s="12">
        <f t="shared" si="626"/>
        <v>44301</v>
      </c>
      <c r="J1615" s="1">
        <f t="shared" si="640"/>
        <v>22</v>
      </c>
      <c r="K1615" s="1">
        <f t="shared" si="623"/>
        <v>17</v>
      </c>
      <c r="L1615" s="9">
        <f t="shared" si="627"/>
        <v>1.0071789799999999</v>
      </c>
      <c r="M1615" s="16">
        <f t="shared" si="641"/>
        <v>1.00859988</v>
      </c>
      <c r="N1615" s="16">
        <f t="shared" si="620"/>
        <v>1.1816399306667584</v>
      </c>
      <c r="O1615" s="9">
        <f t="shared" si="621"/>
        <v>1.1901229</v>
      </c>
      <c r="P1615" s="9">
        <f t="shared" si="628"/>
        <v>1190.1229000000001</v>
      </c>
      <c r="Q1615" s="14">
        <f t="shared" si="629"/>
        <v>0</v>
      </c>
      <c r="R1615" s="44">
        <f t="shared" si="630"/>
        <v>0</v>
      </c>
      <c r="S1615" s="9">
        <f t="shared" si="631"/>
        <v>0</v>
      </c>
      <c r="T1615" s="10">
        <f t="shared" si="642"/>
        <v>6.2959000000000001E-2</v>
      </c>
      <c r="U1615" s="14">
        <f t="shared" si="622"/>
        <v>98</v>
      </c>
      <c r="V1615" s="14">
        <v>252</v>
      </c>
      <c r="W1615" s="16">
        <f t="shared" si="632"/>
        <v>1.024028344</v>
      </c>
      <c r="X1615" s="9">
        <f t="shared" si="633"/>
        <v>28.596682439999999</v>
      </c>
      <c r="Y1615" s="9">
        <v>0</v>
      </c>
      <c r="Z1615" s="15">
        <f t="shared" si="634"/>
        <v>0</v>
      </c>
      <c r="AA1615" s="6" t="s">
        <v>73</v>
      </c>
      <c r="AB1615" s="12">
        <f t="shared" si="643"/>
        <v>44333</v>
      </c>
      <c r="AC1615" s="6"/>
      <c r="AD1615" s="1"/>
      <c r="AE1615" s="12"/>
      <c r="AF1615" s="7"/>
      <c r="AG1615" s="1"/>
      <c r="AH1615" s="1"/>
      <c r="AI1615" s="1"/>
      <c r="AJ1615" s="10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6"/>
      <c r="CM1615" s="1"/>
      <c r="CN1615" s="1"/>
      <c r="CO1615" s="1"/>
      <c r="CP1615" s="1"/>
      <c r="CQ1615" s="1"/>
      <c r="CR1615" s="1"/>
    </row>
    <row r="1616" spans="1:96" x14ac:dyDescent="0.2">
      <c r="A1616" s="159">
        <f t="shared" si="635"/>
        <v>44295</v>
      </c>
      <c r="B1616" s="9">
        <f t="shared" si="624"/>
        <v>1219.5279481900002</v>
      </c>
      <c r="C1616" s="9">
        <f t="shared" si="636"/>
        <v>1000</v>
      </c>
      <c r="D1616" s="66">
        <f t="shared" si="637"/>
        <v>5622.43</v>
      </c>
      <c r="E1616" s="15">
        <f>VLOOKUP(A1615,[1]Plan1!$BO$120:$BQ$240,3)</f>
        <v>5674.72</v>
      </c>
      <c r="F1616" s="12">
        <f t="shared" si="638"/>
        <v>44271</v>
      </c>
      <c r="G1616" s="13">
        <f t="shared" si="625"/>
        <v>9.3002491805145304E-3</v>
      </c>
      <c r="H1616" s="12">
        <f t="shared" si="639"/>
        <v>44301</v>
      </c>
      <c r="I1616" s="12">
        <f t="shared" si="626"/>
        <v>44301</v>
      </c>
      <c r="J1616" s="1">
        <f t="shared" si="640"/>
        <v>22</v>
      </c>
      <c r="K1616" s="1">
        <f t="shared" si="623"/>
        <v>18</v>
      </c>
      <c r="L1616" s="9">
        <f t="shared" si="627"/>
        <v>1.0076028800000001</v>
      </c>
      <c r="M1616" s="16">
        <f t="shared" si="641"/>
        <v>1.00859988</v>
      </c>
      <c r="N1616" s="16">
        <f t="shared" si="620"/>
        <v>1.1816399306667584</v>
      </c>
      <c r="O1616" s="9">
        <f t="shared" si="621"/>
        <v>1.1906237900000001</v>
      </c>
      <c r="P1616" s="9">
        <f t="shared" si="628"/>
        <v>1190.6237900000001</v>
      </c>
      <c r="Q1616" s="14">
        <f t="shared" si="629"/>
        <v>0</v>
      </c>
      <c r="R1616" s="44">
        <f t="shared" si="630"/>
        <v>0</v>
      </c>
      <c r="S1616" s="9">
        <f t="shared" si="631"/>
        <v>0</v>
      </c>
      <c r="T1616" s="10">
        <f t="shared" si="642"/>
        <v>6.2959000000000001E-2</v>
      </c>
      <c r="U1616" s="14">
        <f t="shared" si="622"/>
        <v>99</v>
      </c>
      <c r="V1616" s="14">
        <v>252</v>
      </c>
      <c r="W1616" s="16">
        <f t="shared" si="632"/>
        <v>1.024276483</v>
      </c>
      <c r="X1616" s="9">
        <f t="shared" si="633"/>
        <v>28.90415819</v>
      </c>
      <c r="Y1616" s="9">
        <v>0</v>
      </c>
      <c r="Z1616" s="15">
        <f t="shared" si="634"/>
        <v>0</v>
      </c>
      <c r="AA1616" s="6" t="s">
        <v>73</v>
      </c>
      <c r="AB1616" s="12">
        <f t="shared" si="643"/>
        <v>44333</v>
      </c>
      <c r="AC1616" s="6"/>
      <c r="AD1616" s="1"/>
      <c r="AE1616" s="12"/>
      <c r="AF1616" s="7"/>
      <c r="AG1616" s="1"/>
      <c r="AH1616" s="1"/>
      <c r="AI1616" s="1"/>
      <c r="AJ1616" s="10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6"/>
      <c r="CM1616" s="1"/>
      <c r="CN1616" s="1"/>
      <c r="CO1616" s="1"/>
      <c r="CP1616" s="1"/>
      <c r="CQ1616" s="1"/>
      <c r="CR1616" s="1"/>
    </row>
    <row r="1617" spans="1:96" x14ac:dyDescent="0.2">
      <c r="A1617" s="159">
        <f t="shared" si="635"/>
        <v>44296</v>
      </c>
      <c r="B1617" s="9">
        <f t="shared" si="624"/>
        <v>1220.33685034</v>
      </c>
      <c r="C1617" s="9">
        <f t="shared" si="636"/>
        <v>1000</v>
      </c>
      <c r="D1617" s="66">
        <f t="shared" si="637"/>
        <v>5622.43</v>
      </c>
      <c r="E1617" s="15">
        <f>VLOOKUP(A1616,[1]Plan1!$BO$120:$BQ$240,3)</f>
        <v>5674.72</v>
      </c>
      <c r="F1617" s="12">
        <f t="shared" si="638"/>
        <v>44271</v>
      </c>
      <c r="G1617" s="13">
        <f t="shared" si="625"/>
        <v>9.3002491805145304E-3</v>
      </c>
      <c r="H1617" s="12">
        <f t="shared" si="639"/>
        <v>44301</v>
      </c>
      <c r="I1617" s="12">
        <f t="shared" si="626"/>
        <v>44301</v>
      </c>
      <c r="J1617" s="1">
        <f t="shared" si="640"/>
        <v>22</v>
      </c>
      <c r="K1617" s="1">
        <f t="shared" si="623"/>
        <v>19</v>
      </c>
      <c r="L1617" s="9">
        <f t="shared" si="627"/>
        <v>1.0080269500000001</v>
      </c>
      <c r="M1617" s="16">
        <f t="shared" si="641"/>
        <v>1.00859988</v>
      </c>
      <c r="N1617" s="16">
        <f t="shared" si="620"/>
        <v>1.1816399306667584</v>
      </c>
      <c r="O1617" s="9">
        <f t="shared" si="621"/>
        <v>1.19112489</v>
      </c>
      <c r="P1617" s="9">
        <f t="shared" si="628"/>
        <v>1191.1248900000001</v>
      </c>
      <c r="Q1617" s="14">
        <f t="shared" si="629"/>
        <v>0</v>
      </c>
      <c r="R1617" s="44">
        <f t="shared" si="630"/>
        <v>0</v>
      </c>
      <c r="S1617" s="9">
        <f t="shared" si="631"/>
        <v>0</v>
      </c>
      <c r="T1617" s="10">
        <f t="shared" si="642"/>
        <v>6.2959000000000001E-2</v>
      </c>
      <c r="U1617" s="14">
        <f t="shared" si="622"/>
        <v>100</v>
      </c>
      <c r="V1617" s="14">
        <v>252</v>
      </c>
      <c r="W1617" s="16">
        <f t="shared" si="632"/>
        <v>1.0245246830000001</v>
      </c>
      <c r="X1617" s="9">
        <f t="shared" si="633"/>
        <v>29.211960340000001</v>
      </c>
      <c r="Y1617" s="9">
        <v>0</v>
      </c>
      <c r="Z1617" s="15">
        <f t="shared" si="634"/>
        <v>0</v>
      </c>
      <c r="AA1617" s="6" t="s">
        <v>73</v>
      </c>
      <c r="AB1617" s="12">
        <f t="shared" si="643"/>
        <v>44333</v>
      </c>
      <c r="AC1617" s="6"/>
      <c r="AD1617" s="1"/>
      <c r="AE1617" s="12"/>
      <c r="AF1617" s="7"/>
      <c r="AG1617" s="1"/>
      <c r="AH1617" s="1"/>
      <c r="AI1617" s="1"/>
      <c r="AJ1617" s="10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6"/>
      <c r="CM1617" s="1"/>
      <c r="CN1617" s="1"/>
      <c r="CO1617" s="1"/>
      <c r="CP1617" s="1"/>
      <c r="CQ1617" s="1"/>
      <c r="CR1617" s="1"/>
    </row>
    <row r="1618" spans="1:96" x14ac:dyDescent="0.2">
      <c r="A1618" s="159">
        <f t="shared" si="635"/>
        <v>44297</v>
      </c>
      <c r="B1618" s="9">
        <f t="shared" si="624"/>
        <v>1220.33685034</v>
      </c>
      <c r="C1618" s="9">
        <f t="shared" si="636"/>
        <v>1000</v>
      </c>
      <c r="D1618" s="66">
        <f t="shared" si="637"/>
        <v>5622.43</v>
      </c>
      <c r="E1618" s="15">
        <f>VLOOKUP(A1617,[1]Plan1!$BO$120:$BQ$240,3)</f>
        <v>5674.72</v>
      </c>
      <c r="F1618" s="12">
        <f t="shared" si="638"/>
        <v>44271</v>
      </c>
      <c r="G1618" s="13">
        <f t="shared" si="625"/>
        <v>9.3002491805145304E-3</v>
      </c>
      <c r="H1618" s="12">
        <f t="shared" si="639"/>
        <v>44301</v>
      </c>
      <c r="I1618" s="12">
        <f t="shared" si="626"/>
        <v>44301</v>
      </c>
      <c r="J1618" s="1">
        <f t="shared" si="640"/>
        <v>22</v>
      </c>
      <c r="K1618" s="1">
        <f t="shared" si="623"/>
        <v>19</v>
      </c>
      <c r="L1618" s="9">
        <f t="shared" si="627"/>
        <v>1.0080269500000001</v>
      </c>
      <c r="M1618" s="16">
        <f t="shared" si="641"/>
        <v>1.00859988</v>
      </c>
      <c r="N1618" s="16">
        <f t="shared" si="620"/>
        <v>1.1816399306667584</v>
      </c>
      <c r="O1618" s="9">
        <f t="shared" si="621"/>
        <v>1.19112489</v>
      </c>
      <c r="P1618" s="9">
        <f t="shared" si="628"/>
        <v>1191.1248900000001</v>
      </c>
      <c r="Q1618" s="14">
        <f t="shared" si="629"/>
        <v>0</v>
      </c>
      <c r="R1618" s="44">
        <f t="shared" si="630"/>
        <v>0</v>
      </c>
      <c r="S1618" s="9">
        <f t="shared" si="631"/>
        <v>0</v>
      </c>
      <c r="T1618" s="10">
        <f t="shared" si="642"/>
        <v>6.2959000000000001E-2</v>
      </c>
      <c r="U1618" s="14">
        <f t="shared" si="622"/>
        <v>100</v>
      </c>
      <c r="V1618" s="14">
        <v>252</v>
      </c>
      <c r="W1618" s="16">
        <f t="shared" si="632"/>
        <v>1.0245246830000001</v>
      </c>
      <c r="X1618" s="9">
        <f t="shared" si="633"/>
        <v>29.211960340000001</v>
      </c>
      <c r="Y1618" s="9">
        <v>0</v>
      </c>
      <c r="Z1618" s="15">
        <f t="shared" si="634"/>
        <v>0</v>
      </c>
      <c r="AA1618" s="6" t="s">
        <v>73</v>
      </c>
      <c r="AB1618" s="12">
        <f t="shared" si="643"/>
        <v>44333</v>
      </c>
      <c r="AC1618" s="6"/>
      <c r="AD1618" s="1"/>
      <c r="AE1618" s="12"/>
      <c r="AF1618" s="7"/>
      <c r="AG1618" s="1"/>
      <c r="AH1618" s="1"/>
      <c r="AI1618" s="1"/>
      <c r="AJ1618" s="10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6"/>
      <c r="CM1618" s="1"/>
      <c r="CN1618" s="1"/>
      <c r="CO1618" s="1"/>
      <c r="CP1618" s="1"/>
      <c r="CQ1618" s="1"/>
      <c r="CR1618" s="1"/>
    </row>
    <row r="1619" spans="1:96" x14ac:dyDescent="0.2">
      <c r="A1619" s="159">
        <f t="shared" si="635"/>
        <v>44298</v>
      </c>
      <c r="B1619" s="9">
        <f t="shared" si="624"/>
        <v>1220.33685034</v>
      </c>
      <c r="C1619" s="9">
        <f t="shared" si="636"/>
        <v>1000</v>
      </c>
      <c r="D1619" s="66">
        <f t="shared" si="637"/>
        <v>5622.43</v>
      </c>
      <c r="E1619" s="15">
        <f>VLOOKUP(A1618,[1]Plan1!$BO$120:$BQ$240,3)</f>
        <v>5674.72</v>
      </c>
      <c r="F1619" s="12">
        <f t="shared" si="638"/>
        <v>44271</v>
      </c>
      <c r="G1619" s="13">
        <f t="shared" si="625"/>
        <v>9.3002491805145304E-3</v>
      </c>
      <c r="H1619" s="12">
        <f t="shared" si="639"/>
        <v>44301</v>
      </c>
      <c r="I1619" s="12">
        <f t="shared" si="626"/>
        <v>44301</v>
      </c>
      <c r="J1619" s="1">
        <f t="shared" si="640"/>
        <v>22</v>
      </c>
      <c r="K1619" s="1">
        <f t="shared" si="623"/>
        <v>19</v>
      </c>
      <c r="L1619" s="9">
        <f t="shared" si="627"/>
        <v>1.0080269500000001</v>
      </c>
      <c r="M1619" s="16">
        <f t="shared" si="641"/>
        <v>1.00859988</v>
      </c>
      <c r="N1619" s="16">
        <f t="shared" si="620"/>
        <v>1.1816399306667584</v>
      </c>
      <c r="O1619" s="9">
        <f t="shared" si="621"/>
        <v>1.19112489</v>
      </c>
      <c r="P1619" s="9">
        <f t="shared" si="628"/>
        <v>1191.1248900000001</v>
      </c>
      <c r="Q1619" s="14">
        <f t="shared" si="629"/>
        <v>0</v>
      </c>
      <c r="R1619" s="44">
        <f t="shared" si="630"/>
        <v>0</v>
      </c>
      <c r="S1619" s="9">
        <f t="shared" si="631"/>
        <v>0</v>
      </c>
      <c r="T1619" s="10">
        <f t="shared" si="642"/>
        <v>6.2959000000000001E-2</v>
      </c>
      <c r="U1619" s="14">
        <f t="shared" si="622"/>
        <v>100</v>
      </c>
      <c r="V1619" s="14">
        <v>252</v>
      </c>
      <c r="W1619" s="16">
        <f t="shared" si="632"/>
        <v>1.0245246830000001</v>
      </c>
      <c r="X1619" s="9">
        <f t="shared" si="633"/>
        <v>29.211960340000001</v>
      </c>
      <c r="Y1619" s="9">
        <v>0</v>
      </c>
      <c r="Z1619" s="15">
        <f t="shared" si="634"/>
        <v>0</v>
      </c>
      <c r="AA1619" s="6" t="s">
        <v>73</v>
      </c>
      <c r="AB1619" s="12">
        <f t="shared" si="643"/>
        <v>44333</v>
      </c>
      <c r="AC1619" s="6"/>
      <c r="AD1619" s="1"/>
      <c r="AE1619" s="12"/>
      <c r="AF1619" s="7"/>
      <c r="AG1619" s="1"/>
      <c r="AH1619" s="1"/>
      <c r="AI1619" s="1"/>
      <c r="AJ1619" s="10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6"/>
      <c r="CM1619" s="1"/>
      <c r="CN1619" s="1"/>
      <c r="CO1619" s="1"/>
      <c r="CP1619" s="1"/>
      <c r="CQ1619" s="1"/>
      <c r="CR1619" s="1"/>
    </row>
    <row r="1620" spans="1:96" x14ac:dyDescent="0.2">
      <c r="A1620" s="159">
        <f t="shared" si="635"/>
        <v>44299</v>
      </c>
      <c r="B1620" s="9">
        <f t="shared" si="624"/>
        <v>1221.1462879199998</v>
      </c>
      <c r="C1620" s="9">
        <f t="shared" si="636"/>
        <v>1000</v>
      </c>
      <c r="D1620" s="66">
        <f t="shared" si="637"/>
        <v>5622.43</v>
      </c>
      <c r="E1620" s="15">
        <f>VLOOKUP(A1619,[1]Plan1!$BO$120:$BQ$240,3)</f>
        <v>5674.72</v>
      </c>
      <c r="F1620" s="12">
        <f t="shared" si="638"/>
        <v>44271</v>
      </c>
      <c r="G1620" s="13">
        <f t="shared" si="625"/>
        <v>9.3002491805145304E-3</v>
      </c>
      <c r="H1620" s="12">
        <f t="shared" si="639"/>
        <v>44301</v>
      </c>
      <c r="I1620" s="12">
        <f t="shared" si="626"/>
        <v>44301</v>
      </c>
      <c r="J1620" s="1">
        <f t="shared" si="640"/>
        <v>22</v>
      </c>
      <c r="K1620" s="1">
        <f t="shared" si="623"/>
        <v>20</v>
      </c>
      <c r="L1620" s="9">
        <f t="shared" si="627"/>
        <v>1.0084512000000001</v>
      </c>
      <c r="M1620" s="16">
        <f t="shared" si="641"/>
        <v>1.00859988</v>
      </c>
      <c r="N1620" s="16">
        <f t="shared" si="620"/>
        <v>1.1816399306667584</v>
      </c>
      <c r="O1620" s="9">
        <f t="shared" si="621"/>
        <v>1.1916262</v>
      </c>
      <c r="P1620" s="9">
        <f t="shared" si="628"/>
        <v>1191.6261999999999</v>
      </c>
      <c r="Q1620" s="14">
        <f t="shared" si="629"/>
        <v>0</v>
      </c>
      <c r="R1620" s="44">
        <f t="shared" si="630"/>
        <v>0</v>
      </c>
      <c r="S1620" s="9">
        <f t="shared" si="631"/>
        <v>0</v>
      </c>
      <c r="T1620" s="10">
        <f t="shared" si="642"/>
        <v>6.2959000000000001E-2</v>
      </c>
      <c r="U1620" s="14">
        <f t="shared" si="622"/>
        <v>101</v>
      </c>
      <c r="V1620" s="14">
        <v>252</v>
      </c>
      <c r="W1620" s="16">
        <f t="shared" si="632"/>
        <v>1.0247729430000001</v>
      </c>
      <c r="X1620" s="9">
        <f t="shared" si="633"/>
        <v>29.520087920000002</v>
      </c>
      <c r="Y1620" s="9">
        <v>0</v>
      </c>
      <c r="Z1620" s="15">
        <f t="shared" si="634"/>
        <v>0</v>
      </c>
      <c r="AA1620" s="6" t="s">
        <v>73</v>
      </c>
      <c r="AB1620" s="12">
        <f t="shared" si="643"/>
        <v>44333</v>
      </c>
      <c r="AC1620" s="6"/>
      <c r="AD1620" s="1"/>
      <c r="AE1620" s="12"/>
      <c r="AF1620" s="7"/>
      <c r="AG1620" s="1"/>
      <c r="AH1620" s="1"/>
      <c r="AI1620" s="1"/>
      <c r="AJ1620" s="10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6"/>
      <c r="CM1620" s="1"/>
      <c r="CN1620" s="1"/>
      <c r="CO1620" s="1"/>
      <c r="CP1620" s="1"/>
      <c r="CQ1620" s="1"/>
      <c r="CR1620" s="1"/>
    </row>
    <row r="1621" spans="1:96" x14ac:dyDescent="0.2">
      <c r="A1621" s="159">
        <f t="shared" si="635"/>
        <v>44300</v>
      </c>
      <c r="B1621" s="9">
        <f t="shared" si="624"/>
        <v>1221.95628171</v>
      </c>
      <c r="C1621" s="9">
        <f t="shared" si="636"/>
        <v>1000</v>
      </c>
      <c r="D1621" s="66">
        <f t="shared" si="637"/>
        <v>5622.43</v>
      </c>
      <c r="E1621" s="15">
        <f>VLOOKUP(A1620,[1]Plan1!$BO$120:$BQ$240,3)</f>
        <v>5674.72</v>
      </c>
      <c r="F1621" s="12">
        <f t="shared" si="638"/>
        <v>44271</v>
      </c>
      <c r="G1621" s="13">
        <f t="shared" si="625"/>
        <v>9.3002491805145304E-3</v>
      </c>
      <c r="H1621" s="12">
        <f t="shared" si="639"/>
        <v>44301</v>
      </c>
      <c r="I1621" s="12">
        <f t="shared" si="626"/>
        <v>44301</v>
      </c>
      <c r="J1621" s="1">
        <f t="shared" si="640"/>
        <v>22</v>
      </c>
      <c r="K1621" s="1">
        <f t="shared" si="623"/>
        <v>21</v>
      </c>
      <c r="L1621" s="9">
        <f t="shared" si="627"/>
        <v>1.0088756400000001</v>
      </c>
      <c r="M1621" s="16">
        <f t="shared" si="641"/>
        <v>1.00859988</v>
      </c>
      <c r="N1621" s="16">
        <f t="shared" si="620"/>
        <v>1.1816399306667584</v>
      </c>
      <c r="O1621" s="9">
        <f t="shared" si="621"/>
        <v>1.1921277400000001</v>
      </c>
      <c r="P1621" s="9">
        <f t="shared" si="628"/>
        <v>1192.1277399999999</v>
      </c>
      <c r="Q1621" s="14">
        <f t="shared" si="629"/>
        <v>0</v>
      </c>
      <c r="R1621" s="44">
        <f t="shared" si="630"/>
        <v>0</v>
      </c>
      <c r="S1621" s="9">
        <f t="shared" si="631"/>
        <v>0</v>
      </c>
      <c r="T1621" s="10">
        <f t="shared" si="642"/>
        <v>6.2959000000000001E-2</v>
      </c>
      <c r="U1621" s="14">
        <f t="shared" si="622"/>
        <v>102</v>
      </c>
      <c r="V1621" s="14">
        <v>252</v>
      </c>
      <c r="W1621" s="16">
        <f t="shared" si="632"/>
        <v>1.025021263</v>
      </c>
      <c r="X1621" s="9">
        <f t="shared" si="633"/>
        <v>29.82854171</v>
      </c>
      <c r="Y1621" s="9">
        <v>0</v>
      </c>
      <c r="Z1621" s="15">
        <f t="shared" si="634"/>
        <v>0</v>
      </c>
      <c r="AA1621" s="6" t="s">
        <v>73</v>
      </c>
      <c r="AB1621" s="12">
        <f t="shared" si="643"/>
        <v>44333</v>
      </c>
      <c r="AC1621" s="6"/>
      <c r="AD1621" s="1"/>
      <c r="AE1621" s="12"/>
      <c r="AF1621" s="7"/>
      <c r="AG1621" s="1"/>
      <c r="AH1621" s="1"/>
      <c r="AI1621" s="1"/>
      <c r="AJ1621" s="10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6"/>
      <c r="CM1621" s="1"/>
      <c r="CN1621" s="1"/>
      <c r="CO1621" s="1"/>
      <c r="CP1621" s="1"/>
      <c r="CQ1621" s="1"/>
      <c r="CR1621" s="1"/>
    </row>
    <row r="1622" spans="1:96" x14ac:dyDescent="0.2">
      <c r="A1622" s="159">
        <f t="shared" si="635"/>
        <v>44301</v>
      </c>
      <c r="B1622" s="9">
        <f t="shared" si="624"/>
        <v>1222.76678068</v>
      </c>
      <c r="C1622" s="9">
        <f t="shared" si="636"/>
        <v>1000</v>
      </c>
      <c r="D1622" s="66">
        <f t="shared" si="637"/>
        <v>5622.43</v>
      </c>
      <c r="E1622" s="15">
        <f>VLOOKUP(A1621,[1]Plan1!$BO$120:$BQ$240,3)</f>
        <v>5674.72</v>
      </c>
      <c r="F1622" s="12">
        <f t="shared" si="638"/>
        <v>44271</v>
      </c>
      <c r="G1622" s="13">
        <f t="shared" si="625"/>
        <v>9.3002491805145304E-3</v>
      </c>
      <c r="H1622" s="12">
        <f t="shared" si="639"/>
        <v>44333</v>
      </c>
      <c r="I1622" s="12">
        <f t="shared" si="626"/>
        <v>44301</v>
      </c>
      <c r="J1622" s="1">
        <f t="shared" si="640"/>
        <v>22</v>
      </c>
      <c r="K1622" s="1">
        <f t="shared" si="623"/>
        <v>22</v>
      </c>
      <c r="L1622" s="9">
        <f t="shared" si="627"/>
        <v>1.00930024</v>
      </c>
      <c r="M1622" s="16">
        <f t="shared" si="641"/>
        <v>1.00859988</v>
      </c>
      <c r="N1622" s="16">
        <f t="shared" si="620"/>
        <v>1.1816399306667584</v>
      </c>
      <c r="O1622" s="9">
        <f t="shared" si="621"/>
        <v>1.19262946</v>
      </c>
      <c r="P1622" s="9">
        <f t="shared" si="628"/>
        <v>1192.6294600000001</v>
      </c>
      <c r="Q1622" s="14">
        <f t="shared" si="629"/>
        <v>0</v>
      </c>
      <c r="R1622" s="44">
        <f t="shared" si="630"/>
        <v>0</v>
      </c>
      <c r="S1622" s="9">
        <f t="shared" si="631"/>
        <v>0</v>
      </c>
      <c r="T1622" s="10">
        <f t="shared" si="642"/>
        <v>6.2959000000000001E-2</v>
      </c>
      <c r="U1622" s="14">
        <f t="shared" si="622"/>
        <v>103</v>
      </c>
      <c r="V1622" s="14">
        <v>252</v>
      </c>
      <c r="W1622" s="16">
        <f t="shared" si="632"/>
        <v>1.0252696429999999</v>
      </c>
      <c r="X1622" s="9">
        <f t="shared" si="633"/>
        <v>30.137320679999998</v>
      </c>
      <c r="Y1622" s="9">
        <v>0</v>
      </c>
      <c r="Z1622" s="15">
        <f t="shared" si="634"/>
        <v>0</v>
      </c>
      <c r="AA1622" s="6" t="s">
        <v>73</v>
      </c>
      <c r="AB1622" s="12">
        <f t="shared" si="643"/>
        <v>44333</v>
      </c>
      <c r="AC1622" s="6"/>
      <c r="AD1622" s="1"/>
      <c r="AE1622" s="12"/>
      <c r="AF1622" s="7"/>
      <c r="AG1622" s="1"/>
      <c r="AH1622" s="1"/>
      <c r="AI1622" s="1"/>
      <c r="AJ1622" s="10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6"/>
      <c r="CM1622" s="1"/>
      <c r="CN1622" s="1"/>
      <c r="CO1622" s="1"/>
      <c r="CP1622" s="1"/>
      <c r="CQ1622" s="1"/>
      <c r="CR1622" s="1"/>
    </row>
    <row r="1623" spans="1:96" x14ac:dyDescent="0.2">
      <c r="A1623" s="159">
        <f t="shared" si="635"/>
        <v>44302</v>
      </c>
      <c r="B1623" s="9">
        <f t="shared" si="624"/>
        <v>1223.2433340499999</v>
      </c>
      <c r="C1623" s="9">
        <f t="shared" si="636"/>
        <v>1000</v>
      </c>
      <c r="D1623" s="66">
        <f t="shared" si="637"/>
        <v>5674.72</v>
      </c>
      <c r="E1623" s="15">
        <f>VLOOKUP(A1622,[1]Plan1!$BO$120:$BQ$240,3)</f>
        <v>5692.31</v>
      </c>
      <c r="F1623" s="12">
        <f t="shared" si="638"/>
        <v>44302</v>
      </c>
      <c r="G1623" s="13">
        <f t="shared" si="625"/>
        <v>3.0997124087179806E-3</v>
      </c>
      <c r="H1623" s="12">
        <f t="shared" si="639"/>
        <v>44333</v>
      </c>
      <c r="I1623" s="12">
        <f t="shared" si="626"/>
        <v>44333</v>
      </c>
      <c r="J1623" s="1">
        <f t="shared" si="640"/>
        <v>21</v>
      </c>
      <c r="K1623" s="1">
        <f t="shared" si="623"/>
        <v>1</v>
      </c>
      <c r="L1623" s="9">
        <f t="shared" si="627"/>
        <v>1.00014738</v>
      </c>
      <c r="M1623" s="16">
        <f t="shared" si="641"/>
        <v>1.00930024</v>
      </c>
      <c r="N1623" s="16">
        <f t="shared" si="620"/>
        <v>1.1926294656155425</v>
      </c>
      <c r="O1623" s="9">
        <f t="shared" si="621"/>
        <v>1.19280523</v>
      </c>
      <c r="P1623" s="9">
        <f t="shared" si="628"/>
        <v>1192.8052299999999</v>
      </c>
      <c r="Q1623" s="14">
        <f t="shared" si="629"/>
        <v>0</v>
      </c>
      <c r="R1623" s="44">
        <f t="shared" si="630"/>
        <v>0</v>
      </c>
      <c r="S1623" s="9">
        <f t="shared" si="631"/>
        <v>0</v>
      </c>
      <c r="T1623" s="10">
        <f t="shared" si="642"/>
        <v>6.2959000000000001E-2</v>
      </c>
      <c r="U1623" s="14">
        <f t="shared" si="622"/>
        <v>104</v>
      </c>
      <c r="V1623" s="14">
        <v>252</v>
      </c>
      <c r="W1623" s="16">
        <f t="shared" si="632"/>
        <v>1.025518084</v>
      </c>
      <c r="X1623" s="9">
        <f t="shared" si="633"/>
        <v>30.43810405</v>
      </c>
      <c r="Y1623" s="9">
        <v>0</v>
      </c>
      <c r="Z1623" s="15">
        <f t="shared" si="634"/>
        <v>0</v>
      </c>
      <c r="AA1623" s="6" t="s">
        <v>73</v>
      </c>
      <c r="AB1623" s="12">
        <f t="shared" si="643"/>
        <v>44333</v>
      </c>
      <c r="AC1623" s="6"/>
      <c r="AD1623" s="1"/>
      <c r="AE1623" s="12"/>
      <c r="AF1623" s="7"/>
      <c r="AG1623" s="1"/>
      <c r="AH1623" s="1"/>
      <c r="AI1623" s="1"/>
      <c r="AJ1623" s="10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6"/>
      <c r="CM1623" s="1"/>
      <c r="CN1623" s="1"/>
      <c r="CO1623" s="1"/>
      <c r="CP1623" s="1"/>
      <c r="CQ1623" s="1"/>
      <c r="CR1623" s="1"/>
    </row>
    <row r="1624" spans="1:96" x14ac:dyDescent="0.2">
      <c r="A1624" s="159">
        <f t="shared" si="635"/>
        <v>44303</v>
      </c>
      <c r="B1624" s="9">
        <f t="shared" si="624"/>
        <v>1223.7200861699998</v>
      </c>
      <c r="C1624" s="9">
        <f t="shared" si="636"/>
        <v>1000</v>
      </c>
      <c r="D1624" s="66">
        <f t="shared" si="637"/>
        <v>5674.72</v>
      </c>
      <c r="E1624" s="15">
        <f>VLOOKUP(A1623,[1]Plan1!$BO$120:$BQ$240,3)</f>
        <v>5692.31</v>
      </c>
      <c r="F1624" s="12">
        <f t="shared" si="638"/>
        <v>44302</v>
      </c>
      <c r="G1624" s="13">
        <f t="shared" si="625"/>
        <v>3.0997124087179806E-3</v>
      </c>
      <c r="H1624" s="12">
        <f t="shared" si="639"/>
        <v>44333</v>
      </c>
      <c r="I1624" s="12">
        <f t="shared" si="626"/>
        <v>44333</v>
      </c>
      <c r="J1624" s="1">
        <f t="shared" si="640"/>
        <v>21</v>
      </c>
      <c r="K1624" s="1">
        <f t="shared" si="623"/>
        <v>2</v>
      </c>
      <c r="L1624" s="9">
        <f t="shared" si="627"/>
        <v>1.0002947900000001</v>
      </c>
      <c r="M1624" s="16">
        <f t="shared" si="641"/>
        <v>1.00930024</v>
      </c>
      <c r="N1624" s="16">
        <f t="shared" si="620"/>
        <v>1.1926294656155425</v>
      </c>
      <c r="O1624" s="9">
        <f t="shared" si="621"/>
        <v>1.19298104</v>
      </c>
      <c r="P1624" s="9">
        <f t="shared" si="628"/>
        <v>1192.9810399999999</v>
      </c>
      <c r="Q1624" s="14">
        <f t="shared" si="629"/>
        <v>0</v>
      </c>
      <c r="R1624" s="44">
        <f t="shared" si="630"/>
        <v>0</v>
      </c>
      <c r="S1624" s="9">
        <f t="shared" si="631"/>
        <v>0</v>
      </c>
      <c r="T1624" s="10">
        <f t="shared" si="642"/>
        <v>6.2959000000000001E-2</v>
      </c>
      <c r="U1624" s="14">
        <f t="shared" si="622"/>
        <v>105</v>
      </c>
      <c r="V1624" s="14">
        <v>252</v>
      </c>
      <c r="W1624" s="16">
        <f t="shared" si="632"/>
        <v>1.0257665840000001</v>
      </c>
      <c r="X1624" s="9">
        <f t="shared" si="633"/>
        <v>30.739046170000002</v>
      </c>
      <c r="Y1624" s="9">
        <v>0</v>
      </c>
      <c r="Z1624" s="15">
        <f t="shared" si="634"/>
        <v>0</v>
      </c>
      <c r="AA1624" s="6" t="s">
        <v>73</v>
      </c>
      <c r="AB1624" s="12">
        <f t="shared" si="643"/>
        <v>44333</v>
      </c>
      <c r="AC1624" s="6"/>
      <c r="AD1624" s="1"/>
      <c r="AE1624" s="12"/>
      <c r="AF1624" s="7"/>
      <c r="AG1624" s="1"/>
      <c r="AH1624" s="1"/>
      <c r="AI1624" s="1"/>
      <c r="AJ1624" s="10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6"/>
      <c r="CM1624" s="1"/>
      <c r="CN1624" s="1"/>
      <c r="CO1624" s="1"/>
      <c r="CP1624" s="1"/>
      <c r="CQ1624" s="1"/>
      <c r="CR1624" s="1"/>
    </row>
    <row r="1625" spans="1:96" x14ac:dyDescent="0.2">
      <c r="A1625" s="159">
        <f t="shared" si="635"/>
        <v>44304</v>
      </c>
      <c r="B1625" s="9">
        <f t="shared" si="624"/>
        <v>1223.7200861699998</v>
      </c>
      <c r="C1625" s="9">
        <f t="shared" si="636"/>
        <v>1000</v>
      </c>
      <c r="D1625" s="66">
        <f t="shared" si="637"/>
        <v>5674.72</v>
      </c>
      <c r="E1625" s="15">
        <f>VLOOKUP(A1624,[1]Plan1!$BO$120:$BQ$240,3)</f>
        <v>5692.31</v>
      </c>
      <c r="F1625" s="12">
        <f t="shared" si="638"/>
        <v>44302</v>
      </c>
      <c r="G1625" s="13">
        <f t="shared" si="625"/>
        <v>3.0997124087179806E-3</v>
      </c>
      <c r="H1625" s="12">
        <f t="shared" si="639"/>
        <v>44333</v>
      </c>
      <c r="I1625" s="12">
        <f t="shared" si="626"/>
        <v>44333</v>
      </c>
      <c r="J1625" s="1">
        <f t="shared" si="640"/>
        <v>21</v>
      </c>
      <c r="K1625" s="1">
        <f t="shared" si="623"/>
        <v>2</v>
      </c>
      <c r="L1625" s="9">
        <f t="shared" si="627"/>
        <v>1.0002947900000001</v>
      </c>
      <c r="M1625" s="16">
        <f t="shared" si="641"/>
        <v>1.00930024</v>
      </c>
      <c r="N1625" s="16">
        <f t="shared" si="620"/>
        <v>1.1926294656155425</v>
      </c>
      <c r="O1625" s="9">
        <f t="shared" si="621"/>
        <v>1.19298104</v>
      </c>
      <c r="P1625" s="9">
        <f t="shared" si="628"/>
        <v>1192.9810399999999</v>
      </c>
      <c r="Q1625" s="14">
        <f t="shared" si="629"/>
        <v>0</v>
      </c>
      <c r="R1625" s="44">
        <f t="shared" si="630"/>
        <v>0</v>
      </c>
      <c r="S1625" s="9">
        <f t="shared" si="631"/>
        <v>0</v>
      </c>
      <c r="T1625" s="10">
        <f t="shared" si="642"/>
        <v>6.2959000000000001E-2</v>
      </c>
      <c r="U1625" s="14">
        <f t="shared" si="622"/>
        <v>105</v>
      </c>
      <c r="V1625" s="14">
        <v>252</v>
      </c>
      <c r="W1625" s="16">
        <f t="shared" si="632"/>
        <v>1.0257665840000001</v>
      </c>
      <c r="X1625" s="9">
        <f t="shared" si="633"/>
        <v>30.739046170000002</v>
      </c>
      <c r="Y1625" s="9">
        <v>0</v>
      </c>
      <c r="Z1625" s="15">
        <f t="shared" si="634"/>
        <v>0</v>
      </c>
      <c r="AA1625" s="6" t="s">
        <v>73</v>
      </c>
      <c r="AB1625" s="12">
        <f t="shared" si="643"/>
        <v>44333</v>
      </c>
      <c r="AC1625" s="6"/>
      <c r="AD1625" s="1"/>
      <c r="AE1625" s="12"/>
      <c r="AF1625" s="7"/>
      <c r="AG1625" s="1"/>
      <c r="AH1625" s="1"/>
      <c r="AI1625" s="1"/>
      <c r="AJ1625" s="10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6"/>
      <c r="CM1625" s="1"/>
      <c r="CN1625" s="1"/>
      <c r="CO1625" s="1"/>
      <c r="CP1625" s="1"/>
      <c r="CQ1625" s="1"/>
      <c r="CR1625" s="1"/>
    </row>
    <row r="1626" spans="1:96" x14ac:dyDescent="0.2">
      <c r="A1626" s="159">
        <f t="shared" si="635"/>
        <v>44305</v>
      </c>
      <c r="B1626" s="9">
        <f t="shared" si="624"/>
        <v>1223.7200861699998</v>
      </c>
      <c r="C1626" s="9">
        <f t="shared" si="636"/>
        <v>1000</v>
      </c>
      <c r="D1626" s="66">
        <f t="shared" si="637"/>
        <v>5674.72</v>
      </c>
      <c r="E1626" s="15">
        <f>VLOOKUP(A1625,[1]Plan1!$BO$120:$BQ$240,3)</f>
        <v>5692.31</v>
      </c>
      <c r="F1626" s="12">
        <f t="shared" si="638"/>
        <v>44302</v>
      </c>
      <c r="G1626" s="13">
        <f t="shared" si="625"/>
        <v>3.0997124087179806E-3</v>
      </c>
      <c r="H1626" s="12">
        <f t="shared" si="639"/>
        <v>44333</v>
      </c>
      <c r="I1626" s="12">
        <f t="shared" si="626"/>
        <v>44333</v>
      </c>
      <c r="J1626" s="1">
        <f t="shared" si="640"/>
        <v>21</v>
      </c>
      <c r="K1626" s="1">
        <f t="shared" si="623"/>
        <v>2</v>
      </c>
      <c r="L1626" s="9">
        <f t="shared" si="627"/>
        <v>1.0002947900000001</v>
      </c>
      <c r="M1626" s="16">
        <f t="shared" si="641"/>
        <v>1.00930024</v>
      </c>
      <c r="N1626" s="16">
        <f t="shared" si="620"/>
        <v>1.1926294656155425</v>
      </c>
      <c r="O1626" s="9">
        <f t="shared" si="621"/>
        <v>1.19298104</v>
      </c>
      <c r="P1626" s="9">
        <f t="shared" si="628"/>
        <v>1192.9810399999999</v>
      </c>
      <c r="Q1626" s="14">
        <f t="shared" si="629"/>
        <v>0</v>
      </c>
      <c r="R1626" s="44">
        <f t="shared" si="630"/>
        <v>0</v>
      </c>
      <c r="S1626" s="9">
        <f t="shared" si="631"/>
        <v>0</v>
      </c>
      <c r="T1626" s="10">
        <f t="shared" si="642"/>
        <v>6.2959000000000001E-2</v>
      </c>
      <c r="U1626" s="14">
        <f t="shared" si="622"/>
        <v>105</v>
      </c>
      <c r="V1626" s="14">
        <v>252</v>
      </c>
      <c r="W1626" s="16">
        <f t="shared" si="632"/>
        <v>1.0257665840000001</v>
      </c>
      <c r="X1626" s="9">
        <f t="shared" si="633"/>
        <v>30.739046170000002</v>
      </c>
      <c r="Y1626" s="9">
        <v>0</v>
      </c>
      <c r="Z1626" s="15">
        <f t="shared" si="634"/>
        <v>0</v>
      </c>
      <c r="AA1626" s="6" t="s">
        <v>73</v>
      </c>
      <c r="AB1626" s="12">
        <f t="shared" si="643"/>
        <v>44333</v>
      </c>
      <c r="AC1626" s="6"/>
      <c r="AD1626" s="1"/>
      <c r="AE1626" s="12"/>
      <c r="AF1626" s="7"/>
      <c r="AG1626" s="1"/>
      <c r="AH1626" s="1"/>
      <c r="AI1626" s="1"/>
      <c r="AJ1626" s="10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6"/>
      <c r="CM1626" s="1"/>
      <c r="CN1626" s="1"/>
      <c r="CO1626" s="1"/>
      <c r="CP1626" s="1"/>
      <c r="CQ1626" s="1"/>
      <c r="CR1626" s="1"/>
    </row>
    <row r="1627" spans="1:96" x14ac:dyDescent="0.2">
      <c r="A1627" s="159">
        <f t="shared" si="635"/>
        <v>44306</v>
      </c>
      <c r="B1627" s="9">
        <f t="shared" si="624"/>
        <v>1224.1970189799999</v>
      </c>
      <c r="C1627" s="9">
        <f t="shared" si="636"/>
        <v>1000</v>
      </c>
      <c r="D1627" s="66">
        <f t="shared" si="637"/>
        <v>5674.72</v>
      </c>
      <c r="E1627" s="15">
        <f>VLOOKUP(A1626,[1]Plan1!$BO$120:$BQ$240,3)</f>
        <v>5692.31</v>
      </c>
      <c r="F1627" s="12">
        <f t="shared" si="638"/>
        <v>44302</v>
      </c>
      <c r="G1627" s="13">
        <f t="shared" si="625"/>
        <v>3.0997124087179806E-3</v>
      </c>
      <c r="H1627" s="12">
        <f t="shared" si="639"/>
        <v>44333</v>
      </c>
      <c r="I1627" s="12">
        <f t="shared" si="626"/>
        <v>44333</v>
      </c>
      <c r="J1627" s="1">
        <f t="shared" si="640"/>
        <v>21</v>
      </c>
      <c r="K1627" s="1">
        <f t="shared" si="623"/>
        <v>3</v>
      </c>
      <c r="L1627" s="9">
        <f t="shared" si="627"/>
        <v>1.00044222</v>
      </c>
      <c r="M1627" s="16">
        <f t="shared" si="641"/>
        <v>1.00930024</v>
      </c>
      <c r="N1627" s="16">
        <f t="shared" si="620"/>
        <v>1.1926294656155425</v>
      </c>
      <c r="O1627" s="9">
        <f t="shared" si="621"/>
        <v>1.1931568699999999</v>
      </c>
      <c r="P1627" s="9">
        <f t="shared" si="628"/>
        <v>1193.15687</v>
      </c>
      <c r="Q1627" s="14">
        <f t="shared" si="629"/>
        <v>0</v>
      </c>
      <c r="R1627" s="44">
        <f t="shared" si="630"/>
        <v>0</v>
      </c>
      <c r="S1627" s="9">
        <f t="shared" si="631"/>
        <v>0</v>
      </c>
      <c r="T1627" s="10">
        <f t="shared" si="642"/>
        <v>6.2959000000000001E-2</v>
      </c>
      <c r="U1627" s="14">
        <f t="shared" si="622"/>
        <v>106</v>
      </c>
      <c r="V1627" s="14">
        <v>252</v>
      </c>
      <c r="W1627" s="16">
        <f t="shared" si="632"/>
        <v>1.0260151449999999</v>
      </c>
      <c r="X1627" s="9">
        <f t="shared" si="633"/>
        <v>31.040148980000001</v>
      </c>
      <c r="Y1627" s="9">
        <v>0</v>
      </c>
      <c r="Z1627" s="15">
        <f t="shared" si="634"/>
        <v>0</v>
      </c>
      <c r="AA1627" s="6" t="s">
        <v>73</v>
      </c>
      <c r="AB1627" s="12">
        <f t="shared" si="643"/>
        <v>44333</v>
      </c>
      <c r="AC1627" s="6"/>
      <c r="AD1627" s="1"/>
      <c r="AE1627" s="12"/>
      <c r="AF1627" s="7"/>
      <c r="AG1627" s="1"/>
      <c r="AH1627" s="1"/>
      <c r="AI1627" s="1"/>
      <c r="AJ1627" s="10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6"/>
      <c r="CM1627" s="1"/>
      <c r="CN1627" s="1"/>
      <c r="CO1627" s="1"/>
      <c r="CP1627" s="1"/>
      <c r="CQ1627" s="1"/>
      <c r="CR1627" s="1"/>
    </row>
    <row r="1628" spans="1:96" x14ac:dyDescent="0.2">
      <c r="A1628" s="159">
        <f t="shared" si="635"/>
        <v>44307</v>
      </c>
      <c r="B1628" s="9">
        <f t="shared" si="624"/>
        <v>1224.6741415800002</v>
      </c>
      <c r="C1628" s="9">
        <f t="shared" si="636"/>
        <v>1000</v>
      </c>
      <c r="D1628" s="66">
        <f t="shared" si="637"/>
        <v>5674.72</v>
      </c>
      <c r="E1628" s="15">
        <f>VLOOKUP(A1627,[1]Plan1!$BO$120:$BQ$240,3)</f>
        <v>5692.31</v>
      </c>
      <c r="F1628" s="12">
        <f t="shared" si="638"/>
        <v>44302</v>
      </c>
      <c r="G1628" s="13">
        <f t="shared" si="625"/>
        <v>3.0997124087179806E-3</v>
      </c>
      <c r="H1628" s="12">
        <f t="shared" si="639"/>
        <v>44333</v>
      </c>
      <c r="I1628" s="12">
        <f t="shared" si="626"/>
        <v>44333</v>
      </c>
      <c r="J1628" s="1">
        <f t="shared" si="640"/>
        <v>21</v>
      </c>
      <c r="K1628" s="1">
        <f t="shared" si="623"/>
        <v>4</v>
      </c>
      <c r="L1628" s="9">
        <f t="shared" si="627"/>
        <v>1.00058968</v>
      </c>
      <c r="M1628" s="16">
        <f t="shared" si="641"/>
        <v>1.00930024</v>
      </c>
      <c r="N1628" s="16">
        <f t="shared" si="620"/>
        <v>1.1926294656155425</v>
      </c>
      <c r="O1628" s="9">
        <f t="shared" si="621"/>
        <v>1.1933327300000001</v>
      </c>
      <c r="P1628" s="9">
        <f t="shared" si="628"/>
        <v>1193.3327300000001</v>
      </c>
      <c r="Q1628" s="14">
        <f t="shared" si="629"/>
        <v>0</v>
      </c>
      <c r="R1628" s="44">
        <f t="shared" si="630"/>
        <v>0</v>
      </c>
      <c r="S1628" s="9">
        <f t="shared" si="631"/>
        <v>0</v>
      </c>
      <c r="T1628" s="10">
        <f t="shared" si="642"/>
        <v>6.2959000000000001E-2</v>
      </c>
      <c r="U1628" s="14">
        <f t="shared" si="622"/>
        <v>107</v>
      </c>
      <c r="V1628" s="14">
        <v>252</v>
      </c>
      <c r="W1628" s="16">
        <f t="shared" si="632"/>
        <v>1.026263766</v>
      </c>
      <c r="X1628" s="9">
        <f t="shared" si="633"/>
        <v>31.341411579999999</v>
      </c>
      <c r="Y1628" s="9">
        <v>0</v>
      </c>
      <c r="Z1628" s="15">
        <f t="shared" si="634"/>
        <v>0</v>
      </c>
      <c r="AA1628" s="6" t="s">
        <v>73</v>
      </c>
      <c r="AB1628" s="12">
        <f t="shared" si="643"/>
        <v>44333</v>
      </c>
      <c r="AC1628" s="6"/>
      <c r="AD1628" s="1"/>
      <c r="AE1628" s="12"/>
      <c r="AF1628" s="7"/>
      <c r="AG1628" s="1"/>
      <c r="AH1628" s="1"/>
      <c r="AI1628" s="1"/>
      <c r="AJ1628" s="10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6"/>
      <c r="CM1628" s="1"/>
      <c r="CN1628" s="1"/>
      <c r="CO1628" s="1"/>
      <c r="CP1628" s="1"/>
      <c r="CQ1628" s="1"/>
      <c r="CR1628" s="1"/>
    </row>
    <row r="1629" spans="1:96" x14ac:dyDescent="0.2">
      <c r="A1629" s="159">
        <f t="shared" si="635"/>
        <v>44308</v>
      </c>
      <c r="B1629" s="9">
        <f t="shared" si="624"/>
        <v>1224.6741415800002</v>
      </c>
      <c r="C1629" s="9">
        <f t="shared" si="636"/>
        <v>1000</v>
      </c>
      <c r="D1629" s="66">
        <f t="shared" si="637"/>
        <v>5674.72</v>
      </c>
      <c r="E1629" s="15">
        <f>VLOOKUP(A1628,[1]Plan1!$BO$120:$BQ$240,3)</f>
        <v>5692.31</v>
      </c>
      <c r="F1629" s="12">
        <f t="shared" si="638"/>
        <v>44302</v>
      </c>
      <c r="G1629" s="13">
        <f t="shared" si="625"/>
        <v>3.0997124087179806E-3</v>
      </c>
      <c r="H1629" s="12">
        <f t="shared" si="639"/>
        <v>44333</v>
      </c>
      <c r="I1629" s="12">
        <f t="shared" si="626"/>
        <v>44333</v>
      </c>
      <c r="J1629" s="1">
        <f t="shared" si="640"/>
        <v>21</v>
      </c>
      <c r="K1629" s="1">
        <f t="shared" si="623"/>
        <v>4</v>
      </c>
      <c r="L1629" s="9">
        <f t="shared" si="627"/>
        <v>1.00058968</v>
      </c>
      <c r="M1629" s="16">
        <f t="shared" si="641"/>
        <v>1.00930024</v>
      </c>
      <c r="N1629" s="16">
        <f t="shared" si="620"/>
        <v>1.1926294656155425</v>
      </c>
      <c r="O1629" s="9">
        <f t="shared" si="621"/>
        <v>1.1933327300000001</v>
      </c>
      <c r="P1629" s="9">
        <f t="shared" si="628"/>
        <v>1193.3327300000001</v>
      </c>
      <c r="Q1629" s="14">
        <f t="shared" si="629"/>
        <v>0</v>
      </c>
      <c r="R1629" s="44">
        <f t="shared" si="630"/>
        <v>0</v>
      </c>
      <c r="S1629" s="9">
        <f t="shared" si="631"/>
        <v>0</v>
      </c>
      <c r="T1629" s="10">
        <f t="shared" si="642"/>
        <v>6.2959000000000001E-2</v>
      </c>
      <c r="U1629" s="14">
        <f t="shared" si="622"/>
        <v>107</v>
      </c>
      <c r="V1629" s="14">
        <v>252</v>
      </c>
      <c r="W1629" s="16">
        <f t="shared" si="632"/>
        <v>1.026263766</v>
      </c>
      <c r="X1629" s="9">
        <f t="shared" si="633"/>
        <v>31.341411579999999</v>
      </c>
      <c r="Y1629" s="9">
        <v>0</v>
      </c>
      <c r="Z1629" s="15">
        <f t="shared" si="634"/>
        <v>0</v>
      </c>
      <c r="AA1629" s="6" t="s">
        <v>73</v>
      </c>
      <c r="AB1629" s="12">
        <f t="shared" si="643"/>
        <v>44333</v>
      </c>
      <c r="AC1629" s="6"/>
      <c r="AD1629" s="1"/>
      <c r="AE1629" s="12"/>
      <c r="AF1629" s="7"/>
      <c r="AG1629" s="1"/>
      <c r="AH1629" s="1"/>
      <c r="AI1629" s="1"/>
      <c r="AJ1629" s="10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6"/>
      <c r="CM1629" s="1"/>
      <c r="CN1629" s="1"/>
      <c r="CO1629" s="1"/>
      <c r="CP1629" s="1"/>
      <c r="CQ1629" s="1"/>
      <c r="CR1629" s="1"/>
    </row>
    <row r="1630" spans="1:96" x14ac:dyDescent="0.2">
      <c r="A1630" s="159">
        <f t="shared" si="635"/>
        <v>44309</v>
      </c>
      <c r="B1630" s="9">
        <f t="shared" si="624"/>
        <v>1225.1514449600002</v>
      </c>
      <c r="C1630" s="9">
        <f t="shared" si="636"/>
        <v>1000</v>
      </c>
      <c r="D1630" s="66">
        <f t="shared" si="637"/>
        <v>5674.72</v>
      </c>
      <c r="E1630" s="15">
        <f>VLOOKUP(A1629,[1]Plan1!$BO$120:$BQ$240,3)</f>
        <v>5692.31</v>
      </c>
      <c r="F1630" s="12">
        <f t="shared" si="638"/>
        <v>44302</v>
      </c>
      <c r="G1630" s="13">
        <f t="shared" si="625"/>
        <v>3.0997124087179806E-3</v>
      </c>
      <c r="H1630" s="12">
        <f t="shared" si="639"/>
        <v>44333</v>
      </c>
      <c r="I1630" s="12">
        <f t="shared" si="626"/>
        <v>44333</v>
      </c>
      <c r="J1630" s="1">
        <f t="shared" si="640"/>
        <v>21</v>
      </c>
      <c r="K1630" s="1">
        <f t="shared" si="623"/>
        <v>5</v>
      </c>
      <c r="L1630" s="9">
        <f t="shared" si="627"/>
        <v>1.00073715</v>
      </c>
      <c r="M1630" s="16">
        <f t="shared" si="641"/>
        <v>1.00930024</v>
      </c>
      <c r="N1630" s="16">
        <f t="shared" si="620"/>
        <v>1.1926294656155425</v>
      </c>
      <c r="O1630" s="9">
        <f t="shared" si="621"/>
        <v>1.1935086100000001</v>
      </c>
      <c r="P1630" s="9">
        <f t="shared" si="628"/>
        <v>1193.5086100000001</v>
      </c>
      <c r="Q1630" s="14">
        <f t="shared" si="629"/>
        <v>0</v>
      </c>
      <c r="R1630" s="44">
        <f t="shared" si="630"/>
        <v>0</v>
      </c>
      <c r="S1630" s="9">
        <f t="shared" si="631"/>
        <v>0</v>
      </c>
      <c r="T1630" s="10">
        <f t="shared" si="642"/>
        <v>6.2959000000000001E-2</v>
      </c>
      <c r="U1630" s="14">
        <f t="shared" si="622"/>
        <v>108</v>
      </c>
      <c r="V1630" s="14">
        <v>252</v>
      </c>
      <c r="W1630" s="16">
        <f t="shared" si="632"/>
        <v>1.0265124480000001</v>
      </c>
      <c r="X1630" s="9">
        <f t="shared" si="633"/>
        <v>31.642834959999998</v>
      </c>
      <c r="Y1630" s="9">
        <v>0</v>
      </c>
      <c r="Z1630" s="15">
        <f t="shared" si="634"/>
        <v>0</v>
      </c>
      <c r="AA1630" s="6" t="s">
        <v>73</v>
      </c>
      <c r="AB1630" s="12">
        <f t="shared" si="643"/>
        <v>44333</v>
      </c>
      <c r="AC1630" s="6"/>
      <c r="AD1630" s="1"/>
      <c r="AE1630" s="12"/>
      <c r="AF1630" s="7"/>
      <c r="AG1630" s="1"/>
      <c r="AH1630" s="1"/>
      <c r="AI1630" s="1"/>
      <c r="AJ1630" s="10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6"/>
      <c r="CM1630" s="1"/>
      <c r="CN1630" s="1"/>
      <c r="CO1630" s="1"/>
      <c r="CP1630" s="1"/>
      <c r="CQ1630" s="1"/>
      <c r="CR1630" s="1"/>
    </row>
    <row r="1631" spans="1:96" x14ac:dyDescent="0.2">
      <c r="A1631" s="159">
        <f t="shared" si="635"/>
        <v>44310</v>
      </c>
      <c r="B1631" s="9">
        <f t="shared" si="624"/>
        <v>1225.62893704</v>
      </c>
      <c r="C1631" s="9">
        <f t="shared" si="636"/>
        <v>1000</v>
      </c>
      <c r="D1631" s="66">
        <f t="shared" si="637"/>
        <v>5674.72</v>
      </c>
      <c r="E1631" s="15">
        <f>VLOOKUP(A1630,[1]Plan1!$BO$120:$BQ$240,3)</f>
        <v>5692.31</v>
      </c>
      <c r="F1631" s="12">
        <f t="shared" si="638"/>
        <v>44302</v>
      </c>
      <c r="G1631" s="13">
        <f t="shared" si="625"/>
        <v>3.0997124087179806E-3</v>
      </c>
      <c r="H1631" s="12">
        <f t="shared" si="639"/>
        <v>44333</v>
      </c>
      <c r="I1631" s="12">
        <f t="shared" si="626"/>
        <v>44333</v>
      </c>
      <c r="J1631" s="1">
        <f t="shared" si="640"/>
        <v>21</v>
      </c>
      <c r="K1631" s="1">
        <f t="shared" si="623"/>
        <v>6</v>
      </c>
      <c r="L1631" s="9">
        <f t="shared" si="627"/>
        <v>1.0008846499999999</v>
      </c>
      <c r="M1631" s="16">
        <f t="shared" si="641"/>
        <v>1.00930024</v>
      </c>
      <c r="N1631" s="16">
        <f t="shared" ref="N1631:N1694" si="644">IF(I1631&gt;I1630,N1630*M1631,N1630)</f>
        <v>1.1926294656155425</v>
      </c>
      <c r="O1631" s="9">
        <f t="shared" ref="O1631:O1694" si="645">TRUNC(TRUNC((L1631*N1631),15),8)</f>
        <v>1.1936845199999999</v>
      </c>
      <c r="P1631" s="9">
        <f t="shared" si="628"/>
        <v>1193.68452</v>
      </c>
      <c r="Q1631" s="14">
        <f t="shared" si="629"/>
        <v>0</v>
      </c>
      <c r="R1631" s="44">
        <f t="shared" si="630"/>
        <v>0</v>
      </c>
      <c r="S1631" s="9">
        <f t="shared" si="631"/>
        <v>0</v>
      </c>
      <c r="T1631" s="10">
        <f t="shared" si="642"/>
        <v>6.2959000000000001E-2</v>
      </c>
      <c r="U1631" s="14">
        <f t="shared" si="622"/>
        <v>109</v>
      </c>
      <c r="V1631" s="14">
        <v>252</v>
      </c>
      <c r="W1631" s="16">
        <f t="shared" si="632"/>
        <v>1.0267611889999999</v>
      </c>
      <c r="X1631" s="9">
        <f t="shared" si="633"/>
        <v>31.944417040000001</v>
      </c>
      <c r="Y1631" s="9">
        <v>0</v>
      </c>
      <c r="Z1631" s="15">
        <f t="shared" si="634"/>
        <v>0</v>
      </c>
      <c r="AA1631" s="6" t="s">
        <v>73</v>
      </c>
      <c r="AB1631" s="12">
        <f t="shared" si="643"/>
        <v>44333</v>
      </c>
      <c r="AC1631" s="6"/>
      <c r="AD1631" s="1"/>
      <c r="AE1631" s="12"/>
      <c r="AF1631" s="7"/>
      <c r="AG1631" s="1"/>
      <c r="AH1631" s="1"/>
      <c r="AI1631" s="1"/>
      <c r="AJ1631" s="10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6"/>
      <c r="CM1631" s="1"/>
      <c r="CN1631" s="1"/>
      <c r="CO1631" s="1"/>
      <c r="CP1631" s="1"/>
      <c r="CQ1631" s="1"/>
      <c r="CR1631" s="1"/>
    </row>
    <row r="1632" spans="1:96" x14ac:dyDescent="0.2">
      <c r="A1632" s="159">
        <f t="shared" si="635"/>
        <v>44311</v>
      </c>
      <c r="B1632" s="9">
        <f t="shared" si="624"/>
        <v>1225.62893704</v>
      </c>
      <c r="C1632" s="9">
        <f t="shared" si="636"/>
        <v>1000</v>
      </c>
      <c r="D1632" s="66">
        <f t="shared" si="637"/>
        <v>5674.72</v>
      </c>
      <c r="E1632" s="15">
        <f>VLOOKUP(A1631,[1]Plan1!$BO$120:$BQ$240,3)</f>
        <v>5692.31</v>
      </c>
      <c r="F1632" s="12">
        <f t="shared" si="638"/>
        <v>44302</v>
      </c>
      <c r="G1632" s="13">
        <f t="shared" si="625"/>
        <v>3.0997124087179806E-3</v>
      </c>
      <c r="H1632" s="12">
        <f t="shared" si="639"/>
        <v>44333</v>
      </c>
      <c r="I1632" s="12">
        <f t="shared" si="626"/>
        <v>44333</v>
      </c>
      <c r="J1632" s="1">
        <f t="shared" si="640"/>
        <v>21</v>
      </c>
      <c r="K1632" s="1">
        <f t="shared" si="623"/>
        <v>6</v>
      </c>
      <c r="L1632" s="9">
        <f t="shared" si="627"/>
        <v>1.0008846499999999</v>
      </c>
      <c r="M1632" s="16">
        <f t="shared" si="641"/>
        <v>1.00930024</v>
      </c>
      <c r="N1632" s="16">
        <f t="shared" si="644"/>
        <v>1.1926294656155425</v>
      </c>
      <c r="O1632" s="9">
        <f t="shared" si="645"/>
        <v>1.1936845199999999</v>
      </c>
      <c r="P1632" s="9">
        <f t="shared" si="628"/>
        <v>1193.68452</v>
      </c>
      <c r="Q1632" s="14">
        <f t="shared" si="629"/>
        <v>0</v>
      </c>
      <c r="R1632" s="44">
        <f t="shared" si="630"/>
        <v>0</v>
      </c>
      <c r="S1632" s="9">
        <f t="shared" si="631"/>
        <v>0</v>
      </c>
      <c r="T1632" s="10">
        <f t="shared" si="642"/>
        <v>6.2959000000000001E-2</v>
      </c>
      <c r="U1632" s="14">
        <f t="shared" si="622"/>
        <v>109</v>
      </c>
      <c r="V1632" s="14">
        <v>252</v>
      </c>
      <c r="W1632" s="16">
        <f t="shared" si="632"/>
        <v>1.0267611889999999</v>
      </c>
      <c r="X1632" s="9">
        <f t="shared" si="633"/>
        <v>31.944417040000001</v>
      </c>
      <c r="Y1632" s="9">
        <v>0</v>
      </c>
      <c r="Z1632" s="15">
        <f t="shared" si="634"/>
        <v>0</v>
      </c>
      <c r="AA1632" s="6" t="s">
        <v>73</v>
      </c>
      <c r="AB1632" s="12">
        <f t="shared" si="643"/>
        <v>44333</v>
      </c>
      <c r="AC1632" s="6"/>
      <c r="AD1632" s="1"/>
      <c r="AE1632" s="12"/>
      <c r="AF1632" s="7"/>
      <c r="AG1632" s="1"/>
      <c r="AH1632" s="1"/>
      <c r="AI1632" s="1"/>
      <c r="AJ1632" s="10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6"/>
      <c r="CM1632" s="1"/>
      <c r="CN1632" s="1"/>
      <c r="CO1632" s="1"/>
      <c r="CP1632" s="1"/>
      <c r="CQ1632" s="1"/>
      <c r="CR1632" s="1"/>
    </row>
    <row r="1633" spans="1:96" x14ac:dyDescent="0.2">
      <c r="A1633" s="159">
        <f t="shared" si="635"/>
        <v>44312</v>
      </c>
      <c r="B1633" s="9">
        <f t="shared" si="624"/>
        <v>1225.62893704</v>
      </c>
      <c r="C1633" s="9">
        <f t="shared" si="636"/>
        <v>1000</v>
      </c>
      <c r="D1633" s="66">
        <f t="shared" si="637"/>
        <v>5674.72</v>
      </c>
      <c r="E1633" s="15">
        <f>VLOOKUP(A1632,[1]Plan1!$BO$120:$BQ$240,3)</f>
        <v>5692.31</v>
      </c>
      <c r="F1633" s="12">
        <f t="shared" si="638"/>
        <v>44302</v>
      </c>
      <c r="G1633" s="13">
        <f t="shared" si="625"/>
        <v>3.0997124087179806E-3</v>
      </c>
      <c r="H1633" s="12">
        <f t="shared" si="639"/>
        <v>44333</v>
      </c>
      <c r="I1633" s="12">
        <f t="shared" si="626"/>
        <v>44333</v>
      </c>
      <c r="J1633" s="1">
        <f t="shared" si="640"/>
        <v>21</v>
      </c>
      <c r="K1633" s="1">
        <f t="shared" si="623"/>
        <v>6</v>
      </c>
      <c r="L1633" s="9">
        <f t="shared" si="627"/>
        <v>1.0008846499999999</v>
      </c>
      <c r="M1633" s="16">
        <f t="shared" si="641"/>
        <v>1.00930024</v>
      </c>
      <c r="N1633" s="16">
        <f t="shared" si="644"/>
        <v>1.1926294656155425</v>
      </c>
      <c r="O1633" s="9">
        <f t="shared" si="645"/>
        <v>1.1936845199999999</v>
      </c>
      <c r="P1633" s="9">
        <f t="shared" si="628"/>
        <v>1193.68452</v>
      </c>
      <c r="Q1633" s="14">
        <f t="shared" si="629"/>
        <v>0</v>
      </c>
      <c r="R1633" s="44">
        <f t="shared" si="630"/>
        <v>0</v>
      </c>
      <c r="S1633" s="9">
        <f t="shared" si="631"/>
        <v>0</v>
      </c>
      <c r="T1633" s="10">
        <f t="shared" si="642"/>
        <v>6.2959000000000001E-2</v>
      </c>
      <c r="U1633" s="14">
        <f t="shared" si="622"/>
        <v>109</v>
      </c>
      <c r="V1633" s="14">
        <v>252</v>
      </c>
      <c r="W1633" s="16">
        <f t="shared" si="632"/>
        <v>1.0267611889999999</v>
      </c>
      <c r="X1633" s="9">
        <f t="shared" si="633"/>
        <v>31.944417040000001</v>
      </c>
      <c r="Y1633" s="9">
        <v>0</v>
      </c>
      <c r="Z1633" s="15">
        <f t="shared" si="634"/>
        <v>0</v>
      </c>
      <c r="AA1633" s="6" t="s">
        <v>73</v>
      </c>
      <c r="AB1633" s="12">
        <f t="shared" si="643"/>
        <v>44333</v>
      </c>
      <c r="AC1633" s="6"/>
      <c r="AD1633" s="1"/>
      <c r="AE1633" s="12"/>
      <c r="AF1633" s="7"/>
      <c r="AG1633" s="1"/>
      <c r="AH1633" s="1"/>
      <c r="AI1633" s="1"/>
      <c r="AJ1633" s="10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6"/>
      <c r="CM1633" s="1"/>
      <c r="CN1633" s="1"/>
      <c r="CO1633" s="1"/>
      <c r="CP1633" s="1"/>
      <c r="CQ1633" s="1"/>
      <c r="CR1633" s="1"/>
    </row>
    <row r="1634" spans="1:96" x14ac:dyDescent="0.2">
      <c r="A1634" s="159">
        <f t="shared" si="635"/>
        <v>44313</v>
      </c>
      <c r="B1634" s="9">
        <f t="shared" si="624"/>
        <v>1226.1066202700001</v>
      </c>
      <c r="C1634" s="9">
        <f t="shared" si="636"/>
        <v>1000</v>
      </c>
      <c r="D1634" s="66">
        <f t="shared" si="637"/>
        <v>5674.72</v>
      </c>
      <c r="E1634" s="15">
        <f>VLOOKUP(A1633,[1]Plan1!$BO$120:$BQ$240,3)</f>
        <v>5692.31</v>
      </c>
      <c r="F1634" s="12">
        <f t="shared" si="638"/>
        <v>44302</v>
      </c>
      <c r="G1634" s="13">
        <f t="shared" si="625"/>
        <v>3.0997124087179806E-3</v>
      </c>
      <c r="H1634" s="12">
        <f t="shared" si="639"/>
        <v>44333</v>
      </c>
      <c r="I1634" s="12">
        <f t="shared" si="626"/>
        <v>44333</v>
      </c>
      <c r="J1634" s="1">
        <f t="shared" si="640"/>
        <v>21</v>
      </c>
      <c r="K1634" s="1">
        <f t="shared" si="623"/>
        <v>7</v>
      </c>
      <c r="L1634" s="9">
        <f t="shared" si="627"/>
        <v>1.00103217</v>
      </c>
      <c r="M1634" s="16">
        <f t="shared" si="641"/>
        <v>1.00930024</v>
      </c>
      <c r="N1634" s="16">
        <f t="shared" si="644"/>
        <v>1.1926294656155425</v>
      </c>
      <c r="O1634" s="9">
        <f t="shared" si="645"/>
        <v>1.19386046</v>
      </c>
      <c r="P1634" s="9">
        <f t="shared" si="628"/>
        <v>1193.8604600000001</v>
      </c>
      <c r="Q1634" s="14">
        <f t="shared" si="629"/>
        <v>0</v>
      </c>
      <c r="R1634" s="44">
        <f t="shared" si="630"/>
        <v>0</v>
      </c>
      <c r="S1634" s="9">
        <f t="shared" si="631"/>
        <v>0</v>
      </c>
      <c r="T1634" s="10">
        <f t="shared" si="642"/>
        <v>6.2959000000000001E-2</v>
      </c>
      <c r="U1634" s="14">
        <f t="shared" si="622"/>
        <v>110</v>
      </c>
      <c r="V1634" s="14">
        <v>252</v>
      </c>
      <c r="W1634" s="16">
        <f t="shared" si="632"/>
        <v>1.0270099909999999</v>
      </c>
      <c r="X1634" s="9">
        <f t="shared" si="633"/>
        <v>32.246160269999997</v>
      </c>
      <c r="Y1634" s="9">
        <v>0</v>
      </c>
      <c r="Z1634" s="15">
        <f t="shared" si="634"/>
        <v>0</v>
      </c>
      <c r="AA1634" s="6" t="s">
        <v>73</v>
      </c>
      <c r="AB1634" s="12">
        <f t="shared" si="643"/>
        <v>44333</v>
      </c>
      <c r="AC1634" s="6"/>
      <c r="AD1634" s="1"/>
      <c r="AE1634" s="12"/>
      <c r="AF1634" s="7"/>
      <c r="AG1634" s="1"/>
      <c r="AH1634" s="1"/>
      <c r="AI1634" s="1"/>
      <c r="AJ1634" s="10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6"/>
      <c r="CM1634" s="1"/>
      <c r="CN1634" s="1"/>
      <c r="CO1634" s="1"/>
      <c r="CP1634" s="1"/>
      <c r="CQ1634" s="1"/>
      <c r="CR1634" s="1"/>
    </row>
    <row r="1635" spans="1:96" x14ac:dyDescent="0.2">
      <c r="A1635" s="159">
        <f t="shared" si="635"/>
        <v>44314</v>
      </c>
      <c r="B1635" s="9">
        <f t="shared" si="624"/>
        <v>1226.5844832399998</v>
      </c>
      <c r="C1635" s="9">
        <f t="shared" si="636"/>
        <v>1000</v>
      </c>
      <c r="D1635" s="66">
        <f t="shared" si="637"/>
        <v>5674.72</v>
      </c>
      <c r="E1635" s="15">
        <f>VLOOKUP(A1634,[1]Plan1!$BO$120:$BQ$240,3)</f>
        <v>5692.31</v>
      </c>
      <c r="F1635" s="12">
        <f t="shared" si="638"/>
        <v>44302</v>
      </c>
      <c r="G1635" s="13">
        <f t="shared" si="625"/>
        <v>3.0997124087179806E-3</v>
      </c>
      <c r="H1635" s="12">
        <f t="shared" si="639"/>
        <v>44333</v>
      </c>
      <c r="I1635" s="12">
        <f t="shared" si="626"/>
        <v>44333</v>
      </c>
      <c r="J1635" s="1">
        <f t="shared" si="640"/>
        <v>21</v>
      </c>
      <c r="K1635" s="1">
        <f t="shared" si="623"/>
        <v>8</v>
      </c>
      <c r="L1635" s="9">
        <f t="shared" si="627"/>
        <v>1.0011797099999999</v>
      </c>
      <c r="M1635" s="16">
        <f t="shared" si="641"/>
        <v>1.00930024</v>
      </c>
      <c r="N1635" s="16">
        <f t="shared" si="644"/>
        <v>1.1926294656155425</v>
      </c>
      <c r="O1635" s="9">
        <f t="shared" si="645"/>
        <v>1.19403642</v>
      </c>
      <c r="P1635" s="9">
        <f t="shared" si="628"/>
        <v>1194.0364199999999</v>
      </c>
      <c r="Q1635" s="14">
        <f t="shared" si="629"/>
        <v>0</v>
      </c>
      <c r="R1635" s="44">
        <f t="shared" si="630"/>
        <v>0</v>
      </c>
      <c r="S1635" s="9">
        <f t="shared" si="631"/>
        <v>0</v>
      </c>
      <c r="T1635" s="10">
        <f t="shared" si="642"/>
        <v>6.2959000000000001E-2</v>
      </c>
      <c r="U1635" s="14">
        <f t="shared" si="622"/>
        <v>111</v>
      </c>
      <c r="V1635" s="14">
        <v>252</v>
      </c>
      <c r="W1635" s="16">
        <f t="shared" si="632"/>
        <v>1.027258853</v>
      </c>
      <c r="X1635" s="9">
        <f t="shared" si="633"/>
        <v>32.548063239999998</v>
      </c>
      <c r="Y1635" s="9">
        <v>0</v>
      </c>
      <c r="Z1635" s="15">
        <f t="shared" si="634"/>
        <v>0</v>
      </c>
      <c r="AA1635" s="6" t="s">
        <v>73</v>
      </c>
      <c r="AB1635" s="12">
        <f t="shared" si="643"/>
        <v>44333</v>
      </c>
      <c r="AC1635" s="6"/>
      <c r="AD1635" s="1"/>
      <c r="AE1635" s="12"/>
      <c r="AF1635" s="7"/>
      <c r="AG1635" s="1"/>
      <c r="AH1635" s="1"/>
      <c r="AI1635" s="1"/>
      <c r="AJ1635" s="10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6"/>
      <c r="CM1635" s="1"/>
      <c r="CN1635" s="1"/>
      <c r="CO1635" s="1"/>
      <c r="CP1635" s="1"/>
      <c r="CQ1635" s="1"/>
      <c r="CR1635" s="1"/>
    </row>
    <row r="1636" spans="1:96" x14ac:dyDescent="0.2">
      <c r="A1636" s="159">
        <f t="shared" si="635"/>
        <v>44315</v>
      </c>
      <c r="B1636" s="9">
        <f t="shared" si="624"/>
        <v>1227.0625271899999</v>
      </c>
      <c r="C1636" s="9">
        <f t="shared" si="636"/>
        <v>1000</v>
      </c>
      <c r="D1636" s="66">
        <f t="shared" si="637"/>
        <v>5674.72</v>
      </c>
      <c r="E1636" s="15">
        <f>VLOOKUP(A1635,[1]Plan1!$BO$120:$BQ$240,3)</f>
        <v>5692.31</v>
      </c>
      <c r="F1636" s="12">
        <f t="shared" si="638"/>
        <v>44302</v>
      </c>
      <c r="G1636" s="13">
        <f t="shared" si="625"/>
        <v>3.0997124087179806E-3</v>
      </c>
      <c r="H1636" s="12">
        <f t="shared" si="639"/>
        <v>44333</v>
      </c>
      <c r="I1636" s="12">
        <f t="shared" si="626"/>
        <v>44333</v>
      </c>
      <c r="J1636" s="1">
        <f t="shared" si="640"/>
        <v>21</v>
      </c>
      <c r="K1636" s="1">
        <f t="shared" si="623"/>
        <v>9</v>
      </c>
      <c r="L1636" s="9">
        <f t="shared" si="627"/>
        <v>1.00132727</v>
      </c>
      <c r="M1636" s="16">
        <f t="shared" si="641"/>
        <v>1.00930024</v>
      </c>
      <c r="N1636" s="16">
        <f t="shared" si="644"/>
        <v>1.1926294656155425</v>
      </c>
      <c r="O1636" s="9">
        <f t="shared" si="645"/>
        <v>1.1942124000000001</v>
      </c>
      <c r="P1636" s="9">
        <f t="shared" si="628"/>
        <v>1194.2123999999999</v>
      </c>
      <c r="Q1636" s="14">
        <f t="shared" si="629"/>
        <v>0</v>
      </c>
      <c r="R1636" s="44">
        <f t="shared" si="630"/>
        <v>0</v>
      </c>
      <c r="S1636" s="9">
        <f t="shared" si="631"/>
        <v>0</v>
      </c>
      <c r="T1636" s="10">
        <f t="shared" si="642"/>
        <v>6.2959000000000001E-2</v>
      </c>
      <c r="U1636" s="14">
        <f t="shared" si="622"/>
        <v>112</v>
      </c>
      <c r="V1636" s="14">
        <v>252</v>
      </c>
      <c r="W1636" s="16">
        <f t="shared" si="632"/>
        <v>1.027507776</v>
      </c>
      <c r="X1636" s="9">
        <f t="shared" si="633"/>
        <v>32.850127190000002</v>
      </c>
      <c r="Y1636" s="9">
        <v>0</v>
      </c>
      <c r="Z1636" s="15">
        <f t="shared" si="634"/>
        <v>0</v>
      </c>
      <c r="AA1636" s="6" t="s">
        <v>73</v>
      </c>
      <c r="AB1636" s="12">
        <f t="shared" si="643"/>
        <v>44333</v>
      </c>
      <c r="AC1636" s="6"/>
      <c r="AD1636" s="1"/>
      <c r="AE1636" s="12"/>
      <c r="AF1636" s="7"/>
      <c r="AG1636" s="1"/>
      <c r="AH1636" s="1"/>
      <c r="AI1636" s="1"/>
      <c r="AJ1636" s="10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6"/>
      <c r="CM1636" s="1"/>
      <c r="CN1636" s="1"/>
      <c r="CO1636" s="1"/>
      <c r="CP1636" s="1"/>
      <c r="CQ1636" s="1"/>
      <c r="CR1636" s="1"/>
    </row>
    <row r="1637" spans="1:96" x14ac:dyDescent="0.2">
      <c r="A1637" s="159">
        <f t="shared" si="635"/>
        <v>44316</v>
      </c>
      <c r="B1637" s="9">
        <f t="shared" si="624"/>
        <v>1227.54076005</v>
      </c>
      <c r="C1637" s="9">
        <f t="shared" si="636"/>
        <v>1000</v>
      </c>
      <c r="D1637" s="66">
        <f t="shared" si="637"/>
        <v>5674.72</v>
      </c>
      <c r="E1637" s="15">
        <f>VLOOKUP(A1636,[1]Plan1!$BO$120:$BQ$240,3)</f>
        <v>5692.31</v>
      </c>
      <c r="F1637" s="12">
        <f t="shared" si="638"/>
        <v>44302</v>
      </c>
      <c r="G1637" s="13">
        <f t="shared" si="625"/>
        <v>3.0997124087179806E-3</v>
      </c>
      <c r="H1637" s="12">
        <f t="shared" si="639"/>
        <v>44333</v>
      </c>
      <c r="I1637" s="12">
        <f t="shared" si="626"/>
        <v>44333</v>
      </c>
      <c r="J1637" s="1">
        <f t="shared" si="640"/>
        <v>21</v>
      </c>
      <c r="K1637" s="1">
        <f t="shared" si="623"/>
        <v>10</v>
      </c>
      <c r="L1637" s="9">
        <f t="shared" si="627"/>
        <v>1.0014748499999999</v>
      </c>
      <c r="M1637" s="16">
        <f t="shared" si="641"/>
        <v>1.00930024</v>
      </c>
      <c r="N1637" s="16">
        <f t="shared" si="644"/>
        <v>1.1926294656155425</v>
      </c>
      <c r="O1637" s="9">
        <f t="shared" si="645"/>
        <v>1.19438841</v>
      </c>
      <c r="P1637" s="9">
        <f t="shared" si="628"/>
        <v>1194.38841</v>
      </c>
      <c r="Q1637" s="14">
        <f t="shared" si="629"/>
        <v>0</v>
      </c>
      <c r="R1637" s="44">
        <f t="shared" si="630"/>
        <v>0</v>
      </c>
      <c r="S1637" s="9">
        <f t="shared" si="631"/>
        <v>0</v>
      </c>
      <c r="T1637" s="10">
        <f t="shared" si="642"/>
        <v>6.2959000000000001E-2</v>
      </c>
      <c r="U1637" s="14">
        <f t="shared" ref="U1637:U1700" si="646">IF(Q1636&gt;0,1,IF(K1637=K1636,U1636,U1636+1))</f>
        <v>113</v>
      </c>
      <c r="V1637" s="14">
        <v>252</v>
      </c>
      <c r="W1637" s="16">
        <f t="shared" si="632"/>
        <v>1.027756758</v>
      </c>
      <c r="X1637" s="9">
        <f t="shared" si="633"/>
        <v>33.152350050000003</v>
      </c>
      <c r="Y1637" s="9">
        <v>0</v>
      </c>
      <c r="Z1637" s="15">
        <f t="shared" si="634"/>
        <v>0</v>
      </c>
      <c r="AA1637" s="6" t="s">
        <v>73</v>
      </c>
      <c r="AB1637" s="12">
        <f t="shared" si="643"/>
        <v>44333</v>
      </c>
      <c r="AC1637" s="6"/>
      <c r="AD1637" s="1"/>
      <c r="AE1637" s="12"/>
      <c r="AF1637" s="7"/>
      <c r="AG1637" s="1"/>
      <c r="AH1637" s="1"/>
      <c r="AI1637" s="1"/>
      <c r="AJ1637" s="10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6"/>
      <c r="CM1637" s="1"/>
      <c r="CN1637" s="1"/>
      <c r="CO1637" s="1"/>
      <c r="CP1637" s="1"/>
      <c r="CQ1637" s="1"/>
      <c r="CR1637" s="1"/>
    </row>
    <row r="1638" spans="1:96" x14ac:dyDescent="0.2">
      <c r="A1638" s="159">
        <f t="shared" si="635"/>
        <v>44317</v>
      </c>
      <c r="B1638" s="9">
        <f t="shared" si="624"/>
        <v>1228.01918546</v>
      </c>
      <c r="C1638" s="9">
        <f t="shared" si="636"/>
        <v>1000</v>
      </c>
      <c r="D1638" s="66">
        <f t="shared" si="637"/>
        <v>5674.72</v>
      </c>
      <c r="E1638" s="15">
        <f>VLOOKUP(A1637,[1]Plan1!$BO$120:$BQ$240,3)</f>
        <v>5692.31</v>
      </c>
      <c r="F1638" s="12">
        <f t="shared" si="638"/>
        <v>44302</v>
      </c>
      <c r="G1638" s="13">
        <f t="shared" si="625"/>
        <v>3.0997124087179806E-3</v>
      </c>
      <c r="H1638" s="12">
        <f t="shared" si="639"/>
        <v>44333</v>
      </c>
      <c r="I1638" s="12">
        <f t="shared" si="626"/>
        <v>44333</v>
      </c>
      <c r="J1638" s="1">
        <f t="shared" si="640"/>
        <v>21</v>
      </c>
      <c r="K1638" s="1">
        <f t="shared" si="623"/>
        <v>11</v>
      </c>
      <c r="L1638" s="9">
        <f t="shared" si="627"/>
        <v>1.0016224600000001</v>
      </c>
      <c r="M1638" s="16">
        <f t="shared" si="641"/>
        <v>1.00930024</v>
      </c>
      <c r="N1638" s="16">
        <f t="shared" si="644"/>
        <v>1.1926294656155425</v>
      </c>
      <c r="O1638" s="9">
        <f t="shared" si="645"/>
        <v>1.1945644500000001</v>
      </c>
      <c r="P1638" s="9">
        <f t="shared" si="628"/>
        <v>1194.5644500000001</v>
      </c>
      <c r="Q1638" s="14">
        <f t="shared" si="629"/>
        <v>0</v>
      </c>
      <c r="R1638" s="44">
        <f t="shared" si="630"/>
        <v>0</v>
      </c>
      <c r="S1638" s="9">
        <f t="shared" si="631"/>
        <v>0</v>
      </c>
      <c r="T1638" s="10">
        <f t="shared" si="642"/>
        <v>6.2959000000000001E-2</v>
      </c>
      <c r="U1638" s="14">
        <f t="shared" si="646"/>
        <v>114</v>
      </c>
      <c r="V1638" s="14">
        <v>252</v>
      </c>
      <c r="W1638" s="16">
        <f t="shared" si="632"/>
        <v>1.028005802</v>
      </c>
      <c r="X1638" s="9">
        <f t="shared" si="633"/>
        <v>33.454735460000002</v>
      </c>
      <c r="Y1638" s="9">
        <v>0</v>
      </c>
      <c r="Z1638" s="15">
        <f t="shared" si="634"/>
        <v>0</v>
      </c>
      <c r="AA1638" s="6" t="s">
        <v>73</v>
      </c>
      <c r="AB1638" s="12">
        <f t="shared" si="643"/>
        <v>44333</v>
      </c>
      <c r="AC1638" s="6"/>
      <c r="AD1638" s="1"/>
      <c r="AE1638" s="12"/>
      <c r="AF1638" s="7"/>
      <c r="AG1638" s="1"/>
      <c r="AH1638" s="1"/>
      <c r="AI1638" s="1"/>
      <c r="AJ1638" s="10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6"/>
      <c r="CM1638" s="1"/>
      <c r="CN1638" s="1"/>
      <c r="CO1638" s="1"/>
      <c r="CP1638" s="1"/>
      <c r="CQ1638" s="1"/>
      <c r="CR1638" s="1"/>
    </row>
    <row r="1639" spans="1:96" x14ac:dyDescent="0.2">
      <c r="A1639" s="159">
        <f t="shared" si="635"/>
        <v>44318</v>
      </c>
      <c r="B1639" s="9">
        <f t="shared" si="624"/>
        <v>1228.01918546</v>
      </c>
      <c r="C1639" s="9">
        <f t="shared" si="636"/>
        <v>1000</v>
      </c>
      <c r="D1639" s="66">
        <f t="shared" si="637"/>
        <v>5674.72</v>
      </c>
      <c r="E1639" s="15">
        <f>VLOOKUP(A1638,[1]Plan1!$BO$120:$BQ$240,3)</f>
        <v>5692.31</v>
      </c>
      <c r="F1639" s="12">
        <f t="shared" si="638"/>
        <v>44302</v>
      </c>
      <c r="G1639" s="13">
        <f t="shared" si="625"/>
        <v>3.0997124087179806E-3</v>
      </c>
      <c r="H1639" s="12">
        <f t="shared" si="639"/>
        <v>44333</v>
      </c>
      <c r="I1639" s="12">
        <f t="shared" si="626"/>
        <v>44333</v>
      </c>
      <c r="J1639" s="1">
        <f t="shared" si="640"/>
        <v>21</v>
      </c>
      <c r="K1639" s="1">
        <f t="shared" si="623"/>
        <v>11</v>
      </c>
      <c r="L1639" s="9">
        <f t="shared" si="627"/>
        <v>1.0016224600000001</v>
      </c>
      <c r="M1639" s="16">
        <f t="shared" si="641"/>
        <v>1.00930024</v>
      </c>
      <c r="N1639" s="16">
        <f t="shared" si="644"/>
        <v>1.1926294656155425</v>
      </c>
      <c r="O1639" s="9">
        <f t="shared" si="645"/>
        <v>1.1945644500000001</v>
      </c>
      <c r="P1639" s="9">
        <f t="shared" si="628"/>
        <v>1194.5644500000001</v>
      </c>
      <c r="Q1639" s="14">
        <f t="shared" si="629"/>
        <v>0</v>
      </c>
      <c r="R1639" s="44">
        <f t="shared" si="630"/>
        <v>0</v>
      </c>
      <c r="S1639" s="9">
        <f t="shared" si="631"/>
        <v>0</v>
      </c>
      <c r="T1639" s="10">
        <f t="shared" si="642"/>
        <v>6.2959000000000001E-2</v>
      </c>
      <c r="U1639" s="14">
        <f t="shared" si="646"/>
        <v>114</v>
      </c>
      <c r="V1639" s="14">
        <v>252</v>
      </c>
      <c r="W1639" s="16">
        <f t="shared" si="632"/>
        <v>1.028005802</v>
      </c>
      <c r="X1639" s="9">
        <f t="shared" si="633"/>
        <v>33.454735460000002</v>
      </c>
      <c r="Y1639" s="9">
        <v>0</v>
      </c>
      <c r="Z1639" s="15">
        <f t="shared" si="634"/>
        <v>0</v>
      </c>
      <c r="AA1639" s="6" t="s">
        <v>73</v>
      </c>
      <c r="AB1639" s="12">
        <f t="shared" si="643"/>
        <v>44333</v>
      </c>
      <c r="AC1639" s="6"/>
      <c r="AD1639" s="1"/>
      <c r="AE1639" s="12"/>
      <c r="AF1639" s="7"/>
      <c r="AG1639" s="1"/>
      <c r="AH1639" s="1"/>
      <c r="AI1639" s="1"/>
      <c r="AJ1639" s="10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6"/>
      <c r="CM1639" s="1"/>
      <c r="CN1639" s="1"/>
      <c r="CO1639" s="1"/>
      <c r="CP1639" s="1"/>
      <c r="CQ1639" s="1"/>
      <c r="CR1639" s="1"/>
    </row>
    <row r="1640" spans="1:96" x14ac:dyDescent="0.2">
      <c r="A1640" s="159">
        <f t="shared" si="635"/>
        <v>44319</v>
      </c>
      <c r="B1640" s="9">
        <f t="shared" si="624"/>
        <v>1228.01918546</v>
      </c>
      <c r="C1640" s="9">
        <f t="shared" si="636"/>
        <v>1000</v>
      </c>
      <c r="D1640" s="66">
        <f t="shared" si="637"/>
        <v>5674.72</v>
      </c>
      <c r="E1640" s="15">
        <f>VLOOKUP(A1639,[1]Plan1!$BO$120:$BQ$240,3)</f>
        <v>5692.31</v>
      </c>
      <c r="F1640" s="12">
        <f t="shared" si="638"/>
        <v>44302</v>
      </c>
      <c r="G1640" s="13">
        <f t="shared" si="625"/>
        <v>3.0997124087179806E-3</v>
      </c>
      <c r="H1640" s="12">
        <f t="shared" si="639"/>
        <v>44333</v>
      </c>
      <c r="I1640" s="12">
        <f t="shared" si="626"/>
        <v>44333</v>
      </c>
      <c r="J1640" s="1">
        <f t="shared" si="640"/>
        <v>21</v>
      </c>
      <c r="K1640" s="1">
        <f t="shared" si="623"/>
        <v>11</v>
      </c>
      <c r="L1640" s="9">
        <f t="shared" si="627"/>
        <v>1.0016224600000001</v>
      </c>
      <c r="M1640" s="16">
        <f t="shared" si="641"/>
        <v>1.00930024</v>
      </c>
      <c r="N1640" s="16">
        <f t="shared" si="644"/>
        <v>1.1926294656155425</v>
      </c>
      <c r="O1640" s="9">
        <f t="shared" si="645"/>
        <v>1.1945644500000001</v>
      </c>
      <c r="P1640" s="9">
        <f t="shared" si="628"/>
        <v>1194.5644500000001</v>
      </c>
      <c r="Q1640" s="14">
        <f t="shared" si="629"/>
        <v>0</v>
      </c>
      <c r="R1640" s="44">
        <f t="shared" si="630"/>
        <v>0</v>
      </c>
      <c r="S1640" s="9">
        <f t="shared" si="631"/>
        <v>0</v>
      </c>
      <c r="T1640" s="10">
        <f t="shared" si="642"/>
        <v>6.2959000000000001E-2</v>
      </c>
      <c r="U1640" s="14">
        <f t="shared" si="646"/>
        <v>114</v>
      </c>
      <c r="V1640" s="14">
        <v>252</v>
      </c>
      <c r="W1640" s="16">
        <f t="shared" si="632"/>
        <v>1.028005802</v>
      </c>
      <c r="X1640" s="9">
        <f t="shared" si="633"/>
        <v>33.454735460000002</v>
      </c>
      <c r="Y1640" s="9">
        <v>0</v>
      </c>
      <c r="Z1640" s="15">
        <f t="shared" si="634"/>
        <v>0</v>
      </c>
      <c r="AA1640" s="6" t="s">
        <v>73</v>
      </c>
      <c r="AB1640" s="12">
        <f t="shared" si="643"/>
        <v>44333</v>
      </c>
      <c r="AC1640" s="6"/>
      <c r="AD1640" s="1"/>
      <c r="AE1640" s="12"/>
      <c r="AF1640" s="7"/>
      <c r="AG1640" s="1"/>
      <c r="AH1640" s="1"/>
      <c r="AI1640" s="1"/>
      <c r="AJ1640" s="10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6"/>
      <c r="CM1640" s="1"/>
      <c r="CN1640" s="1"/>
      <c r="CO1640" s="1"/>
      <c r="CP1640" s="1"/>
      <c r="CQ1640" s="1"/>
      <c r="CR1640" s="1"/>
    </row>
    <row r="1641" spans="1:96" x14ac:dyDescent="0.2">
      <c r="A1641" s="159">
        <f t="shared" si="635"/>
        <v>44320</v>
      </c>
      <c r="B1641" s="9">
        <f t="shared" si="624"/>
        <v>1228.4977896</v>
      </c>
      <c r="C1641" s="9">
        <f t="shared" si="636"/>
        <v>1000</v>
      </c>
      <c r="D1641" s="66">
        <f t="shared" si="637"/>
        <v>5674.72</v>
      </c>
      <c r="E1641" s="15">
        <f>VLOOKUP(A1640,[1]Plan1!$BO$120:$BQ$240,3)</f>
        <v>5692.31</v>
      </c>
      <c r="F1641" s="12">
        <f t="shared" si="638"/>
        <v>44302</v>
      </c>
      <c r="G1641" s="13">
        <f t="shared" si="625"/>
        <v>3.0997124087179806E-3</v>
      </c>
      <c r="H1641" s="12">
        <f t="shared" si="639"/>
        <v>44333</v>
      </c>
      <c r="I1641" s="12">
        <f t="shared" si="626"/>
        <v>44333</v>
      </c>
      <c r="J1641" s="1">
        <f t="shared" si="640"/>
        <v>21</v>
      </c>
      <c r="K1641" s="1">
        <f t="shared" ref="K1641:K1704" si="647">(J1641-(NETWORKDAYS(A1641,I1641,AE$118:AE$502)-1))</f>
        <v>12</v>
      </c>
      <c r="L1641" s="9">
        <f t="shared" si="627"/>
        <v>1.00177008</v>
      </c>
      <c r="M1641" s="16">
        <f t="shared" si="641"/>
        <v>1.00930024</v>
      </c>
      <c r="N1641" s="16">
        <f t="shared" si="644"/>
        <v>1.1926294656155425</v>
      </c>
      <c r="O1641" s="9">
        <f t="shared" si="645"/>
        <v>1.1947405099999999</v>
      </c>
      <c r="P1641" s="9">
        <f t="shared" si="628"/>
        <v>1194.7405100000001</v>
      </c>
      <c r="Q1641" s="14">
        <f t="shared" si="629"/>
        <v>0</v>
      </c>
      <c r="R1641" s="44">
        <f t="shared" si="630"/>
        <v>0</v>
      </c>
      <c r="S1641" s="9">
        <f t="shared" si="631"/>
        <v>0</v>
      </c>
      <c r="T1641" s="10">
        <f t="shared" si="642"/>
        <v>6.2959000000000001E-2</v>
      </c>
      <c r="U1641" s="14">
        <f t="shared" si="646"/>
        <v>115</v>
      </c>
      <c r="V1641" s="14">
        <v>252</v>
      </c>
      <c r="W1641" s="16">
        <f t="shared" si="632"/>
        <v>1.0282549050000001</v>
      </c>
      <c r="X1641" s="9">
        <f t="shared" si="633"/>
        <v>33.757279599999997</v>
      </c>
      <c r="Y1641" s="9">
        <v>0</v>
      </c>
      <c r="Z1641" s="15">
        <f t="shared" si="634"/>
        <v>0</v>
      </c>
      <c r="AA1641" s="6" t="s">
        <v>73</v>
      </c>
      <c r="AB1641" s="12">
        <f t="shared" si="643"/>
        <v>44333</v>
      </c>
      <c r="AC1641" s="6"/>
      <c r="AD1641" s="1"/>
      <c r="AE1641" s="12"/>
      <c r="AF1641" s="7"/>
      <c r="AG1641" s="1"/>
      <c r="AH1641" s="1"/>
      <c r="AI1641" s="1"/>
      <c r="AJ1641" s="10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6"/>
      <c r="CM1641" s="1"/>
      <c r="CN1641" s="1"/>
      <c r="CO1641" s="1"/>
      <c r="CP1641" s="1"/>
      <c r="CQ1641" s="1"/>
      <c r="CR1641" s="1"/>
    </row>
    <row r="1642" spans="1:96" x14ac:dyDescent="0.2">
      <c r="A1642" s="159">
        <f t="shared" si="635"/>
        <v>44321</v>
      </c>
      <c r="B1642" s="9">
        <f t="shared" si="624"/>
        <v>1228.9765852099999</v>
      </c>
      <c r="C1642" s="9">
        <f t="shared" si="636"/>
        <v>1000</v>
      </c>
      <c r="D1642" s="66">
        <f t="shared" si="637"/>
        <v>5674.72</v>
      </c>
      <c r="E1642" s="15">
        <f>VLOOKUP(A1641,[1]Plan1!$BO$120:$BQ$240,3)</f>
        <v>5692.31</v>
      </c>
      <c r="F1642" s="12">
        <f t="shared" si="638"/>
        <v>44302</v>
      </c>
      <c r="G1642" s="13">
        <f t="shared" si="625"/>
        <v>3.0997124087179806E-3</v>
      </c>
      <c r="H1642" s="12">
        <f t="shared" si="639"/>
        <v>44333</v>
      </c>
      <c r="I1642" s="12">
        <f t="shared" si="626"/>
        <v>44333</v>
      </c>
      <c r="J1642" s="1">
        <f t="shared" si="640"/>
        <v>21</v>
      </c>
      <c r="K1642" s="1">
        <f t="shared" si="647"/>
        <v>13</v>
      </c>
      <c r="L1642" s="9">
        <f t="shared" si="627"/>
        <v>1.00191773</v>
      </c>
      <c r="M1642" s="16">
        <f t="shared" si="641"/>
        <v>1.00930024</v>
      </c>
      <c r="N1642" s="16">
        <f t="shared" si="644"/>
        <v>1.1926294656155425</v>
      </c>
      <c r="O1642" s="9">
        <f t="shared" si="645"/>
        <v>1.1949166</v>
      </c>
      <c r="P1642" s="9">
        <f t="shared" si="628"/>
        <v>1194.9166</v>
      </c>
      <c r="Q1642" s="14">
        <f t="shared" si="629"/>
        <v>0</v>
      </c>
      <c r="R1642" s="44">
        <f t="shared" si="630"/>
        <v>0</v>
      </c>
      <c r="S1642" s="9">
        <f t="shared" si="631"/>
        <v>0</v>
      </c>
      <c r="T1642" s="10">
        <f t="shared" si="642"/>
        <v>6.2959000000000001E-2</v>
      </c>
      <c r="U1642" s="14">
        <f t="shared" si="646"/>
        <v>116</v>
      </c>
      <c r="V1642" s="14">
        <v>252</v>
      </c>
      <c r="W1642" s="16">
        <f t="shared" si="632"/>
        <v>1.028504069</v>
      </c>
      <c r="X1642" s="9">
        <f t="shared" si="633"/>
        <v>34.059985210000001</v>
      </c>
      <c r="Y1642" s="9">
        <v>0</v>
      </c>
      <c r="Z1642" s="15">
        <f t="shared" si="634"/>
        <v>0</v>
      </c>
      <c r="AA1642" s="6" t="s">
        <v>73</v>
      </c>
      <c r="AB1642" s="12">
        <f t="shared" si="643"/>
        <v>44333</v>
      </c>
      <c r="AC1642" s="6"/>
      <c r="AD1642" s="1"/>
      <c r="AE1642" s="12"/>
      <c r="AF1642" s="7"/>
      <c r="AG1642" s="1"/>
      <c r="AH1642" s="1"/>
      <c r="AI1642" s="1"/>
      <c r="AJ1642" s="10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6"/>
      <c r="CM1642" s="1"/>
      <c r="CN1642" s="1"/>
      <c r="CO1642" s="1"/>
      <c r="CP1642" s="1"/>
      <c r="CQ1642" s="1"/>
      <c r="CR1642" s="1"/>
    </row>
    <row r="1643" spans="1:96" x14ac:dyDescent="0.2">
      <c r="A1643" s="159">
        <f t="shared" si="635"/>
        <v>44322</v>
      </c>
      <c r="B1643" s="9">
        <f t="shared" si="624"/>
        <v>1229.4555711400001</v>
      </c>
      <c r="C1643" s="9">
        <f t="shared" si="636"/>
        <v>1000</v>
      </c>
      <c r="D1643" s="66">
        <f t="shared" si="637"/>
        <v>5674.72</v>
      </c>
      <c r="E1643" s="15">
        <f>VLOOKUP(A1642,[1]Plan1!$BO$120:$BQ$240,3)</f>
        <v>5692.31</v>
      </c>
      <c r="F1643" s="12">
        <f t="shared" si="638"/>
        <v>44302</v>
      </c>
      <c r="G1643" s="13">
        <f t="shared" si="625"/>
        <v>3.0997124087179806E-3</v>
      </c>
      <c r="H1643" s="12">
        <f t="shared" si="639"/>
        <v>44333</v>
      </c>
      <c r="I1643" s="12">
        <f t="shared" si="626"/>
        <v>44333</v>
      </c>
      <c r="J1643" s="1">
        <f t="shared" si="640"/>
        <v>21</v>
      </c>
      <c r="K1643" s="1">
        <f t="shared" si="647"/>
        <v>14</v>
      </c>
      <c r="L1643" s="9">
        <f t="shared" si="627"/>
        <v>1.0020654</v>
      </c>
      <c r="M1643" s="16">
        <f t="shared" si="641"/>
        <v>1.00930024</v>
      </c>
      <c r="N1643" s="16">
        <f t="shared" si="644"/>
        <v>1.1926294656155425</v>
      </c>
      <c r="O1643" s="9">
        <f t="shared" si="645"/>
        <v>1.1950927200000001</v>
      </c>
      <c r="P1643" s="9">
        <f t="shared" si="628"/>
        <v>1195.0927200000001</v>
      </c>
      <c r="Q1643" s="14">
        <f t="shared" si="629"/>
        <v>0</v>
      </c>
      <c r="R1643" s="44">
        <f t="shared" si="630"/>
        <v>0</v>
      </c>
      <c r="S1643" s="9">
        <f t="shared" si="631"/>
        <v>0</v>
      </c>
      <c r="T1643" s="10">
        <f t="shared" si="642"/>
        <v>6.2959000000000001E-2</v>
      </c>
      <c r="U1643" s="14">
        <f t="shared" si="646"/>
        <v>117</v>
      </c>
      <c r="V1643" s="14">
        <v>252</v>
      </c>
      <c r="W1643" s="16">
        <f t="shared" si="632"/>
        <v>1.0287532930000001</v>
      </c>
      <c r="X1643" s="9">
        <f t="shared" si="633"/>
        <v>34.362851139999997</v>
      </c>
      <c r="Y1643" s="9">
        <v>0</v>
      </c>
      <c r="Z1643" s="15">
        <f t="shared" si="634"/>
        <v>0</v>
      </c>
      <c r="AA1643" s="6" t="s">
        <v>73</v>
      </c>
      <c r="AB1643" s="12">
        <f t="shared" si="643"/>
        <v>44333</v>
      </c>
      <c r="AC1643" s="6"/>
      <c r="AD1643" s="1"/>
      <c r="AE1643" s="12"/>
      <c r="AF1643" s="7"/>
      <c r="AG1643" s="1"/>
      <c r="AH1643" s="1"/>
      <c r="AI1643" s="1"/>
      <c r="AJ1643" s="10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6"/>
      <c r="CM1643" s="1"/>
      <c r="CN1643" s="1"/>
      <c r="CO1643" s="1"/>
      <c r="CP1643" s="1"/>
      <c r="CQ1643" s="1"/>
      <c r="CR1643" s="1"/>
    </row>
    <row r="1644" spans="1:96" x14ac:dyDescent="0.2">
      <c r="A1644" s="159">
        <f t="shared" si="635"/>
        <v>44323</v>
      </c>
      <c r="B1644" s="9">
        <f t="shared" si="624"/>
        <v>1229.9347486300001</v>
      </c>
      <c r="C1644" s="9">
        <f t="shared" si="636"/>
        <v>1000</v>
      </c>
      <c r="D1644" s="66">
        <f t="shared" si="637"/>
        <v>5674.72</v>
      </c>
      <c r="E1644" s="15">
        <f>VLOOKUP(A1643,[1]Plan1!$BO$120:$BQ$240,3)</f>
        <v>5692.31</v>
      </c>
      <c r="F1644" s="12">
        <f t="shared" si="638"/>
        <v>44302</v>
      </c>
      <c r="G1644" s="13">
        <f t="shared" si="625"/>
        <v>3.0997124087179806E-3</v>
      </c>
      <c r="H1644" s="12">
        <f t="shared" si="639"/>
        <v>44333</v>
      </c>
      <c r="I1644" s="12">
        <f t="shared" si="626"/>
        <v>44333</v>
      </c>
      <c r="J1644" s="1">
        <f t="shared" si="640"/>
        <v>21</v>
      </c>
      <c r="K1644" s="1">
        <f t="shared" si="647"/>
        <v>15</v>
      </c>
      <c r="L1644" s="9">
        <f t="shared" si="627"/>
        <v>1.0022131000000001</v>
      </c>
      <c r="M1644" s="16">
        <f t="shared" si="641"/>
        <v>1.00930024</v>
      </c>
      <c r="N1644" s="16">
        <f t="shared" si="644"/>
        <v>1.1926294656155425</v>
      </c>
      <c r="O1644" s="9">
        <f t="shared" si="645"/>
        <v>1.19526887</v>
      </c>
      <c r="P1644" s="9">
        <f t="shared" si="628"/>
        <v>1195.2688700000001</v>
      </c>
      <c r="Q1644" s="14">
        <f t="shared" si="629"/>
        <v>0</v>
      </c>
      <c r="R1644" s="44">
        <f t="shared" si="630"/>
        <v>0</v>
      </c>
      <c r="S1644" s="9">
        <f t="shared" si="631"/>
        <v>0</v>
      </c>
      <c r="T1644" s="10">
        <f t="shared" si="642"/>
        <v>6.2959000000000001E-2</v>
      </c>
      <c r="U1644" s="14">
        <f t="shared" si="646"/>
        <v>118</v>
      </c>
      <c r="V1644" s="14">
        <v>252</v>
      </c>
      <c r="W1644" s="16">
        <f t="shared" si="632"/>
        <v>1.0290025780000001</v>
      </c>
      <c r="X1644" s="9">
        <f t="shared" si="633"/>
        <v>34.665878630000002</v>
      </c>
      <c r="Y1644" s="9">
        <v>0</v>
      </c>
      <c r="Z1644" s="15">
        <f t="shared" si="634"/>
        <v>0</v>
      </c>
      <c r="AA1644" s="6" t="s">
        <v>73</v>
      </c>
      <c r="AB1644" s="12">
        <f t="shared" si="643"/>
        <v>44333</v>
      </c>
      <c r="AC1644" s="6"/>
      <c r="AD1644" s="1"/>
      <c r="AE1644" s="12"/>
      <c r="AF1644" s="7"/>
      <c r="AG1644" s="1"/>
      <c r="AH1644" s="1"/>
      <c r="AI1644" s="1"/>
      <c r="AJ1644" s="10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6"/>
      <c r="CM1644" s="1"/>
      <c r="CN1644" s="1"/>
      <c r="CO1644" s="1"/>
      <c r="CP1644" s="1"/>
      <c r="CQ1644" s="1"/>
      <c r="CR1644" s="1"/>
    </row>
    <row r="1645" spans="1:96" x14ac:dyDescent="0.2">
      <c r="A1645" s="159">
        <f t="shared" si="635"/>
        <v>44324</v>
      </c>
      <c r="B1645" s="9">
        <f t="shared" si="624"/>
        <v>1230.4140959600002</v>
      </c>
      <c r="C1645" s="9">
        <f t="shared" si="636"/>
        <v>1000</v>
      </c>
      <c r="D1645" s="66">
        <f t="shared" si="637"/>
        <v>5674.72</v>
      </c>
      <c r="E1645" s="15">
        <f>VLOOKUP(A1644,[1]Plan1!$BO$120:$BQ$240,3)</f>
        <v>5692.31</v>
      </c>
      <c r="F1645" s="12">
        <f t="shared" si="638"/>
        <v>44302</v>
      </c>
      <c r="G1645" s="13">
        <f t="shared" si="625"/>
        <v>3.0997124087179806E-3</v>
      </c>
      <c r="H1645" s="12">
        <f t="shared" si="639"/>
        <v>44333</v>
      </c>
      <c r="I1645" s="12">
        <f t="shared" si="626"/>
        <v>44333</v>
      </c>
      <c r="J1645" s="1">
        <f t="shared" si="640"/>
        <v>21</v>
      </c>
      <c r="K1645" s="1">
        <f t="shared" si="647"/>
        <v>16</v>
      </c>
      <c r="L1645" s="9">
        <f t="shared" si="627"/>
        <v>1.0023608100000001</v>
      </c>
      <c r="M1645" s="16">
        <f t="shared" si="641"/>
        <v>1.00930024</v>
      </c>
      <c r="N1645" s="16">
        <f t="shared" si="644"/>
        <v>1.1926294656155425</v>
      </c>
      <c r="O1645" s="9">
        <f t="shared" si="645"/>
        <v>1.1954450299999999</v>
      </c>
      <c r="P1645" s="9">
        <f t="shared" si="628"/>
        <v>1195.4450300000001</v>
      </c>
      <c r="Q1645" s="14">
        <f t="shared" si="629"/>
        <v>0</v>
      </c>
      <c r="R1645" s="44">
        <f t="shared" si="630"/>
        <v>0</v>
      </c>
      <c r="S1645" s="9">
        <f t="shared" si="631"/>
        <v>0</v>
      </c>
      <c r="T1645" s="10">
        <f t="shared" si="642"/>
        <v>6.2959000000000001E-2</v>
      </c>
      <c r="U1645" s="14">
        <f t="shared" si="646"/>
        <v>119</v>
      </c>
      <c r="V1645" s="14">
        <v>252</v>
      </c>
      <c r="W1645" s="16">
        <f t="shared" si="632"/>
        <v>1.0292519229999999</v>
      </c>
      <c r="X1645" s="9">
        <f t="shared" si="633"/>
        <v>34.969065960000002</v>
      </c>
      <c r="Y1645" s="9">
        <v>0</v>
      </c>
      <c r="Z1645" s="15">
        <f t="shared" si="634"/>
        <v>0</v>
      </c>
      <c r="AA1645" s="6" t="s">
        <v>73</v>
      </c>
      <c r="AB1645" s="12">
        <f t="shared" si="643"/>
        <v>44333</v>
      </c>
      <c r="AC1645" s="6"/>
      <c r="AD1645" s="1"/>
      <c r="AE1645" s="12"/>
      <c r="AF1645" s="7"/>
      <c r="AG1645" s="1"/>
      <c r="AH1645" s="1"/>
      <c r="AI1645" s="1"/>
      <c r="AJ1645" s="10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6"/>
      <c r="CM1645" s="1"/>
      <c r="CN1645" s="1"/>
      <c r="CO1645" s="1"/>
      <c r="CP1645" s="1"/>
      <c r="CQ1645" s="1"/>
      <c r="CR1645" s="1"/>
    </row>
    <row r="1646" spans="1:96" x14ac:dyDescent="0.2">
      <c r="A1646" s="159">
        <f t="shared" si="635"/>
        <v>44325</v>
      </c>
      <c r="B1646" s="9">
        <f t="shared" si="624"/>
        <v>1230.4140959600002</v>
      </c>
      <c r="C1646" s="9">
        <f t="shared" si="636"/>
        <v>1000</v>
      </c>
      <c r="D1646" s="66">
        <f t="shared" si="637"/>
        <v>5674.72</v>
      </c>
      <c r="E1646" s="15">
        <f>VLOOKUP(A1645,[1]Plan1!$BO$120:$BQ$240,3)</f>
        <v>5692.31</v>
      </c>
      <c r="F1646" s="12">
        <f t="shared" si="638"/>
        <v>44302</v>
      </c>
      <c r="G1646" s="13">
        <f t="shared" si="625"/>
        <v>3.0997124087179806E-3</v>
      </c>
      <c r="H1646" s="12">
        <f t="shared" si="639"/>
        <v>44333</v>
      </c>
      <c r="I1646" s="12">
        <f t="shared" si="626"/>
        <v>44333</v>
      </c>
      <c r="J1646" s="1">
        <f t="shared" si="640"/>
        <v>21</v>
      </c>
      <c r="K1646" s="1">
        <f t="shared" si="647"/>
        <v>16</v>
      </c>
      <c r="L1646" s="9">
        <f t="shared" si="627"/>
        <v>1.0023608100000001</v>
      </c>
      <c r="M1646" s="16">
        <f t="shared" si="641"/>
        <v>1.00930024</v>
      </c>
      <c r="N1646" s="16">
        <f t="shared" si="644"/>
        <v>1.1926294656155425</v>
      </c>
      <c r="O1646" s="9">
        <f t="shared" si="645"/>
        <v>1.1954450299999999</v>
      </c>
      <c r="P1646" s="9">
        <f t="shared" si="628"/>
        <v>1195.4450300000001</v>
      </c>
      <c r="Q1646" s="14">
        <f t="shared" si="629"/>
        <v>0</v>
      </c>
      <c r="R1646" s="44">
        <f t="shared" si="630"/>
        <v>0</v>
      </c>
      <c r="S1646" s="9">
        <f t="shared" si="631"/>
        <v>0</v>
      </c>
      <c r="T1646" s="10">
        <f t="shared" si="642"/>
        <v>6.2959000000000001E-2</v>
      </c>
      <c r="U1646" s="14">
        <f t="shared" si="646"/>
        <v>119</v>
      </c>
      <c r="V1646" s="14">
        <v>252</v>
      </c>
      <c r="W1646" s="16">
        <f t="shared" si="632"/>
        <v>1.0292519229999999</v>
      </c>
      <c r="X1646" s="9">
        <f t="shared" si="633"/>
        <v>34.969065960000002</v>
      </c>
      <c r="Y1646" s="9">
        <v>0</v>
      </c>
      <c r="Z1646" s="15">
        <f t="shared" si="634"/>
        <v>0</v>
      </c>
      <c r="AA1646" s="6" t="s">
        <v>73</v>
      </c>
      <c r="AB1646" s="12">
        <f t="shared" si="643"/>
        <v>44333</v>
      </c>
      <c r="AC1646" s="6"/>
      <c r="AD1646" s="1"/>
      <c r="AE1646" s="12"/>
      <c r="AF1646" s="7"/>
      <c r="AG1646" s="1"/>
      <c r="AH1646" s="1"/>
      <c r="AI1646" s="1"/>
      <c r="AJ1646" s="10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6"/>
      <c r="CM1646" s="1"/>
      <c r="CN1646" s="1"/>
      <c r="CO1646" s="1"/>
      <c r="CP1646" s="1"/>
      <c r="CQ1646" s="1"/>
      <c r="CR1646" s="1"/>
    </row>
    <row r="1647" spans="1:96" x14ac:dyDescent="0.2">
      <c r="A1647" s="159">
        <f t="shared" si="635"/>
        <v>44326</v>
      </c>
      <c r="B1647" s="9">
        <f t="shared" si="624"/>
        <v>1230.4140959600002</v>
      </c>
      <c r="C1647" s="9">
        <f t="shared" si="636"/>
        <v>1000</v>
      </c>
      <c r="D1647" s="66">
        <f t="shared" si="637"/>
        <v>5674.72</v>
      </c>
      <c r="E1647" s="15">
        <f>VLOOKUP(A1646,[1]Plan1!$BO$120:$BQ$240,3)</f>
        <v>5692.31</v>
      </c>
      <c r="F1647" s="12">
        <f t="shared" si="638"/>
        <v>44302</v>
      </c>
      <c r="G1647" s="13">
        <f t="shared" si="625"/>
        <v>3.0997124087179806E-3</v>
      </c>
      <c r="H1647" s="12">
        <f t="shared" si="639"/>
        <v>44333</v>
      </c>
      <c r="I1647" s="12">
        <f t="shared" si="626"/>
        <v>44333</v>
      </c>
      <c r="J1647" s="1">
        <f t="shared" si="640"/>
        <v>21</v>
      </c>
      <c r="K1647" s="1">
        <f t="shared" si="647"/>
        <v>16</v>
      </c>
      <c r="L1647" s="9">
        <f t="shared" si="627"/>
        <v>1.0023608100000001</v>
      </c>
      <c r="M1647" s="16">
        <f t="shared" si="641"/>
        <v>1.00930024</v>
      </c>
      <c r="N1647" s="16">
        <f t="shared" si="644"/>
        <v>1.1926294656155425</v>
      </c>
      <c r="O1647" s="9">
        <f t="shared" si="645"/>
        <v>1.1954450299999999</v>
      </c>
      <c r="P1647" s="9">
        <f t="shared" si="628"/>
        <v>1195.4450300000001</v>
      </c>
      <c r="Q1647" s="14">
        <f t="shared" si="629"/>
        <v>0</v>
      </c>
      <c r="R1647" s="44">
        <f t="shared" si="630"/>
        <v>0</v>
      </c>
      <c r="S1647" s="9">
        <f t="shared" si="631"/>
        <v>0</v>
      </c>
      <c r="T1647" s="10">
        <f t="shared" si="642"/>
        <v>6.2959000000000001E-2</v>
      </c>
      <c r="U1647" s="14">
        <f t="shared" si="646"/>
        <v>119</v>
      </c>
      <c r="V1647" s="14">
        <v>252</v>
      </c>
      <c r="W1647" s="16">
        <f t="shared" si="632"/>
        <v>1.0292519229999999</v>
      </c>
      <c r="X1647" s="9">
        <f t="shared" si="633"/>
        <v>34.969065960000002</v>
      </c>
      <c r="Y1647" s="9">
        <v>0</v>
      </c>
      <c r="Z1647" s="15">
        <f t="shared" si="634"/>
        <v>0</v>
      </c>
      <c r="AA1647" s="6" t="s">
        <v>73</v>
      </c>
      <c r="AB1647" s="12">
        <f t="shared" si="643"/>
        <v>44333</v>
      </c>
      <c r="AC1647" s="6"/>
      <c r="AD1647" s="1"/>
      <c r="AE1647" s="12"/>
      <c r="AF1647" s="7"/>
      <c r="AG1647" s="1"/>
      <c r="AH1647" s="1"/>
      <c r="AI1647" s="1"/>
      <c r="AJ1647" s="10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6"/>
      <c r="CM1647" s="1"/>
      <c r="CN1647" s="1"/>
      <c r="CO1647" s="1"/>
      <c r="CP1647" s="1"/>
      <c r="CQ1647" s="1"/>
      <c r="CR1647" s="1"/>
    </row>
    <row r="1648" spans="1:96" x14ac:dyDescent="0.2">
      <c r="A1648" s="159">
        <f t="shared" si="635"/>
        <v>44327</v>
      </c>
      <c r="B1648" s="9">
        <f t="shared" si="624"/>
        <v>1230.89364406</v>
      </c>
      <c r="C1648" s="9">
        <f t="shared" si="636"/>
        <v>1000</v>
      </c>
      <c r="D1648" s="66">
        <f t="shared" si="637"/>
        <v>5674.72</v>
      </c>
      <c r="E1648" s="15">
        <f>VLOOKUP(A1647,[1]Plan1!$BO$120:$BQ$240,3)</f>
        <v>5692.31</v>
      </c>
      <c r="F1648" s="12">
        <f t="shared" si="638"/>
        <v>44302</v>
      </c>
      <c r="G1648" s="13">
        <f t="shared" si="625"/>
        <v>3.0997124087179806E-3</v>
      </c>
      <c r="H1648" s="12">
        <f t="shared" si="639"/>
        <v>44333</v>
      </c>
      <c r="I1648" s="12">
        <f t="shared" si="626"/>
        <v>44333</v>
      </c>
      <c r="J1648" s="1">
        <f t="shared" si="640"/>
        <v>21</v>
      </c>
      <c r="K1648" s="1">
        <f t="shared" si="647"/>
        <v>17</v>
      </c>
      <c r="L1648" s="9">
        <f t="shared" si="627"/>
        <v>1.0025085499999999</v>
      </c>
      <c r="M1648" s="16">
        <f t="shared" si="641"/>
        <v>1.00930024</v>
      </c>
      <c r="N1648" s="16">
        <f t="shared" si="644"/>
        <v>1.1926294656155425</v>
      </c>
      <c r="O1648" s="9">
        <f t="shared" si="645"/>
        <v>1.19562123</v>
      </c>
      <c r="P1648" s="9">
        <f t="shared" si="628"/>
        <v>1195.62123</v>
      </c>
      <c r="Q1648" s="14">
        <f t="shared" si="629"/>
        <v>0</v>
      </c>
      <c r="R1648" s="44">
        <f t="shared" si="630"/>
        <v>0</v>
      </c>
      <c r="S1648" s="9">
        <f t="shared" si="631"/>
        <v>0</v>
      </c>
      <c r="T1648" s="10">
        <f t="shared" si="642"/>
        <v>6.2959000000000001E-2</v>
      </c>
      <c r="U1648" s="14">
        <f t="shared" si="646"/>
        <v>120</v>
      </c>
      <c r="V1648" s="14">
        <v>252</v>
      </c>
      <c r="W1648" s="16">
        <f t="shared" si="632"/>
        <v>1.029501328</v>
      </c>
      <c r="X1648" s="9">
        <f t="shared" si="633"/>
        <v>35.272414060000003</v>
      </c>
      <c r="Y1648" s="9">
        <v>0</v>
      </c>
      <c r="Z1648" s="15">
        <f t="shared" si="634"/>
        <v>0</v>
      </c>
      <c r="AA1648" s="6" t="s">
        <v>73</v>
      </c>
      <c r="AB1648" s="12">
        <f t="shared" si="643"/>
        <v>44333</v>
      </c>
      <c r="AC1648" s="6"/>
      <c r="AD1648" s="1"/>
      <c r="AE1648" s="12"/>
      <c r="AF1648" s="7"/>
      <c r="AG1648" s="1"/>
      <c r="AH1648" s="1"/>
      <c r="AI1648" s="1"/>
      <c r="AJ1648" s="10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6"/>
      <c r="CM1648" s="1"/>
      <c r="CN1648" s="1"/>
      <c r="CO1648" s="1"/>
      <c r="CP1648" s="1"/>
      <c r="CQ1648" s="1"/>
      <c r="CR1648" s="1"/>
    </row>
    <row r="1649" spans="1:96" x14ac:dyDescent="0.2">
      <c r="A1649" s="159">
        <f t="shared" si="635"/>
        <v>44328</v>
      </c>
      <c r="B1649" s="9">
        <f t="shared" si="624"/>
        <v>1231.3733633000002</v>
      </c>
      <c r="C1649" s="9">
        <f t="shared" si="636"/>
        <v>1000</v>
      </c>
      <c r="D1649" s="66">
        <f t="shared" si="637"/>
        <v>5674.72</v>
      </c>
      <c r="E1649" s="15">
        <f>VLOOKUP(A1648,[1]Plan1!$BO$120:$BQ$240,3)</f>
        <v>5692.31</v>
      </c>
      <c r="F1649" s="12">
        <f t="shared" si="638"/>
        <v>44302</v>
      </c>
      <c r="G1649" s="13">
        <f t="shared" si="625"/>
        <v>3.0997124087179806E-3</v>
      </c>
      <c r="H1649" s="12">
        <f t="shared" si="639"/>
        <v>44333</v>
      </c>
      <c r="I1649" s="12">
        <f t="shared" si="626"/>
        <v>44333</v>
      </c>
      <c r="J1649" s="1">
        <f t="shared" si="640"/>
        <v>21</v>
      </c>
      <c r="K1649" s="1">
        <f t="shared" si="647"/>
        <v>18</v>
      </c>
      <c r="L1649" s="9">
        <f t="shared" si="627"/>
        <v>1.0026562999999999</v>
      </c>
      <c r="M1649" s="16">
        <f t="shared" si="641"/>
        <v>1.00930024</v>
      </c>
      <c r="N1649" s="16">
        <f t="shared" si="644"/>
        <v>1.1926294656155425</v>
      </c>
      <c r="O1649" s="9">
        <f t="shared" si="645"/>
        <v>1.19579744</v>
      </c>
      <c r="P1649" s="9">
        <f t="shared" si="628"/>
        <v>1195.7974400000001</v>
      </c>
      <c r="Q1649" s="14">
        <f t="shared" si="629"/>
        <v>0</v>
      </c>
      <c r="R1649" s="44">
        <f t="shared" si="630"/>
        <v>0</v>
      </c>
      <c r="S1649" s="9">
        <f t="shared" si="631"/>
        <v>0</v>
      </c>
      <c r="T1649" s="10">
        <f t="shared" si="642"/>
        <v>6.2959000000000001E-2</v>
      </c>
      <c r="U1649" s="14">
        <f t="shared" si="646"/>
        <v>121</v>
      </c>
      <c r="V1649" s="14">
        <v>252</v>
      </c>
      <c r="W1649" s="16">
        <f t="shared" si="632"/>
        <v>1.0297507939999999</v>
      </c>
      <c r="X1649" s="9">
        <f t="shared" si="633"/>
        <v>35.575923299999999</v>
      </c>
      <c r="Y1649" s="9">
        <v>0</v>
      </c>
      <c r="Z1649" s="15">
        <f t="shared" si="634"/>
        <v>0</v>
      </c>
      <c r="AA1649" s="6" t="s">
        <v>73</v>
      </c>
      <c r="AB1649" s="12">
        <f t="shared" si="643"/>
        <v>44333</v>
      </c>
      <c r="AC1649" s="6"/>
      <c r="AD1649" s="1"/>
      <c r="AE1649" s="12"/>
      <c r="AF1649" s="7"/>
      <c r="AG1649" s="1"/>
      <c r="AH1649" s="1"/>
      <c r="AI1649" s="1"/>
      <c r="AJ1649" s="10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6"/>
      <c r="CM1649" s="1"/>
      <c r="CN1649" s="1"/>
      <c r="CO1649" s="1"/>
      <c r="CP1649" s="1"/>
      <c r="CQ1649" s="1"/>
      <c r="CR1649" s="1"/>
    </row>
    <row r="1650" spans="1:96" x14ac:dyDescent="0.2">
      <c r="A1650" s="159">
        <f t="shared" si="635"/>
        <v>44329</v>
      </c>
      <c r="B1650" s="9">
        <f t="shared" si="624"/>
        <v>1231.8532834100001</v>
      </c>
      <c r="C1650" s="9">
        <f t="shared" si="636"/>
        <v>1000</v>
      </c>
      <c r="D1650" s="66">
        <f t="shared" si="637"/>
        <v>5674.72</v>
      </c>
      <c r="E1650" s="15">
        <f>VLOOKUP(A1649,[1]Plan1!$BO$120:$BQ$240,3)</f>
        <v>5692.31</v>
      </c>
      <c r="F1650" s="12">
        <f t="shared" si="638"/>
        <v>44302</v>
      </c>
      <c r="G1650" s="13">
        <f t="shared" si="625"/>
        <v>3.0997124087179806E-3</v>
      </c>
      <c r="H1650" s="12">
        <f t="shared" si="639"/>
        <v>44333</v>
      </c>
      <c r="I1650" s="12">
        <f t="shared" si="626"/>
        <v>44333</v>
      </c>
      <c r="J1650" s="1">
        <f t="shared" si="640"/>
        <v>21</v>
      </c>
      <c r="K1650" s="1">
        <f t="shared" si="647"/>
        <v>19</v>
      </c>
      <c r="L1650" s="9">
        <f t="shared" si="627"/>
        <v>1.00280408</v>
      </c>
      <c r="M1650" s="16">
        <f t="shared" si="641"/>
        <v>1.00930024</v>
      </c>
      <c r="N1650" s="16">
        <f t="shared" si="644"/>
        <v>1.1926294656155425</v>
      </c>
      <c r="O1650" s="9">
        <f t="shared" si="645"/>
        <v>1.19597369</v>
      </c>
      <c r="P1650" s="9">
        <f t="shared" si="628"/>
        <v>1195.97369</v>
      </c>
      <c r="Q1650" s="14">
        <f t="shared" si="629"/>
        <v>0</v>
      </c>
      <c r="R1650" s="44">
        <f t="shared" si="630"/>
        <v>0</v>
      </c>
      <c r="S1650" s="9">
        <f t="shared" si="631"/>
        <v>0</v>
      </c>
      <c r="T1650" s="10">
        <f t="shared" si="642"/>
        <v>6.2959000000000001E-2</v>
      </c>
      <c r="U1650" s="14">
        <f t="shared" si="646"/>
        <v>122</v>
      </c>
      <c r="V1650" s="14">
        <v>252</v>
      </c>
      <c r="W1650" s="16">
        <f t="shared" si="632"/>
        <v>1.0300003200000001</v>
      </c>
      <c r="X1650" s="9">
        <f t="shared" si="633"/>
        <v>35.879593409999998</v>
      </c>
      <c r="Y1650" s="9">
        <v>0</v>
      </c>
      <c r="Z1650" s="15">
        <f t="shared" si="634"/>
        <v>0</v>
      </c>
      <c r="AA1650" s="6" t="s">
        <v>73</v>
      </c>
      <c r="AB1650" s="12">
        <f t="shared" si="643"/>
        <v>44333</v>
      </c>
      <c r="AC1650" s="6"/>
      <c r="AD1650" s="1"/>
      <c r="AE1650" s="12"/>
      <c r="AF1650" s="7"/>
      <c r="AG1650" s="1"/>
      <c r="AH1650" s="1"/>
      <c r="AI1650" s="1"/>
      <c r="AJ1650" s="10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6"/>
      <c r="CM1650" s="1"/>
      <c r="CN1650" s="1"/>
      <c r="CO1650" s="1"/>
      <c r="CP1650" s="1"/>
      <c r="CQ1650" s="1"/>
      <c r="CR1650" s="1"/>
    </row>
    <row r="1651" spans="1:96" x14ac:dyDescent="0.2">
      <c r="A1651" s="159">
        <f t="shared" si="635"/>
        <v>44330</v>
      </c>
      <c r="B1651" s="9">
        <f t="shared" si="624"/>
        <v>1232.3333850399999</v>
      </c>
      <c r="C1651" s="9">
        <f t="shared" si="636"/>
        <v>1000</v>
      </c>
      <c r="D1651" s="66">
        <f t="shared" si="637"/>
        <v>5674.72</v>
      </c>
      <c r="E1651" s="15">
        <f>VLOOKUP(A1650,[1]Plan1!$BO$120:$BQ$240,3)</f>
        <v>5692.31</v>
      </c>
      <c r="F1651" s="12">
        <f t="shared" si="638"/>
        <v>44302</v>
      </c>
      <c r="G1651" s="13">
        <f t="shared" si="625"/>
        <v>3.0997124087179806E-3</v>
      </c>
      <c r="H1651" s="12">
        <f t="shared" si="639"/>
        <v>44333</v>
      </c>
      <c r="I1651" s="12">
        <f t="shared" si="626"/>
        <v>44333</v>
      </c>
      <c r="J1651" s="1">
        <f t="shared" si="640"/>
        <v>21</v>
      </c>
      <c r="K1651" s="1">
        <f t="shared" si="647"/>
        <v>20</v>
      </c>
      <c r="L1651" s="9">
        <f t="shared" si="627"/>
        <v>1.0029518799999999</v>
      </c>
      <c r="M1651" s="16">
        <f t="shared" si="641"/>
        <v>1.00930024</v>
      </c>
      <c r="N1651" s="16">
        <f t="shared" si="644"/>
        <v>1.1926294656155425</v>
      </c>
      <c r="O1651" s="9">
        <f t="shared" si="645"/>
        <v>1.1961499600000001</v>
      </c>
      <c r="P1651" s="9">
        <f t="shared" si="628"/>
        <v>1196.14996</v>
      </c>
      <c r="Q1651" s="14">
        <f t="shared" si="629"/>
        <v>0</v>
      </c>
      <c r="R1651" s="44">
        <f t="shared" si="630"/>
        <v>0</v>
      </c>
      <c r="S1651" s="9">
        <f t="shared" si="631"/>
        <v>0</v>
      </c>
      <c r="T1651" s="10">
        <f t="shared" si="642"/>
        <v>6.2959000000000001E-2</v>
      </c>
      <c r="U1651" s="14">
        <f t="shared" si="646"/>
        <v>123</v>
      </c>
      <c r="V1651" s="14">
        <v>252</v>
      </c>
      <c r="W1651" s="16">
        <f t="shared" si="632"/>
        <v>1.030249907</v>
      </c>
      <c r="X1651" s="9">
        <f t="shared" si="633"/>
        <v>36.183425040000003</v>
      </c>
      <c r="Y1651" s="9">
        <v>0</v>
      </c>
      <c r="Z1651" s="15">
        <f t="shared" si="634"/>
        <v>0</v>
      </c>
      <c r="AA1651" s="6" t="s">
        <v>73</v>
      </c>
      <c r="AB1651" s="12">
        <f t="shared" si="643"/>
        <v>44333</v>
      </c>
      <c r="AC1651" s="6"/>
      <c r="AD1651" s="1"/>
      <c r="AE1651" s="12"/>
      <c r="AF1651" s="7"/>
      <c r="AG1651" s="1"/>
      <c r="AH1651" s="1"/>
      <c r="AI1651" s="1"/>
      <c r="AJ1651" s="10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6"/>
      <c r="CM1651" s="1"/>
      <c r="CN1651" s="1"/>
      <c r="CO1651" s="1"/>
      <c r="CP1651" s="1"/>
      <c r="CQ1651" s="1"/>
      <c r="CR1651" s="1"/>
    </row>
    <row r="1652" spans="1:96" x14ac:dyDescent="0.2">
      <c r="A1652" s="159">
        <f t="shared" si="635"/>
        <v>44331</v>
      </c>
      <c r="B1652" s="9">
        <f t="shared" si="624"/>
        <v>1232.81368767</v>
      </c>
      <c r="C1652" s="9">
        <f t="shared" si="636"/>
        <v>1000</v>
      </c>
      <c r="D1652" s="66">
        <f t="shared" si="637"/>
        <v>5674.72</v>
      </c>
      <c r="E1652" s="15">
        <f>VLOOKUP(A1651,[1]Plan1!$BO$120:$BQ$240,3)</f>
        <v>5692.31</v>
      </c>
      <c r="F1652" s="12">
        <f t="shared" si="638"/>
        <v>44302</v>
      </c>
      <c r="G1652" s="13">
        <f t="shared" si="625"/>
        <v>3.0997124087179806E-3</v>
      </c>
      <c r="H1652" s="12">
        <f t="shared" si="639"/>
        <v>44362</v>
      </c>
      <c r="I1652" s="12">
        <f t="shared" si="626"/>
        <v>44333</v>
      </c>
      <c r="J1652" s="1">
        <f t="shared" si="640"/>
        <v>21</v>
      </c>
      <c r="K1652" s="1">
        <f t="shared" si="647"/>
        <v>21</v>
      </c>
      <c r="L1652" s="9">
        <f t="shared" si="627"/>
        <v>1.0030997100000001</v>
      </c>
      <c r="M1652" s="16">
        <f t="shared" si="641"/>
        <v>1.00930024</v>
      </c>
      <c r="N1652" s="16">
        <f t="shared" si="644"/>
        <v>1.1926294656155425</v>
      </c>
      <c r="O1652" s="9">
        <f t="shared" si="645"/>
        <v>1.1963262699999999</v>
      </c>
      <c r="P1652" s="9">
        <f t="shared" si="628"/>
        <v>1196.32627</v>
      </c>
      <c r="Q1652" s="14">
        <f t="shared" si="629"/>
        <v>0</v>
      </c>
      <c r="R1652" s="44">
        <f t="shared" si="630"/>
        <v>0</v>
      </c>
      <c r="S1652" s="9">
        <f t="shared" si="631"/>
        <v>0</v>
      </c>
      <c r="T1652" s="10">
        <f t="shared" si="642"/>
        <v>6.2959000000000001E-2</v>
      </c>
      <c r="U1652" s="14">
        <f t="shared" si="646"/>
        <v>124</v>
      </c>
      <c r="V1652" s="14">
        <v>252</v>
      </c>
      <c r="W1652" s="16">
        <f t="shared" si="632"/>
        <v>1.0304995539999999</v>
      </c>
      <c r="X1652" s="9">
        <f t="shared" si="633"/>
        <v>36.487417669999999</v>
      </c>
      <c r="Y1652" s="9">
        <v>0</v>
      </c>
      <c r="Z1652" s="15">
        <f t="shared" si="634"/>
        <v>0</v>
      </c>
      <c r="AA1652" s="6" t="s">
        <v>73</v>
      </c>
      <c r="AB1652" s="12">
        <f t="shared" si="643"/>
        <v>44333</v>
      </c>
      <c r="AC1652" s="6"/>
      <c r="AD1652" s="1"/>
      <c r="AE1652" s="12"/>
      <c r="AF1652" s="7"/>
      <c r="AG1652" s="1"/>
      <c r="AH1652" s="1"/>
      <c r="AI1652" s="1"/>
      <c r="AJ1652" s="10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6"/>
      <c r="CM1652" s="1"/>
      <c r="CN1652" s="1"/>
      <c r="CO1652" s="1"/>
      <c r="CP1652" s="1"/>
      <c r="CQ1652" s="1"/>
      <c r="CR1652" s="1"/>
    </row>
    <row r="1653" spans="1:96" x14ac:dyDescent="0.2">
      <c r="A1653" s="159">
        <f t="shared" si="635"/>
        <v>44332</v>
      </c>
      <c r="B1653" s="9">
        <f t="shared" si="624"/>
        <v>1232.81368767</v>
      </c>
      <c r="C1653" s="9">
        <f t="shared" si="636"/>
        <v>1000</v>
      </c>
      <c r="D1653" s="66">
        <f t="shared" si="637"/>
        <v>5674.72</v>
      </c>
      <c r="E1653" s="15">
        <f>VLOOKUP(A1652,[1]Plan1!$BO$120:$BQ$240,3)</f>
        <v>5692.31</v>
      </c>
      <c r="F1653" s="12">
        <f t="shared" si="638"/>
        <v>44302</v>
      </c>
      <c r="G1653" s="13">
        <f t="shared" si="625"/>
        <v>3.0997124087179806E-3</v>
      </c>
      <c r="H1653" s="12">
        <f t="shared" si="639"/>
        <v>44362</v>
      </c>
      <c r="I1653" s="12">
        <f t="shared" si="626"/>
        <v>44333</v>
      </c>
      <c r="J1653" s="1">
        <f t="shared" si="640"/>
        <v>21</v>
      </c>
      <c r="K1653" s="1">
        <f t="shared" si="647"/>
        <v>21</v>
      </c>
      <c r="L1653" s="9">
        <f t="shared" si="627"/>
        <v>1.0030997100000001</v>
      </c>
      <c r="M1653" s="16">
        <f t="shared" si="641"/>
        <v>1.00930024</v>
      </c>
      <c r="N1653" s="16">
        <f t="shared" si="644"/>
        <v>1.1926294656155425</v>
      </c>
      <c r="O1653" s="9">
        <f t="shared" si="645"/>
        <v>1.1963262699999999</v>
      </c>
      <c r="P1653" s="9">
        <f t="shared" si="628"/>
        <v>1196.32627</v>
      </c>
      <c r="Q1653" s="14">
        <f t="shared" si="629"/>
        <v>0</v>
      </c>
      <c r="R1653" s="44">
        <f t="shared" si="630"/>
        <v>0</v>
      </c>
      <c r="S1653" s="9">
        <f t="shared" si="631"/>
        <v>0</v>
      </c>
      <c r="T1653" s="10">
        <f t="shared" si="642"/>
        <v>6.2959000000000001E-2</v>
      </c>
      <c r="U1653" s="14">
        <f t="shared" si="646"/>
        <v>124</v>
      </c>
      <c r="V1653" s="14">
        <v>252</v>
      </c>
      <c r="W1653" s="16">
        <f t="shared" si="632"/>
        <v>1.0304995539999999</v>
      </c>
      <c r="X1653" s="9">
        <f t="shared" si="633"/>
        <v>36.487417669999999</v>
      </c>
      <c r="Y1653" s="9">
        <v>0</v>
      </c>
      <c r="Z1653" s="15">
        <f t="shared" si="634"/>
        <v>0</v>
      </c>
      <c r="AA1653" s="6" t="s">
        <v>73</v>
      </c>
      <c r="AB1653" s="12">
        <f t="shared" si="643"/>
        <v>44333</v>
      </c>
      <c r="AC1653" s="6"/>
      <c r="AD1653" s="1"/>
      <c r="AE1653" s="12"/>
      <c r="AF1653" s="7"/>
      <c r="AG1653" s="1"/>
      <c r="AH1653" s="1"/>
      <c r="AI1653" s="1"/>
      <c r="AJ1653" s="10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6"/>
      <c r="CM1653" s="1"/>
      <c r="CN1653" s="1"/>
      <c r="CO1653" s="1"/>
      <c r="CP1653" s="1"/>
      <c r="CQ1653" s="1"/>
      <c r="CR1653" s="1"/>
    </row>
    <row r="1654" spans="1:96" x14ac:dyDescent="0.2">
      <c r="A1654" s="159">
        <f t="shared" si="635"/>
        <v>44333</v>
      </c>
      <c r="B1654" s="9">
        <f t="shared" si="624"/>
        <v>1232.81368767</v>
      </c>
      <c r="C1654" s="9">
        <f t="shared" si="636"/>
        <v>1000</v>
      </c>
      <c r="D1654" s="66">
        <f t="shared" si="637"/>
        <v>5674.72</v>
      </c>
      <c r="E1654" s="15">
        <f>VLOOKUP(A1653,[1]Plan1!$BO$120:$BQ$240,3)</f>
        <v>5692.31</v>
      </c>
      <c r="F1654" s="12">
        <f t="shared" si="638"/>
        <v>44302</v>
      </c>
      <c r="G1654" s="13">
        <f t="shared" si="625"/>
        <v>3.0997124087179806E-3</v>
      </c>
      <c r="H1654" s="12">
        <f t="shared" si="639"/>
        <v>44362</v>
      </c>
      <c r="I1654" s="12">
        <f t="shared" si="626"/>
        <v>44333</v>
      </c>
      <c r="J1654" s="1">
        <f t="shared" si="640"/>
        <v>21</v>
      </c>
      <c r="K1654" s="1">
        <f t="shared" si="647"/>
        <v>21</v>
      </c>
      <c r="L1654" s="9">
        <f t="shared" si="627"/>
        <v>1.0030997100000001</v>
      </c>
      <c r="M1654" s="16">
        <f t="shared" si="641"/>
        <v>1.00930024</v>
      </c>
      <c r="N1654" s="16">
        <f t="shared" si="644"/>
        <v>1.1926294656155425</v>
      </c>
      <c r="O1654" s="9">
        <f t="shared" si="645"/>
        <v>1.1963262699999999</v>
      </c>
      <c r="P1654" s="9">
        <f t="shared" si="628"/>
        <v>1196.32627</v>
      </c>
      <c r="Q1654" s="14">
        <f t="shared" si="629"/>
        <v>8</v>
      </c>
      <c r="R1654" s="44">
        <f t="shared" si="630"/>
        <v>0</v>
      </c>
      <c r="S1654" s="9">
        <f t="shared" si="631"/>
        <v>0</v>
      </c>
      <c r="T1654" s="10">
        <f t="shared" si="642"/>
        <v>6.2959000000000001E-2</v>
      </c>
      <c r="U1654" s="14">
        <f t="shared" si="646"/>
        <v>124</v>
      </c>
      <c r="V1654" s="14">
        <v>252</v>
      </c>
      <c r="W1654" s="16">
        <f t="shared" si="632"/>
        <v>1.0304995539999999</v>
      </c>
      <c r="X1654" s="9">
        <f t="shared" si="633"/>
        <v>36.487417669999999</v>
      </c>
      <c r="Y1654" s="9">
        <v>0</v>
      </c>
      <c r="Z1654" s="15">
        <f t="shared" si="634"/>
        <v>0</v>
      </c>
      <c r="AA1654" s="6" t="s">
        <v>73</v>
      </c>
      <c r="AB1654" s="12">
        <f t="shared" si="643"/>
        <v>44333</v>
      </c>
      <c r="AC1654" s="6"/>
      <c r="AD1654" s="1"/>
      <c r="AE1654" s="12"/>
      <c r="AF1654" s="7"/>
      <c r="AG1654" s="1"/>
      <c r="AH1654" s="1"/>
      <c r="AI1654" s="1"/>
      <c r="AJ1654" s="10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6"/>
      <c r="CM1654" s="1"/>
      <c r="CN1654" s="1"/>
      <c r="CO1654" s="1"/>
      <c r="CP1654" s="1"/>
      <c r="CQ1654" s="1"/>
      <c r="CR1654" s="1"/>
    </row>
    <row r="1655" spans="1:96" x14ac:dyDescent="0.2">
      <c r="A1655" s="159">
        <f t="shared" si="635"/>
        <v>44334</v>
      </c>
      <c r="B1655" s="9">
        <f t="shared" si="624"/>
        <v>1197.11084003</v>
      </c>
      <c r="C1655" s="9">
        <f t="shared" si="636"/>
        <v>1000</v>
      </c>
      <c r="D1655" s="66">
        <f t="shared" si="637"/>
        <v>5692.31</v>
      </c>
      <c r="E1655" s="15">
        <f>VLOOKUP(A1654,[1]Plan1!$BO$120:$BQ$240,3)</f>
        <v>5739.56</v>
      </c>
      <c r="F1655" s="12">
        <f t="shared" si="638"/>
        <v>44334</v>
      </c>
      <c r="G1655" s="13">
        <f t="shared" si="625"/>
        <v>8.3006723105383262E-3</v>
      </c>
      <c r="H1655" s="12">
        <f t="shared" si="639"/>
        <v>44362</v>
      </c>
      <c r="I1655" s="12">
        <f t="shared" si="626"/>
        <v>44362</v>
      </c>
      <c r="J1655" s="1">
        <f t="shared" si="640"/>
        <v>20</v>
      </c>
      <c r="K1655" s="1">
        <f t="shared" si="647"/>
        <v>1</v>
      </c>
      <c r="L1655" s="9">
        <f t="shared" si="627"/>
        <v>1.0004134</v>
      </c>
      <c r="M1655" s="16">
        <f t="shared" si="641"/>
        <v>1.0030997100000001</v>
      </c>
      <c r="N1655" s="16">
        <f t="shared" si="644"/>
        <v>1.1963262710964058</v>
      </c>
      <c r="O1655" s="9">
        <f t="shared" si="645"/>
        <v>1.1968208300000001</v>
      </c>
      <c r="P1655" s="9">
        <f t="shared" si="628"/>
        <v>1196.8208299999999</v>
      </c>
      <c r="Q1655" s="14">
        <f t="shared" si="629"/>
        <v>0</v>
      </c>
      <c r="R1655" s="44">
        <f t="shared" si="630"/>
        <v>0</v>
      </c>
      <c r="S1655" s="9">
        <f t="shared" si="631"/>
        <v>0</v>
      </c>
      <c r="T1655" s="10">
        <f t="shared" si="642"/>
        <v>6.2959000000000001E-2</v>
      </c>
      <c r="U1655" s="14">
        <f t="shared" si="646"/>
        <v>1</v>
      </c>
      <c r="V1655" s="14">
        <v>252</v>
      </c>
      <c r="W1655" s="16">
        <f t="shared" si="632"/>
        <v>1.0002423170000001</v>
      </c>
      <c r="X1655" s="9">
        <f t="shared" si="633"/>
        <v>0.29001002999999997</v>
      </c>
      <c r="Y1655" s="9">
        <v>0</v>
      </c>
      <c r="Z1655" s="15">
        <f t="shared" si="634"/>
        <v>0</v>
      </c>
      <c r="AA1655" s="6" t="s">
        <v>113</v>
      </c>
      <c r="AB1655" s="12">
        <f t="shared" si="643"/>
        <v>44516</v>
      </c>
      <c r="AC1655" s="6"/>
      <c r="AD1655" s="1"/>
      <c r="AE1655" s="12"/>
      <c r="AF1655" s="7"/>
      <c r="AG1655" s="1"/>
      <c r="AH1655" s="1"/>
      <c r="AI1655" s="1"/>
      <c r="AJ1655" s="10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6"/>
      <c r="CM1655" s="1"/>
      <c r="CN1655" s="1"/>
      <c r="CO1655" s="1"/>
      <c r="CP1655" s="1"/>
      <c r="CQ1655" s="1"/>
      <c r="CR1655" s="1"/>
    </row>
    <row r="1656" spans="1:96" x14ac:dyDescent="0.2">
      <c r="A1656" s="159">
        <f t="shared" si="635"/>
        <v>44335</v>
      </c>
      <c r="B1656" s="9">
        <f t="shared" si="624"/>
        <v>1197.89593049</v>
      </c>
      <c r="C1656" s="9">
        <f t="shared" si="636"/>
        <v>1000</v>
      </c>
      <c r="D1656" s="66">
        <f t="shared" si="637"/>
        <v>5692.31</v>
      </c>
      <c r="E1656" s="15">
        <f>VLOOKUP(A1655,[1]Plan1!$BO$120:$BQ$240,3)</f>
        <v>5739.56</v>
      </c>
      <c r="F1656" s="12">
        <f t="shared" si="638"/>
        <v>44334</v>
      </c>
      <c r="G1656" s="13">
        <f t="shared" si="625"/>
        <v>8.3006723105383262E-3</v>
      </c>
      <c r="H1656" s="12">
        <f t="shared" si="639"/>
        <v>44362</v>
      </c>
      <c r="I1656" s="12">
        <f t="shared" si="626"/>
        <v>44362</v>
      </c>
      <c r="J1656" s="1">
        <f t="shared" si="640"/>
        <v>20</v>
      </c>
      <c r="K1656" s="1">
        <f t="shared" si="647"/>
        <v>2</v>
      </c>
      <c r="L1656" s="9">
        <f t="shared" si="627"/>
        <v>1.00082698</v>
      </c>
      <c r="M1656" s="16">
        <f t="shared" si="641"/>
        <v>1.0030997100000001</v>
      </c>
      <c r="N1656" s="16">
        <f t="shared" si="644"/>
        <v>1.1963262710964058</v>
      </c>
      <c r="O1656" s="9">
        <f t="shared" si="645"/>
        <v>1.1973156</v>
      </c>
      <c r="P1656" s="9">
        <f t="shared" si="628"/>
        <v>1197.3155999999999</v>
      </c>
      <c r="Q1656" s="14">
        <f t="shared" si="629"/>
        <v>0</v>
      </c>
      <c r="R1656" s="44">
        <f t="shared" si="630"/>
        <v>0</v>
      </c>
      <c r="S1656" s="9">
        <f t="shared" si="631"/>
        <v>0</v>
      </c>
      <c r="T1656" s="10">
        <f t="shared" si="642"/>
        <v>6.2959000000000001E-2</v>
      </c>
      <c r="U1656" s="14">
        <f t="shared" si="646"/>
        <v>2</v>
      </c>
      <c r="V1656" s="14">
        <v>252</v>
      </c>
      <c r="W1656" s="16">
        <f t="shared" si="632"/>
        <v>1.000484693</v>
      </c>
      <c r="X1656" s="9">
        <f t="shared" si="633"/>
        <v>0.58033049000000003</v>
      </c>
      <c r="Y1656" s="9">
        <v>0</v>
      </c>
      <c r="Z1656" s="15">
        <f t="shared" si="634"/>
        <v>0</v>
      </c>
      <c r="AA1656" s="6" t="s">
        <v>113</v>
      </c>
      <c r="AB1656" s="12">
        <f t="shared" si="643"/>
        <v>44516</v>
      </c>
      <c r="AC1656" s="6"/>
      <c r="AD1656" s="1"/>
      <c r="AE1656" s="12"/>
      <c r="AF1656" s="7"/>
      <c r="AG1656" s="1"/>
      <c r="AH1656" s="1"/>
      <c r="AI1656" s="1"/>
      <c r="AJ1656" s="10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6"/>
      <c r="CM1656" s="1"/>
      <c r="CN1656" s="1"/>
      <c r="CO1656" s="1"/>
      <c r="CP1656" s="1"/>
      <c r="CQ1656" s="1"/>
      <c r="CR1656" s="1"/>
    </row>
    <row r="1657" spans="1:96" x14ac:dyDescent="0.2">
      <c r="A1657" s="159">
        <f t="shared" si="635"/>
        <v>44336</v>
      </c>
      <c r="B1657" s="9">
        <f t="shared" si="624"/>
        <v>1198.6815416100001</v>
      </c>
      <c r="C1657" s="9">
        <f t="shared" si="636"/>
        <v>1000</v>
      </c>
      <c r="D1657" s="66">
        <f t="shared" si="637"/>
        <v>5692.31</v>
      </c>
      <c r="E1657" s="15">
        <f>VLOOKUP(A1656,[1]Plan1!$BO$120:$BQ$240,3)</f>
        <v>5739.56</v>
      </c>
      <c r="F1657" s="12">
        <f t="shared" si="638"/>
        <v>44334</v>
      </c>
      <c r="G1657" s="13">
        <f t="shared" si="625"/>
        <v>8.3006723105383262E-3</v>
      </c>
      <c r="H1657" s="12">
        <f t="shared" si="639"/>
        <v>44362</v>
      </c>
      <c r="I1657" s="12">
        <f t="shared" si="626"/>
        <v>44362</v>
      </c>
      <c r="J1657" s="1">
        <f t="shared" si="640"/>
        <v>20</v>
      </c>
      <c r="K1657" s="1">
        <f t="shared" si="647"/>
        <v>3</v>
      </c>
      <c r="L1657" s="9">
        <f t="shared" si="627"/>
        <v>1.0012407299999999</v>
      </c>
      <c r="M1657" s="16">
        <f t="shared" si="641"/>
        <v>1.0030997100000001</v>
      </c>
      <c r="N1657" s="16">
        <f t="shared" si="644"/>
        <v>1.1963262710964058</v>
      </c>
      <c r="O1657" s="9">
        <f t="shared" si="645"/>
        <v>1.1978105800000001</v>
      </c>
      <c r="P1657" s="9">
        <f t="shared" si="628"/>
        <v>1197.8105800000001</v>
      </c>
      <c r="Q1657" s="14">
        <f t="shared" si="629"/>
        <v>0</v>
      </c>
      <c r="R1657" s="44">
        <f t="shared" si="630"/>
        <v>0</v>
      </c>
      <c r="S1657" s="9">
        <f t="shared" si="631"/>
        <v>0</v>
      </c>
      <c r="T1657" s="10">
        <f t="shared" si="642"/>
        <v>6.2959000000000001E-2</v>
      </c>
      <c r="U1657" s="14">
        <f t="shared" si="646"/>
        <v>3</v>
      </c>
      <c r="V1657" s="14">
        <v>252</v>
      </c>
      <c r="W1657" s="16">
        <f t="shared" si="632"/>
        <v>1.0007271280000001</v>
      </c>
      <c r="X1657" s="9">
        <f t="shared" si="633"/>
        <v>0.87096161000000005</v>
      </c>
      <c r="Y1657" s="9">
        <v>0</v>
      </c>
      <c r="Z1657" s="15">
        <f t="shared" si="634"/>
        <v>0</v>
      </c>
      <c r="AA1657" s="6" t="s">
        <v>113</v>
      </c>
      <c r="AB1657" s="12">
        <f t="shared" si="643"/>
        <v>44516</v>
      </c>
      <c r="AC1657" s="6"/>
      <c r="AD1657" s="1"/>
      <c r="AE1657" s="12"/>
      <c r="AF1657" s="7"/>
      <c r="AG1657" s="1"/>
      <c r="AH1657" s="1"/>
      <c r="AI1657" s="1"/>
      <c r="AJ1657" s="10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6"/>
      <c r="CM1657" s="1"/>
      <c r="CN1657" s="1"/>
      <c r="CO1657" s="1"/>
      <c r="CP1657" s="1"/>
      <c r="CQ1657" s="1"/>
      <c r="CR1657" s="1"/>
    </row>
    <row r="1658" spans="1:96" x14ac:dyDescent="0.2">
      <c r="A1658" s="159">
        <f t="shared" si="635"/>
        <v>44337</v>
      </c>
      <c r="B1658" s="9">
        <f t="shared" si="624"/>
        <v>1199.4676624199999</v>
      </c>
      <c r="C1658" s="9">
        <f t="shared" si="636"/>
        <v>1000</v>
      </c>
      <c r="D1658" s="66">
        <f t="shared" si="637"/>
        <v>5692.31</v>
      </c>
      <c r="E1658" s="15">
        <f>VLOOKUP(A1657,[1]Plan1!$BO$120:$BQ$240,3)</f>
        <v>5739.56</v>
      </c>
      <c r="F1658" s="12">
        <f t="shared" si="638"/>
        <v>44334</v>
      </c>
      <c r="G1658" s="13">
        <f t="shared" si="625"/>
        <v>8.3006723105383262E-3</v>
      </c>
      <c r="H1658" s="12">
        <f t="shared" si="639"/>
        <v>44362</v>
      </c>
      <c r="I1658" s="12">
        <f t="shared" si="626"/>
        <v>44362</v>
      </c>
      <c r="J1658" s="1">
        <f t="shared" si="640"/>
        <v>20</v>
      </c>
      <c r="K1658" s="1">
        <f t="shared" si="647"/>
        <v>4</v>
      </c>
      <c r="L1658" s="9">
        <f t="shared" si="627"/>
        <v>1.0016546399999999</v>
      </c>
      <c r="M1658" s="16">
        <f t="shared" si="641"/>
        <v>1.0030997100000001</v>
      </c>
      <c r="N1658" s="16">
        <f t="shared" si="644"/>
        <v>1.1963262710964058</v>
      </c>
      <c r="O1658" s="9">
        <f t="shared" si="645"/>
        <v>1.19830576</v>
      </c>
      <c r="P1658" s="9">
        <f t="shared" si="628"/>
        <v>1198.30576</v>
      </c>
      <c r="Q1658" s="14">
        <f t="shared" si="629"/>
        <v>0</v>
      </c>
      <c r="R1658" s="44">
        <f t="shared" si="630"/>
        <v>0</v>
      </c>
      <c r="S1658" s="9">
        <f t="shared" si="631"/>
        <v>0</v>
      </c>
      <c r="T1658" s="10">
        <f t="shared" si="642"/>
        <v>6.2959000000000001E-2</v>
      </c>
      <c r="U1658" s="14">
        <f t="shared" si="646"/>
        <v>4</v>
      </c>
      <c r="V1658" s="14">
        <v>252</v>
      </c>
      <c r="W1658" s="16">
        <f t="shared" si="632"/>
        <v>1.0009696210000001</v>
      </c>
      <c r="X1658" s="9">
        <f t="shared" si="633"/>
        <v>1.1619024200000001</v>
      </c>
      <c r="Y1658" s="9">
        <v>0</v>
      </c>
      <c r="Z1658" s="15">
        <f t="shared" si="634"/>
        <v>0</v>
      </c>
      <c r="AA1658" s="6" t="s">
        <v>113</v>
      </c>
      <c r="AB1658" s="12">
        <f t="shared" si="643"/>
        <v>44516</v>
      </c>
      <c r="AC1658" s="6"/>
      <c r="AD1658" s="1"/>
      <c r="AE1658" s="12"/>
      <c r="AF1658" s="7"/>
      <c r="AG1658" s="1"/>
      <c r="AH1658" s="1"/>
      <c r="AI1658" s="1"/>
      <c r="AJ1658" s="10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6"/>
      <c r="CM1658" s="1"/>
      <c r="CN1658" s="1"/>
      <c r="CO1658" s="1"/>
      <c r="CP1658" s="1"/>
      <c r="CQ1658" s="1"/>
      <c r="CR1658" s="1"/>
    </row>
    <row r="1659" spans="1:96" x14ac:dyDescent="0.2">
      <c r="A1659" s="159">
        <f t="shared" si="635"/>
        <v>44338</v>
      </c>
      <c r="B1659" s="9">
        <f t="shared" si="624"/>
        <v>1200.25429437</v>
      </c>
      <c r="C1659" s="9">
        <f t="shared" si="636"/>
        <v>1000</v>
      </c>
      <c r="D1659" s="66">
        <f t="shared" si="637"/>
        <v>5692.31</v>
      </c>
      <c r="E1659" s="15">
        <f>VLOOKUP(A1658,[1]Plan1!$BO$120:$BQ$240,3)</f>
        <v>5739.56</v>
      </c>
      <c r="F1659" s="12">
        <f t="shared" si="638"/>
        <v>44334</v>
      </c>
      <c r="G1659" s="13">
        <f t="shared" si="625"/>
        <v>8.3006723105383262E-3</v>
      </c>
      <c r="H1659" s="12">
        <f t="shared" si="639"/>
        <v>44362</v>
      </c>
      <c r="I1659" s="12">
        <f t="shared" si="626"/>
        <v>44362</v>
      </c>
      <c r="J1659" s="1">
        <f t="shared" si="640"/>
        <v>20</v>
      </c>
      <c r="K1659" s="1">
        <f t="shared" si="647"/>
        <v>5</v>
      </c>
      <c r="L1659" s="9">
        <f t="shared" si="627"/>
        <v>1.00206873</v>
      </c>
      <c r="M1659" s="16">
        <f t="shared" si="641"/>
        <v>1.0030997100000001</v>
      </c>
      <c r="N1659" s="16">
        <f t="shared" si="644"/>
        <v>1.1963262710964058</v>
      </c>
      <c r="O1659" s="9">
        <f t="shared" si="645"/>
        <v>1.19880114</v>
      </c>
      <c r="P1659" s="9">
        <f t="shared" si="628"/>
        <v>1198.80114</v>
      </c>
      <c r="Q1659" s="14">
        <f t="shared" si="629"/>
        <v>0</v>
      </c>
      <c r="R1659" s="44">
        <f t="shared" si="630"/>
        <v>0</v>
      </c>
      <c r="S1659" s="9">
        <f t="shared" si="631"/>
        <v>0</v>
      </c>
      <c r="T1659" s="10">
        <f t="shared" si="642"/>
        <v>6.2959000000000001E-2</v>
      </c>
      <c r="U1659" s="14">
        <f t="shared" si="646"/>
        <v>5</v>
      </c>
      <c r="V1659" s="14">
        <v>252</v>
      </c>
      <c r="W1659" s="16">
        <f t="shared" si="632"/>
        <v>1.0012121730000001</v>
      </c>
      <c r="X1659" s="9">
        <f t="shared" si="633"/>
        <v>1.45315437</v>
      </c>
      <c r="Y1659" s="9">
        <v>0</v>
      </c>
      <c r="Z1659" s="15">
        <f t="shared" si="634"/>
        <v>0</v>
      </c>
      <c r="AA1659" s="6" t="s">
        <v>113</v>
      </c>
      <c r="AB1659" s="12">
        <f t="shared" si="643"/>
        <v>44516</v>
      </c>
      <c r="AC1659" s="6"/>
      <c r="AD1659" s="1"/>
      <c r="AE1659" s="12"/>
      <c r="AF1659" s="7"/>
      <c r="AG1659" s="1"/>
      <c r="AH1659" s="1"/>
      <c r="AI1659" s="1"/>
      <c r="AJ1659" s="10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6"/>
      <c r="CM1659" s="1"/>
      <c r="CN1659" s="1"/>
      <c r="CO1659" s="1"/>
      <c r="CP1659" s="1"/>
      <c r="CQ1659" s="1"/>
      <c r="CR1659" s="1"/>
    </row>
    <row r="1660" spans="1:96" x14ac:dyDescent="0.2">
      <c r="A1660" s="159">
        <f t="shared" si="635"/>
        <v>44339</v>
      </c>
      <c r="B1660" s="9">
        <f t="shared" si="624"/>
        <v>1200.25429437</v>
      </c>
      <c r="C1660" s="9">
        <f t="shared" si="636"/>
        <v>1000</v>
      </c>
      <c r="D1660" s="66">
        <f t="shared" si="637"/>
        <v>5692.31</v>
      </c>
      <c r="E1660" s="15">
        <f>VLOOKUP(A1659,[1]Plan1!$BO$120:$BQ$240,3)</f>
        <v>5739.56</v>
      </c>
      <c r="F1660" s="12">
        <f t="shared" si="638"/>
        <v>44334</v>
      </c>
      <c r="G1660" s="13">
        <f t="shared" si="625"/>
        <v>8.3006723105383262E-3</v>
      </c>
      <c r="H1660" s="12">
        <f t="shared" si="639"/>
        <v>44362</v>
      </c>
      <c r="I1660" s="12">
        <f t="shared" si="626"/>
        <v>44362</v>
      </c>
      <c r="J1660" s="1">
        <f t="shared" si="640"/>
        <v>20</v>
      </c>
      <c r="K1660" s="1">
        <f t="shared" si="647"/>
        <v>5</v>
      </c>
      <c r="L1660" s="9">
        <f t="shared" si="627"/>
        <v>1.00206873</v>
      </c>
      <c r="M1660" s="16">
        <f t="shared" si="641"/>
        <v>1.0030997100000001</v>
      </c>
      <c r="N1660" s="16">
        <f t="shared" si="644"/>
        <v>1.1963262710964058</v>
      </c>
      <c r="O1660" s="9">
        <f t="shared" si="645"/>
        <v>1.19880114</v>
      </c>
      <c r="P1660" s="9">
        <f t="shared" si="628"/>
        <v>1198.80114</v>
      </c>
      <c r="Q1660" s="14">
        <f t="shared" si="629"/>
        <v>0</v>
      </c>
      <c r="R1660" s="44">
        <f t="shared" si="630"/>
        <v>0</v>
      </c>
      <c r="S1660" s="9">
        <f t="shared" si="631"/>
        <v>0</v>
      </c>
      <c r="T1660" s="10">
        <f t="shared" si="642"/>
        <v>6.2959000000000001E-2</v>
      </c>
      <c r="U1660" s="14">
        <f t="shared" si="646"/>
        <v>5</v>
      </c>
      <c r="V1660" s="14">
        <v>252</v>
      </c>
      <c r="W1660" s="16">
        <f t="shared" si="632"/>
        <v>1.0012121730000001</v>
      </c>
      <c r="X1660" s="9">
        <f t="shared" si="633"/>
        <v>1.45315437</v>
      </c>
      <c r="Y1660" s="9">
        <v>0</v>
      </c>
      <c r="Z1660" s="15">
        <f t="shared" si="634"/>
        <v>0</v>
      </c>
      <c r="AA1660" s="6" t="s">
        <v>113</v>
      </c>
      <c r="AB1660" s="12">
        <f t="shared" si="643"/>
        <v>44516</v>
      </c>
      <c r="AC1660" s="6"/>
      <c r="AD1660" s="1"/>
      <c r="AE1660" s="12"/>
      <c r="AF1660" s="7"/>
      <c r="AG1660" s="1"/>
      <c r="AH1660" s="1"/>
      <c r="AI1660" s="1"/>
      <c r="AJ1660" s="10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6"/>
      <c r="CM1660" s="1"/>
      <c r="CN1660" s="1"/>
      <c r="CO1660" s="1"/>
      <c r="CP1660" s="1"/>
      <c r="CQ1660" s="1"/>
      <c r="CR1660" s="1"/>
    </row>
    <row r="1661" spans="1:96" x14ac:dyDescent="0.2">
      <c r="A1661" s="159">
        <f t="shared" si="635"/>
        <v>44340</v>
      </c>
      <c r="B1661" s="9">
        <f t="shared" si="624"/>
        <v>1200.25429437</v>
      </c>
      <c r="C1661" s="9">
        <f t="shared" si="636"/>
        <v>1000</v>
      </c>
      <c r="D1661" s="66">
        <f t="shared" si="637"/>
        <v>5692.31</v>
      </c>
      <c r="E1661" s="15">
        <f>VLOOKUP(A1660,[1]Plan1!$BO$120:$BQ$240,3)</f>
        <v>5739.56</v>
      </c>
      <c r="F1661" s="12">
        <f t="shared" si="638"/>
        <v>44334</v>
      </c>
      <c r="G1661" s="13">
        <f t="shared" si="625"/>
        <v>8.3006723105383262E-3</v>
      </c>
      <c r="H1661" s="12">
        <f t="shared" si="639"/>
        <v>44362</v>
      </c>
      <c r="I1661" s="12">
        <f t="shared" si="626"/>
        <v>44362</v>
      </c>
      <c r="J1661" s="1">
        <f t="shared" si="640"/>
        <v>20</v>
      </c>
      <c r="K1661" s="1">
        <f t="shared" si="647"/>
        <v>5</v>
      </c>
      <c r="L1661" s="9">
        <f t="shared" si="627"/>
        <v>1.00206873</v>
      </c>
      <c r="M1661" s="16">
        <f t="shared" si="641"/>
        <v>1.0030997100000001</v>
      </c>
      <c r="N1661" s="16">
        <f t="shared" si="644"/>
        <v>1.1963262710964058</v>
      </c>
      <c r="O1661" s="9">
        <f t="shared" si="645"/>
        <v>1.19880114</v>
      </c>
      <c r="P1661" s="9">
        <f t="shared" si="628"/>
        <v>1198.80114</v>
      </c>
      <c r="Q1661" s="14">
        <f t="shared" si="629"/>
        <v>0</v>
      </c>
      <c r="R1661" s="44">
        <f t="shared" si="630"/>
        <v>0</v>
      </c>
      <c r="S1661" s="9">
        <f t="shared" si="631"/>
        <v>0</v>
      </c>
      <c r="T1661" s="10">
        <f t="shared" si="642"/>
        <v>6.2959000000000001E-2</v>
      </c>
      <c r="U1661" s="14">
        <f t="shared" si="646"/>
        <v>5</v>
      </c>
      <c r="V1661" s="14">
        <v>252</v>
      </c>
      <c r="W1661" s="16">
        <f t="shared" si="632"/>
        <v>1.0012121730000001</v>
      </c>
      <c r="X1661" s="9">
        <f t="shared" si="633"/>
        <v>1.45315437</v>
      </c>
      <c r="Y1661" s="9">
        <v>0</v>
      </c>
      <c r="Z1661" s="15">
        <f t="shared" si="634"/>
        <v>0</v>
      </c>
      <c r="AA1661" s="6" t="s">
        <v>113</v>
      </c>
      <c r="AB1661" s="12">
        <f t="shared" si="643"/>
        <v>44516</v>
      </c>
      <c r="AC1661" s="6"/>
      <c r="AD1661" s="1"/>
      <c r="AE1661" s="12"/>
      <c r="AF1661" s="7"/>
      <c r="AG1661" s="1"/>
      <c r="AH1661" s="1"/>
      <c r="AI1661" s="1"/>
      <c r="AJ1661" s="10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6"/>
      <c r="CM1661" s="1"/>
      <c r="CN1661" s="1"/>
      <c r="CO1661" s="1"/>
      <c r="CP1661" s="1"/>
      <c r="CQ1661" s="1"/>
      <c r="CR1661" s="1"/>
    </row>
    <row r="1662" spans="1:96" x14ac:dyDescent="0.2">
      <c r="A1662" s="159">
        <f t="shared" si="635"/>
        <v>44341</v>
      </c>
      <c r="B1662" s="9">
        <f t="shared" si="624"/>
        <v>1201.0414576999999</v>
      </c>
      <c r="C1662" s="9">
        <f t="shared" si="636"/>
        <v>1000</v>
      </c>
      <c r="D1662" s="66">
        <f t="shared" si="637"/>
        <v>5692.31</v>
      </c>
      <c r="E1662" s="15">
        <f>VLOOKUP(A1661,[1]Plan1!$BO$120:$BQ$240,3)</f>
        <v>5739.56</v>
      </c>
      <c r="F1662" s="12">
        <f t="shared" si="638"/>
        <v>44334</v>
      </c>
      <c r="G1662" s="13">
        <f t="shared" si="625"/>
        <v>8.3006723105383262E-3</v>
      </c>
      <c r="H1662" s="12">
        <f t="shared" si="639"/>
        <v>44362</v>
      </c>
      <c r="I1662" s="12">
        <f t="shared" si="626"/>
        <v>44362</v>
      </c>
      <c r="J1662" s="1">
        <f t="shared" si="640"/>
        <v>20</v>
      </c>
      <c r="K1662" s="1">
        <f t="shared" si="647"/>
        <v>6</v>
      </c>
      <c r="L1662" s="9">
        <f t="shared" si="627"/>
        <v>1.002483</v>
      </c>
      <c r="M1662" s="16">
        <f t="shared" si="641"/>
        <v>1.0030997100000001</v>
      </c>
      <c r="N1662" s="16">
        <f t="shared" si="644"/>
        <v>1.1963262710964058</v>
      </c>
      <c r="O1662" s="9">
        <f t="shared" si="645"/>
        <v>1.1992967400000001</v>
      </c>
      <c r="P1662" s="9">
        <f t="shared" si="628"/>
        <v>1199.29674</v>
      </c>
      <c r="Q1662" s="14">
        <f t="shared" si="629"/>
        <v>0</v>
      </c>
      <c r="R1662" s="44">
        <f t="shared" si="630"/>
        <v>0</v>
      </c>
      <c r="S1662" s="9">
        <f t="shared" si="631"/>
        <v>0</v>
      </c>
      <c r="T1662" s="10">
        <f t="shared" si="642"/>
        <v>6.2959000000000001E-2</v>
      </c>
      <c r="U1662" s="14">
        <f t="shared" si="646"/>
        <v>6</v>
      </c>
      <c r="V1662" s="14">
        <v>252</v>
      </c>
      <c r="W1662" s="16">
        <f t="shared" si="632"/>
        <v>1.0014547840000001</v>
      </c>
      <c r="X1662" s="9">
        <f t="shared" si="633"/>
        <v>1.7447177</v>
      </c>
      <c r="Y1662" s="9">
        <v>0</v>
      </c>
      <c r="Z1662" s="15">
        <f t="shared" si="634"/>
        <v>0</v>
      </c>
      <c r="AA1662" s="6" t="s">
        <v>113</v>
      </c>
      <c r="AB1662" s="12">
        <f t="shared" si="643"/>
        <v>44516</v>
      </c>
      <c r="AC1662" s="6"/>
      <c r="AD1662" s="1"/>
      <c r="AE1662" s="12"/>
      <c r="AF1662" s="7"/>
      <c r="AG1662" s="1"/>
      <c r="AH1662" s="1"/>
      <c r="AI1662" s="1"/>
      <c r="AJ1662" s="10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6"/>
      <c r="CM1662" s="1"/>
      <c r="CN1662" s="1"/>
      <c r="CO1662" s="1"/>
      <c r="CP1662" s="1"/>
      <c r="CQ1662" s="1"/>
      <c r="CR1662" s="1"/>
    </row>
    <row r="1663" spans="1:96" x14ac:dyDescent="0.2">
      <c r="A1663" s="159">
        <f t="shared" si="635"/>
        <v>44342</v>
      </c>
      <c r="B1663" s="9">
        <f t="shared" si="624"/>
        <v>1201.8291326399999</v>
      </c>
      <c r="C1663" s="9">
        <f t="shared" si="636"/>
        <v>1000</v>
      </c>
      <c r="D1663" s="66">
        <f t="shared" si="637"/>
        <v>5692.31</v>
      </c>
      <c r="E1663" s="15">
        <f>VLOOKUP(A1662,[1]Plan1!$BO$120:$BQ$240,3)</f>
        <v>5739.56</v>
      </c>
      <c r="F1663" s="12">
        <f t="shared" si="638"/>
        <v>44334</v>
      </c>
      <c r="G1663" s="13">
        <f t="shared" si="625"/>
        <v>8.3006723105383262E-3</v>
      </c>
      <c r="H1663" s="12">
        <f t="shared" si="639"/>
        <v>44362</v>
      </c>
      <c r="I1663" s="12">
        <f t="shared" si="626"/>
        <v>44362</v>
      </c>
      <c r="J1663" s="1">
        <f t="shared" si="640"/>
        <v>20</v>
      </c>
      <c r="K1663" s="1">
        <f t="shared" si="647"/>
        <v>7</v>
      </c>
      <c r="L1663" s="9">
        <f t="shared" si="627"/>
        <v>1.00289743</v>
      </c>
      <c r="M1663" s="16">
        <f t="shared" si="641"/>
        <v>1.0030997100000001</v>
      </c>
      <c r="N1663" s="16">
        <f t="shared" si="644"/>
        <v>1.1963262710964058</v>
      </c>
      <c r="O1663" s="9">
        <f t="shared" si="645"/>
        <v>1.19979254</v>
      </c>
      <c r="P1663" s="9">
        <f t="shared" si="628"/>
        <v>1199.7925399999999</v>
      </c>
      <c r="Q1663" s="14">
        <f t="shared" si="629"/>
        <v>0</v>
      </c>
      <c r="R1663" s="44">
        <f t="shared" si="630"/>
        <v>0</v>
      </c>
      <c r="S1663" s="9">
        <f t="shared" si="631"/>
        <v>0</v>
      </c>
      <c r="T1663" s="10">
        <f t="shared" si="642"/>
        <v>6.2959000000000001E-2</v>
      </c>
      <c r="U1663" s="14">
        <f t="shared" si="646"/>
        <v>7</v>
      </c>
      <c r="V1663" s="14">
        <v>252</v>
      </c>
      <c r="W1663" s="16">
        <f t="shared" si="632"/>
        <v>1.0016974540000001</v>
      </c>
      <c r="X1663" s="9">
        <f t="shared" si="633"/>
        <v>2.0365926399999998</v>
      </c>
      <c r="Y1663" s="9">
        <v>0</v>
      </c>
      <c r="Z1663" s="15">
        <f t="shared" si="634"/>
        <v>0</v>
      </c>
      <c r="AA1663" s="6" t="s">
        <v>113</v>
      </c>
      <c r="AB1663" s="12">
        <f t="shared" si="643"/>
        <v>44516</v>
      </c>
      <c r="AC1663" s="6"/>
      <c r="AD1663" s="1"/>
      <c r="AE1663" s="12"/>
      <c r="AF1663" s="7"/>
      <c r="AG1663" s="1"/>
      <c r="AH1663" s="1"/>
      <c r="AI1663" s="1"/>
      <c r="AJ1663" s="10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6"/>
      <c r="CM1663" s="1"/>
      <c r="CN1663" s="1"/>
      <c r="CO1663" s="1"/>
      <c r="CP1663" s="1"/>
      <c r="CQ1663" s="1"/>
      <c r="CR1663" s="1"/>
    </row>
    <row r="1664" spans="1:96" x14ac:dyDescent="0.2">
      <c r="A1664" s="159">
        <f t="shared" si="635"/>
        <v>44343</v>
      </c>
      <c r="B1664" s="9">
        <f t="shared" si="624"/>
        <v>1202.6173082</v>
      </c>
      <c r="C1664" s="9">
        <f t="shared" si="636"/>
        <v>1000</v>
      </c>
      <c r="D1664" s="66">
        <f t="shared" si="637"/>
        <v>5692.31</v>
      </c>
      <c r="E1664" s="15">
        <f>VLOOKUP(A1663,[1]Plan1!$BO$120:$BQ$240,3)</f>
        <v>5739.56</v>
      </c>
      <c r="F1664" s="12">
        <f t="shared" si="638"/>
        <v>44334</v>
      </c>
      <c r="G1664" s="13">
        <f t="shared" si="625"/>
        <v>8.3006723105383262E-3</v>
      </c>
      <c r="H1664" s="12">
        <f t="shared" si="639"/>
        <v>44362</v>
      </c>
      <c r="I1664" s="12">
        <f t="shared" si="626"/>
        <v>44362</v>
      </c>
      <c r="J1664" s="1">
        <f t="shared" si="640"/>
        <v>20</v>
      </c>
      <c r="K1664" s="1">
        <f t="shared" si="647"/>
        <v>8</v>
      </c>
      <c r="L1664" s="9">
        <f t="shared" si="627"/>
        <v>1.00331203</v>
      </c>
      <c r="M1664" s="16">
        <f t="shared" si="641"/>
        <v>1.0030997100000001</v>
      </c>
      <c r="N1664" s="16">
        <f t="shared" si="644"/>
        <v>1.1963262710964058</v>
      </c>
      <c r="O1664" s="9">
        <f t="shared" si="645"/>
        <v>1.2002885299999999</v>
      </c>
      <c r="P1664" s="9">
        <f t="shared" si="628"/>
        <v>1200.28853</v>
      </c>
      <c r="Q1664" s="14">
        <f t="shared" si="629"/>
        <v>0</v>
      </c>
      <c r="R1664" s="44">
        <f t="shared" si="630"/>
        <v>0</v>
      </c>
      <c r="S1664" s="9">
        <f t="shared" si="631"/>
        <v>0</v>
      </c>
      <c r="T1664" s="10">
        <f t="shared" si="642"/>
        <v>6.2959000000000001E-2</v>
      </c>
      <c r="U1664" s="14">
        <f t="shared" si="646"/>
        <v>8</v>
      </c>
      <c r="V1664" s="14">
        <v>252</v>
      </c>
      <c r="W1664" s="16">
        <f t="shared" si="632"/>
        <v>1.001940182</v>
      </c>
      <c r="X1664" s="9">
        <f t="shared" si="633"/>
        <v>2.3287781999999999</v>
      </c>
      <c r="Y1664" s="9">
        <v>0</v>
      </c>
      <c r="Z1664" s="15">
        <f t="shared" si="634"/>
        <v>0</v>
      </c>
      <c r="AA1664" s="6" t="s">
        <v>113</v>
      </c>
      <c r="AB1664" s="12">
        <f t="shared" si="643"/>
        <v>44516</v>
      </c>
      <c r="AC1664" s="6"/>
      <c r="AD1664" s="1"/>
      <c r="AE1664" s="12"/>
      <c r="AF1664" s="7"/>
      <c r="AG1664" s="1"/>
      <c r="AH1664" s="1"/>
      <c r="AI1664" s="1"/>
      <c r="AJ1664" s="10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6"/>
      <c r="CM1664" s="1"/>
      <c r="CN1664" s="1"/>
      <c r="CO1664" s="1"/>
      <c r="CP1664" s="1"/>
      <c r="CQ1664" s="1"/>
      <c r="CR1664" s="1"/>
    </row>
    <row r="1665" spans="1:96" x14ac:dyDescent="0.2">
      <c r="A1665" s="159">
        <f t="shared" si="635"/>
        <v>44344</v>
      </c>
      <c r="B1665" s="9">
        <f t="shared" si="624"/>
        <v>1203.40602588</v>
      </c>
      <c r="C1665" s="9">
        <f t="shared" si="636"/>
        <v>1000</v>
      </c>
      <c r="D1665" s="66">
        <f t="shared" si="637"/>
        <v>5692.31</v>
      </c>
      <c r="E1665" s="15">
        <f>VLOOKUP(A1664,[1]Plan1!$BO$120:$BQ$240,3)</f>
        <v>5739.56</v>
      </c>
      <c r="F1665" s="12">
        <f t="shared" si="638"/>
        <v>44334</v>
      </c>
      <c r="G1665" s="13">
        <f t="shared" si="625"/>
        <v>8.3006723105383262E-3</v>
      </c>
      <c r="H1665" s="12">
        <f t="shared" si="639"/>
        <v>44362</v>
      </c>
      <c r="I1665" s="12">
        <f t="shared" si="626"/>
        <v>44362</v>
      </c>
      <c r="J1665" s="1">
        <f t="shared" si="640"/>
        <v>20</v>
      </c>
      <c r="K1665" s="1">
        <f t="shared" si="647"/>
        <v>9</v>
      </c>
      <c r="L1665" s="9">
        <f t="shared" si="627"/>
        <v>1.0037268100000001</v>
      </c>
      <c r="M1665" s="16">
        <f t="shared" si="641"/>
        <v>1.0030997100000001</v>
      </c>
      <c r="N1665" s="16">
        <f t="shared" si="644"/>
        <v>1.1963262710964058</v>
      </c>
      <c r="O1665" s="9">
        <f t="shared" si="645"/>
        <v>1.20078475</v>
      </c>
      <c r="P1665" s="9">
        <f t="shared" si="628"/>
        <v>1200.78475</v>
      </c>
      <c r="Q1665" s="14">
        <f t="shared" si="629"/>
        <v>0</v>
      </c>
      <c r="R1665" s="44">
        <f t="shared" si="630"/>
        <v>0</v>
      </c>
      <c r="S1665" s="9">
        <f t="shared" si="631"/>
        <v>0</v>
      </c>
      <c r="T1665" s="10">
        <f t="shared" si="642"/>
        <v>6.2959000000000001E-2</v>
      </c>
      <c r="U1665" s="14">
        <f t="shared" si="646"/>
        <v>9</v>
      </c>
      <c r="V1665" s="14">
        <v>252</v>
      </c>
      <c r="W1665" s="16">
        <f t="shared" si="632"/>
        <v>1.0021829689999999</v>
      </c>
      <c r="X1665" s="9">
        <f t="shared" si="633"/>
        <v>2.6212758799999998</v>
      </c>
      <c r="Y1665" s="9">
        <v>0</v>
      </c>
      <c r="Z1665" s="15">
        <f t="shared" si="634"/>
        <v>0</v>
      </c>
      <c r="AA1665" s="6" t="s">
        <v>113</v>
      </c>
      <c r="AB1665" s="12">
        <f t="shared" si="643"/>
        <v>44516</v>
      </c>
      <c r="AC1665" s="6"/>
      <c r="AD1665" s="1"/>
      <c r="AE1665" s="12"/>
      <c r="AF1665" s="7"/>
      <c r="AG1665" s="1"/>
      <c r="AH1665" s="1"/>
      <c r="AI1665" s="1"/>
      <c r="AJ1665" s="10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6"/>
      <c r="CM1665" s="1"/>
      <c r="CN1665" s="1"/>
      <c r="CO1665" s="1"/>
      <c r="CP1665" s="1"/>
      <c r="CQ1665" s="1"/>
      <c r="CR1665" s="1"/>
    </row>
    <row r="1666" spans="1:96" x14ac:dyDescent="0.2">
      <c r="A1666" s="159">
        <f t="shared" si="635"/>
        <v>44345</v>
      </c>
      <c r="B1666" s="9">
        <f t="shared" si="624"/>
        <v>1204.19523703</v>
      </c>
      <c r="C1666" s="9">
        <f t="shared" si="636"/>
        <v>1000</v>
      </c>
      <c r="D1666" s="66">
        <f t="shared" si="637"/>
        <v>5692.31</v>
      </c>
      <c r="E1666" s="15">
        <f>VLOOKUP(A1665,[1]Plan1!$BO$120:$BQ$240,3)</f>
        <v>5739.56</v>
      </c>
      <c r="F1666" s="12">
        <f t="shared" si="638"/>
        <v>44334</v>
      </c>
      <c r="G1666" s="13">
        <f t="shared" si="625"/>
        <v>8.3006723105383262E-3</v>
      </c>
      <c r="H1666" s="12">
        <f t="shared" si="639"/>
        <v>44362</v>
      </c>
      <c r="I1666" s="12">
        <f t="shared" si="626"/>
        <v>44362</v>
      </c>
      <c r="J1666" s="1">
        <f t="shared" si="640"/>
        <v>20</v>
      </c>
      <c r="K1666" s="1">
        <f t="shared" si="647"/>
        <v>10</v>
      </c>
      <c r="L1666" s="9">
        <f t="shared" si="627"/>
        <v>1.0041417500000001</v>
      </c>
      <c r="M1666" s="16">
        <f t="shared" si="641"/>
        <v>1.0030997100000001</v>
      </c>
      <c r="N1666" s="16">
        <f t="shared" si="644"/>
        <v>1.1963262710964058</v>
      </c>
      <c r="O1666" s="9">
        <f t="shared" si="645"/>
        <v>1.20128115</v>
      </c>
      <c r="P1666" s="9">
        <f t="shared" si="628"/>
        <v>1201.28115</v>
      </c>
      <c r="Q1666" s="14">
        <f t="shared" si="629"/>
        <v>0</v>
      </c>
      <c r="R1666" s="44">
        <f t="shared" si="630"/>
        <v>0</v>
      </c>
      <c r="S1666" s="9">
        <f t="shared" si="631"/>
        <v>0</v>
      </c>
      <c r="T1666" s="10">
        <f t="shared" si="642"/>
        <v>6.2959000000000001E-2</v>
      </c>
      <c r="U1666" s="14">
        <f t="shared" si="646"/>
        <v>10</v>
      </c>
      <c r="V1666" s="14">
        <v>252</v>
      </c>
      <c r="W1666" s="16">
        <f t="shared" si="632"/>
        <v>1.0024258159999999</v>
      </c>
      <c r="X1666" s="9">
        <f t="shared" si="633"/>
        <v>2.9140870300000001</v>
      </c>
      <c r="Y1666" s="9">
        <v>0</v>
      </c>
      <c r="Z1666" s="15">
        <f t="shared" si="634"/>
        <v>0</v>
      </c>
      <c r="AA1666" s="6" t="s">
        <v>113</v>
      </c>
      <c r="AB1666" s="12">
        <f t="shared" si="643"/>
        <v>44516</v>
      </c>
      <c r="AC1666" s="6"/>
      <c r="AD1666" s="1"/>
      <c r="AE1666" s="12"/>
      <c r="AF1666" s="7"/>
      <c r="AG1666" s="1"/>
      <c r="AH1666" s="1"/>
      <c r="AI1666" s="1"/>
      <c r="AJ1666" s="10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6"/>
      <c r="CM1666" s="1"/>
      <c r="CN1666" s="1"/>
      <c r="CO1666" s="1"/>
      <c r="CP1666" s="1"/>
      <c r="CQ1666" s="1"/>
      <c r="CR1666" s="1"/>
    </row>
    <row r="1667" spans="1:96" x14ac:dyDescent="0.2">
      <c r="A1667" s="159">
        <f t="shared" si="635"/>
        <v>44346</v>
      </c>
      <c r="B1667" s="9">
        <f t="shared" si="624"/>
        <v>1204.19523703</v>
      </c>
      <c r="C1667" s="9">
        <f t="shared" si="636"/>
        <v>1000</v>
      </c>
      <c r="D1667" s="66">
        <f t="shared" si="637"/>
        <v>5692.31</v>
      </c>
      <c r="E1667" s="15">
        <f>VLOOKUP(A1666,[1]Plan1!$BO$120:$BQ$240,3)</f>
        <v>5739.56</v>
      </c>
      <c r="F1667" s="12">
        <f t="shared" si="638"/>
        <v>44334</v>
      </c>
      <c r="G1667" s="13">
        <f t="shared" si="625"/>
        <v>8.3006723105383262E-3</v>
      </c>
      <c r="H1667" s="12">
        <f t="shared" si="639"/>
        <v>44362</v>
      </c>
      <c r="I1667" s="12">
        <f t="shared" si="626"/>
        <v>44362</v>
      </c>
      <c r="J1667" s="1">
        <f t="shared" si="640"/>
        <v>20</v>
      </c>
      <c r="K1667" s="1">
        <f t="shared" si="647"/>
        <v>10</v>
      </c>
      <c r="L1667" s="9">
        <f t="shared" si="627"/>
        <v>1.0041417500000001</v>
      </c>
      <c r="M1667" s="16">
        <f t="shared" si="641"/>
        <v>1.0030997100000001</v>
      </c>
      <c r="N1667" s="16">
        <f t="shared" si="644"/>
        <v>1.1963262710964058</v>
      </c>
      <c r="O1667" s="9">
        <f t="shared" si="645"/>
        <v>1.20128115</v>
      </c>
      <c r="P1667" s="9">
        <f t="shared" si="628"/>
        <v>1201.28115</v>
      </c>
      <c r="Q1667" s="14">
        <f t="shared" si="629"/>
        <v>0</v>
      </c>
      <c r="R1667" s="44">
        <f t="shared" si="630"/>
        <v>0</v>
      </c>
      <c r="S1667" s="9">
        <f t="shared" si="631"/>
        <v>0</v>
      </c>
      <c r="T1667" s="10">
        <f t="shared" si="642"/>
        <v>6.2959000000000001E-2</v>
      </c>
      <c r="U1667" s="14">
        <f t="shared" si="646"/>
        <v>10</v>
      </c>
      <c r="V1667" s="14">
        <v>252</v>
      </c>
      <c r="W1667" s="16">
        <f t="shared" si="632"/>
        <v>1.0024258159999999</v>
      </c>
      <c r="X1667" s="9">
        <f t="shared" si="633"/>
        <v>2.9140870300000001</v>
      </c>
      <c r="Y1667" s="9">
        <v>0</v>
      </c>
      <c r="Z1667" s="15">
        <f t="shared" si="634"/>
        <v>0</v>
      </c>
      <c r="AA1667" s="6" t="s">
        <v>113</v>
      </c>
      <c r="AB1667" s="12">
        <f t="shared" si="643"/>
        <v>44516</v>
      </c>
      <c r="AC1667" s="6"/>
      <c r="AD1667" s="1"/>
      <c r="AE1667" s="12"/>
      <c r="AF1667" s="7"/>
      <c r="AG1667" s="1"/>
      <c r="AH1667" s="1"/>
      <c r="AI1667" s="1"/>
      <c r="AJ1667" s="10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6"/>
      <c r="CM1667" s="1"/>
      <c r="CN1667" s="1"/>
      <c r="CO1667" s="1"/>
      <c r="CP1667" s="1"/>
      <c r="CQ1667" s="1"/>
      <c r="CR1667" s="1"/>
    </row>
    <row r="1668" spans="1:96" x14ac:dyDescent="0.2">
      <c r="A1668" s="159">
        <f t="shared" si="635"/>
        <v>44347</v>
      </c>
      <c r="B1668" s="9">
        <f t="shared" si="624"/>
        <v>1204.19523703</v>
      </c>
      <c r="C1668" s="9">
        <f t="shared" si="636"/>
        <v>1000</v>
      </c>
      <c r="D1668" s="66">
        <f t="shared" si="637"/>
        <v>5692.31</v>
      </c>
      <c r="E1668" s="15">
        <f>VLOOKUP(A1667,[1]Plan1!$BO$120:$BQ$240,3)</f>
        <v>5739.56</v>
      </c>
      <c r="F1668" s="12">
        <f t="shared" si="638"/>
        <v>44334</v>
      </c>
      <c r="G1668" s="13">
        <f t="shared" si="625"/>
        <v>8.3006723105383262E-3</v>
      </c>
      <c r="H1668" s="12">
        <f t="shared" si="639"/>
        <v>44362</v>
      </c>
      <c r="I1668" s="12">
        <f t="shared" si="626"/>
        <v>44362</v>
      </c>
      <c r="J1668" s="1">
        <f t="shared" si="640"/>
        <v>20</v>
      </c>
      <c r="K1668" s="1">
        <f t="shared" si="647"/>
        <v>10</v>
      </c>
      <c r="L1668" s="9">
        <f t="shared" si="627"/>
        <v>1.0041417500000001</v>
      </c>
      <c r="M1668" s="16">
        <f t="shared" si="641"/>
        <v>1.0030997100000001</v>
      </c>
      <c r="N1668" s="16">
        <f t="shared" si="644"/>
        <v>1.1963262710964058</v>
      </c>
      <c r="O1668" s="9">
        <f t="shared" si="645"/>
        <v>1.20128115</v>
      </c>
      <c r="P1668" s="9">
        <f t="shared" si="628"/>
        <v>1201.28115</v>
      </c>
      <c r="Q1668" s="14">
        <f t="shared" si="629"/>
        <v>0</v>
      </c>
      <c r="R1668" s="44">
        <f t="shared" si="630"/>
        <v>0</v>
      </c>
      <c r="S1668" s="9">
        <f t="shared" si="631"/>
        <v>0</v>
      </c>
      <c r="T1668" s="10">
        <f t="shared" si="642"/>
        <v>6.2959000000000001E-2</v>
      </c>
      <c r="U1668" s="14">
        <f t="shared" si="646"/>
        <v>10</v>
      </c>
      <c r="V1668" s="14">
        <v>252</v>
      </c>
      <c r="W1668" s="16">
        <f t="shared" si="632"/>
        <v>1.0024258159999999</v>
      </c>
      <c r="X1668" s="9">
        <f t="shared" si="633"/>
        <v>2.9140870300000001</v>
      </c>
      <c r="Y1668" s="9">
        <v>0</v>
      </c>
      <c r="Z1668" s="15">
        <f t="shared" si="634"/>
        <v>0</v>
      </c>
      <c r="AA1668" s="6" t="s">
        <v>113</v>
      </c>
      <c r="AB1668" s="12">
        <f t="shared" si="643"/>
        <v>44516</v>
      </c>
      <c r="AC1668" s="6"/>
      <c r="AD1668" s="1"/>
      <c r="AE1668" s="12"/>
      <c r="AF1668" s="7"/>
      <c r="AG1668" s="1"/>
      <c r="AH1668" s="1"/>
      <c r="AI1668" s="1"/>
      <c r="AJ1668" s="10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6"/>
      <c r="CM1668" s="1"/>
      <c r="CN1668" s="1"/>
      <c r="CO1668" s="1"/>
      <c r="CP1668" s="1"/>
      <c r="CQ1668" s="1"/>
      <c r="CR1668" s="1"/>
    </row>
    <row r="1669" spans="1:96" x14ac:dyDescent="0.2">
      <c r="A1669" s="159">
        <f t="shared" si="635"/>
        <v>44348</v>
      </c>
      <c r="B1669" s="9">
        <f t="shared" si="624"/>
        <v>1204.98497957</v>
      </c>
      <c r="C1669" s="9">
        <f t="shared" si="636"/>
        <v>1000</v>
      </c>
      <c r="D1669" s="66">
        <f t="shared" si="637"/>
        <v>5692.31</v>
      </c>
      <c r="E1669" s="15">
        <f>VLOOKUP(A1668,[1]Plan1!$BO$120:$BQ$240,3)</f>
        <v>5739.56</v>
      </c>
      <c r="F1669" s="12">
        <f t="shared" si="638"/>
        <v>44334</v>
      </c>
      <c r="G1669" s="13">
        <f t="shared" si="625"/>
        <v>8.3006723105383262E-3</v>
      </c>
      <c r="H1669" s="12">
        <f t="shared" si="639"/>
        <v>44362</v>
      </c>
      <c r="I1669" s="12">
        <f t="shared" si="626"/>
        <v>44362</v>
      </c>
      <c r="J1669" s="1">
        <f t="shared" si="640"/>
        <v>20</v>
      </c>
      <c r="K1669" s="1">
        <f t="shared" si="647"/>
        <v>11</v>
      </c>
      <c r="L1669" s="9">
        <f t="shared" si="627"/>
        <v>1.00455687</v>
      </c>
      <c r="M1669" s="16">
        <f t="shared" si="641"/>
        <v>1.0030997100000001</v>
      </c>
      <c r="N1669" s="16">
        <f t="shared" si="644"/>
        <v>1.1963262710964058</v>
      </c>
      <c r="O1669" s="9">
        <f t="shared" si="645"/>
        <v>1.2017777700000001</v>
      </c>
      <c r="P1669" s="9">
        <f t="shared" si="628"/>
        <v>1201.7777699999999</v>
      </c>
      <c r="Q1669" s="14">
        <f t="shared" si="629"/>
        <v>0</v>
      </c>
      <c r="R1669" s="44">
        <f t="shared" si="630"/>
        <v>0</v>
      </c>
      <c r="S1669" s="9">
        <f t="shared" si="631"/>
        <v>0</v>
      </c>
      <c r="T1669" s="10">
        <f t="shared" si="642"/>
        <v>6.2959000000000001E-2</v>
      </c>
      <c r="U1669" s="14">
        <f t="shared" si="646"/>
        <v>11</v>
      </c>
      <c r="V1669" s="14">
        <v>252</v>
      </c>
      <c r="W1669" s="16">
        <f t="shared" si="632"/>
        <v>1.002668721</v>
      </c>
      <c r="X1669" s="9">
        <f t="shared" si="633"/>
        <v>3.2072095699999998</v>
      </c>
      <c r="Y1669" s="9">
        <v>0</v>
      </c>
      <c r="Z1669" s="15">
        <f t="shared" si="634"/>
        <v>0</v>
      </c>
      <c r="AA1669" s="6" t="s">
        <v>113</v>
      </c>
      <c r="AB1669" s="12">
        <f t="shared" si="643"/>
        <v>44516</v>
      </c>
      <c r="AC1669" s="6"/>
      <c r="AD1669" s="1"/>
      <c r="AE1669" s="12"/>
      <c r="AF1669" s="7"/>
      <c r="AG1669" s="1"/>
      <c r="AH1669" s="1"/>
      <c r="AI1669" s="1"/>
      <c r="AJ1669" s="10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6"/>
      <c r="CM1669" s="1"/>
      <c r="CN1669" s="1"/>
      <c r="CO1669" s="1"/>
      <c r="CP1669" s="1"/>
      <c r="CQ1669" s="1"/>
      <c r="CR1669" s="1"/>
    </row>
    <row r="1670" spans="1:96" x14ac:dyDescent="0.2">
      <c r="A1670" s="159">
        <f t="shared" si="635"/>
        <v>44349</v>
      </c>
      <c r="B1670" s="9">
        <f t="shared" si="624"/>
        <v>1205.7752336799999</v>
      </c>
      <c r="C1670" s="9">
        <f t="shared" si="636"/>
        <v>1000</v>
      </c>
      <c r="D1670" s="66">
        <f t="shared" si="637"/>
        <v>5692.31</v>
      </c>
      <c r="E1670" s="15">
        <f>VLOOKUP(A1669,[1]Plan1!$BO$120:$BQ$240,3)</f>
        <v>5739.56</v>
      </c>
      <c r="F1670" s="12">
        <f t="shared" si="638"/>
        <v>44334</v>
      </c>
      <c r="G1670" s="13">
        <f t="shared" si="625"/>
        <v>8.3006723105383262E-3</v>
      </c>
      <c r="H1670" s="12">
        <f t="shared" si="639"/>
        <v>44362</v>
      </c>
      <c r="I1670" s="12">
        <f t="shared" si="626"/>
        <v>44362</v>
      </c>
      <c r="J1670" s="1">
        <f t="shared" si="640"/>
        <v>20</v>
      </c>
      <c r="K1670" s="1">
        <f t="shared" si="647"/>
        <v>12</v>
      </c>
      <c r="L1670" s="9">
        <f t="shared" si="627"/>
        <v>1.0049721599999999</v>
      </c>
      <c r="M1670" s="16">
        <f t="shared" si="641"/>
        <v>1.0030997100000001</v>
      </c>
      <c r="N1670" s="16">
        <f t="shared" si="644"/>
        <v>1.1963262710964058</v>
      </c>
      <c r="O1670" s="9">
        <f t="shared" si="645"/>
        <v>1.20227459</v>
      </c>
      <c r="P1670" s="9">
        <f t="shared" si="628"/>
        <v>1202.27459</v>
      </c>
      <c r="Q1670" s="14">
        <f t="shared" si="629"/>
        <v>0</v>
      </c>
      <c r="R1670" s="44">
        <f t="shared" si="630"/>
        <v>0</v>
      </c>
      <c r="S1670" s="9">
        <f t="shared" si="631"/>
        <v>0</v>
      </c>
      <c r="T1670" s="10">
        <f t="shared" si="642"/>
        <v>6.2959000000000001E-2</v>
      </c>
      <c r="U1670" s="14">
        <f t="shared" si="646"/>
        <v>12</v>
      </c>
      <c r="V1670" s="14">
        <v>252</v>
      </c>
      <c r="W1670" s="16">
        <f t="shared" si="632"/>
        <v>1.0029116840000001</v>
      </c>
      <c r="X1670" s="9">
        <f t="shared" si="633"/>
        <v>3.50064368</v>
      </c>
      <c r="Y1670" s="9">
        <v>0</v>
      </c>
      <c r="Z1670" s="15">
        <f t="shared" si="634"/>
        <v>0</v>
      </c>
      <c r="AA1670" s="6" t="s">
        <v>113</v>
      </c>
      <c r="AB1670" s="12">
        <f t="shared" si="643"/>
        <v>44516</v>
      </c>
      <c r="AC1670" s="6"/>
      <c r="AD1670" s="1"/>
      <c r="AE1670" s="12"/>
      <c r="AF1670" s="7"/>
      <c r="AG1670" s="1"/>
      <c r="AH1670" s="1"/>
      <c r="AI1670" s="1"/>
      <c r="AJ1670" s="10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6"/>
      <c r="CM1670" s="1"/>
      <c r="CN1670" s="1"/>
      <c r="CO1670" s="1"/>
      <c r="CP1670" s="1"/>
      <c r="CQ1670" s="1"/>
      <c r="CR1670" s="1"/>
    </row>
    <row r="1671" spans="1:96" x14ac:dyDescent="0.2">
      <c r="A1671" s="159">
        <f t="shared" si="635"/>
        <v>44350</v>
      </c>
      <c r="B1671" s="9">
        <f t="shared" si="624"/>
        <v>1206.56601204</v>
      </c>
      <c r="C1671" s="9">
        <f t="shared" si="636"/>
        <v>1000</v>
      </c>
      <c r="D1671" s="66">
        <f t="shared" si="637"/>
        <v>5692.31</v>
      </c>
      <c r="E1671" s="15">
        <f>VLOOKUP(A1670,[1]Plan1!$BO$120:$BQ$240,3)</f>
        <v>5739.56</v>
      </c>
      <c r="F1671" s="12">
        <f t="shared" si="638"/>
        <v>44334</v>
      </c>
      <c r="G1671" s="13">
        <f t="shared" si="625"/>
        <v>8.3006723105383262E-3</v>
      </c>
      <c r="H1671" s="12">
        <f t="shared" si="639"/>
        <v>44362</v>
      </c>
      <c r="I1671" s="12">
        <f t="shared" si="626"/>
        <v>44362</v>
      </c>
      <c r="J1671" s="1">
        <f t="shared" si="640"/>
        <v>20</v>
      </c>
      <c r="K1671" s="1">
        <f t="shared" si="647"/>
        <v>13</v>
      </c>
      <c r="L1671" s="9">
        <f t="shared" si="627"/>
        <v>1.00538762</v>
      </c>
      <c r="M1671" s="16">
        <f t="shared" si="641"/>
        <v>1.0030997100000001</v>
      </c>
      <c r="N1671" s="16">
        <f t="shared" si="644"/>
        <v>1.1963262710964058</v>
      </c>
      <c r="O1671" s="9">
        <f t="shared" si="645"/>
        <v>1.20277162</v>
      </c>
      <c r="P1671" s="9">
        <f t="shared" si="628"/>
        <v>1202.77162</v>
      </c>
      <c r="Q1671" s="14">
        <f t="shared" si="629"/>
        <v>0</v>
      </c>
      <c r="R1671" s="44">
        <f t="shared" si="630"/>
        <v>0</v>
      </c>
      <c r="S1671" s="9">
        <f t="shared" si="631"/>
        <v>0</v>
      </c>
      <c r="T1671" s="10">
        <f t="shared" si="642"/>
        <v>6.2959000000000001E-2</v>
      </c>
      <c r="U1671" s="14">
        <f t="shared" si="646"/>
        <v>13</v>
      </c>
      <c r="V1671" s="14">
        <v>252</v>
      </c>
      <c r="W1671" s="16">
        <f t="shared" si="632"/>
        <v>1.003154707</v>
      </c>
      <c r="X1671" s="9">
        <f t="shared" si="633"/>
        <v>3.79439204</v>
      </c>
      <c r="Y1671" s="9">
        <v>0</v>
      </c>
      <c r="Z1671" s="15">
        <f t="shared" si="634"/>
        <v>0</v>
      </c>
      <c r="AA1671" s="6" t="s">
        <v>113</v>
      </c>
      <c r="AB1671" s="12">
        <f t="shared" si="643"/>
        <v>44516</v>
      </c>
      <c r="AC1671" s="6"/>
      <c r="AD1671" s="1"/>
      <c r="AE1671" s="12"/>
      <c r="AF1671" s="7"/>
      <c r="AG1671" s="1"/>
      <c r="AH1671" s="1"/>
      <c r="AI1671" s="1"/>
      <c r="AJ1671" s="10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6"/>
      <c r="CM1671" s="1"/>
      <c r="CN1671" s="1"/>
      <c r="CO1671" s="1"/>
      <c r="CP1671" s="1"/>
      <c r="CQ1671" s="1"/>
      <c r="CR1671" s="1"/>
    </row>
    <row r="1672" spans="1:96" x14ac:dyDescent="0.2">
      <c r="A1672" s="159">
        <f t="shared" si="635"/>
        <v>44351</v>
      </c>
      <c r="B1672" s="9">
        <f t="shared" si="624"/>
        <v>1206.56601204</v>
      </c>
      <c r="C1672" s="9">
        <f t="shared" si="636"/>
        <v>1000</v>
      </c>
      <c r="D1672" s="66">
        <f t="shared" si="637"/>
        <v>5692.31</v>
      </c>
      <c r="E1672" s="15">
        <f>VLOOKUP(A1671,[1]Plan1!$BO$120:$BQ$240,3)</f>
        <v>5739.56</v>
      </c>
      <c r="F1672" s="12">
        <f t="shared" si="638"/>
        <v>44334</v>
      </c>
      <c r="G1672" s="13">
        <f t="shared" si="625"/>
        <v>8.3006723105383262E-3</v>
      </c>
      <c r="H1672" s="12">
        <f t="shared" si="639"/>
        <v>44362</v>
      </c>
      <c r="I1672" s="12">
        <f t="shared" si="626"/>
        <v>44362</v>
      </c>
      <c r="J1672" s="1">
        <f t="shared" si="640"/>
        <v>20</v>
      </c>
      <c r="K1672" s="1">
        <f t="shared" si="647"/>
        <v>13</v>
      </c>
      <c r="L1672" s="9">
        <f t="shared" si="627"/>
        <v>1.00538762</v>
      </c>
      <c r="M1672" s="16">
        <f t="shared" si="641"/>
        <v>1.0030997100000001</v>
      </c>
      <c r="N1672" s="16">
        <f t="shared" si="644"/>
        <v>1.1963262710964058</v>
      </c>
      <c r="O1672" s="9">
        <f t="shared" si="645"/>
        <v>1.20277162</v>
      </c>
      <c r="P1672" s="9">
        <f t="shared" si="628"/>
        <v>1202.77162</v>
      </c>
      <c r="Q1672" s="14">
        <f t="shared" si="629"/>
        <v>0</v>
      </c>
      <c r="R1672" s="44">
        <f t="shared" si="630"/>
        <v>0</v>
      </c>
      <c r="S1672" s="9">
        <f t="shared" si="631"/>
        <v>0</v>
      </c>
      <c r="T1672" s="10">
        <f t="shared" si="642"/>
        <v>6.2959000000000001E-2</v>
      </c>
      <c r="U1672" s="14">
        <f t="shared" si="646"/>
        <v>13</v>
      </c>
      <c r="V1672" s="14">
        <v>252</v>
      </c>
      <c r="W1672" s="16">
        <f t="shared" si="632"/>
        <v>1.003154707</v>
      </c>
      <c r="X1672" s="9">
        <f t="shared" si="633"/>
        <v>3.79439204</v>
      </c>
      <c r="Y1672" s="9">
        <v>0</v>
      </c>
      <c r="Z1672" s="15">
        <f t="shared" si="634"/>
        <v>0</v>
      </c>
      <c r="AA1672" s="6" t="s">
        <v>113</v>
      </c>
      <c r="AB1672" s="12">
        <f t="shared" si="643"/>
        <v>44516</v>
      </c>
      <c r="AC1672" s="6"/>
      <c r="AD1672" s="1"/>
      <c r="AE1672" s="12"/>
      <c r="AF1672" s="7"/>
      <c r="AG1672" s="1"/>
      <c r="AH1672" s="1"/>
      <c r="AI1672" s="1"/>
      <c r="AJ1672" s="10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6"/>
      <c r="CM1672" s="1"/>
      <c r="CN1672" s="1"/>
      <c r="CO1672" s="1"/>
      <c r="CP1672" s="1"/>
      <c r="CQ1672" s="1"/>
      <c r="CR1672" s="1"/>
    </row>
    <row r="1673" spans="1:96" x14ac:dyDescent="0.2">
      <c r="A1673" s="159">
        <f t="shared" si="635"/>
        <v>44352</v>
      </c>
      <c r="B1673" s="9">
        <f t="shared" si="624"/>
        <v>1207.35731369</v>
      </c>
      <c r="C1673" s="9">
        <f t="shared" si="636"/>
        <v>1000</v>
      </c>
      <c r="D1673" s="66">
        <f t="shared" si="637"/>
        <v>5692.31</v>
      </c>
      <c r="E1673" s="15">
        <f>VLOOKUP(A1672,[1]Plan1!$BO$120:$BQ$240,3)</f>
        <v>5739.56</v>
      </c>
      <c r="F1673" s="12">
        <f t="shared" si="638"/>
        <v>44334</v>
      </c>
      <c r="G1673" s="13">
        <f t="shared" si="625"/>
        <v>8.3006723105383262E-3</v>
      </c>
      <c r="H1673" s="12">
        <f t="shared" si="639"/>
        <v>44362</v>
      </c>
      <c r="I1673" s="12">
        <f t="shared" si="626"/>
        <v>44362</v>
      </c>
      <c r="J1673" s="1">
        <f t="shared" si="640"/>
        <v>20</v>
      </c>
      <c r="K1673" s="1">
        <f t="shared" si="647"/>
        <v>14</v>
      </c>
      <c r="L1673" s="9">
        <f t="shared" si="627"/>
        <v>1.00580326</v>
      </c>
      <c r="M1673" s="16">
        <f t="shared" si="641"/>
        <v>1.0030997100000001</v>
      </c>
      <c r="N1673" s="16">
        <f t="shared" si="644"/>
        <v>1.1963262710964058</v>
      </c>
      <c r="O1673" s="9">
        <f t="shared" si="645"/>
        <v>1.2032688600000001</v>
      </c>
      <c r="P1673" s="9">
        <f t="shared" si="628"/>
        <v>1203.2688599999999</v>
      </c>
      <c r="Q1673" s="14">
        <f t="shared" si="629"/>
        <v>0</v>
      </c>
      <c r="R1673" s="44">
        <f t="shared" si="630"/>
        <v>0</v>
      </c>
      <c r="S1673" s="9">
        <f t="shared" si="631"/>
        <v>0</v>
      </c>
      <c r="T1673" s="10">
        <f t="shared" si="642"/>
        <v>6.2959000000000001E-2</v>
      </c>
      <c r="U1673" s="14">
        <f t="shared" si="646"/>
        <v>14</v>
      </c>
      <c r="V1673" s="14">
        <v>252</v>
      </c>
      <c r="W1673" s="16">
        <f t="shared" si="632"/>
        <v>1.0033977890000001</v>
      </c>
      <c r="X1673" s="9">
        <f t="shared" si="633"/>
        <v>4.0884536899999997</v>
      </c>
      <c r="Y1673" s="9">
        <v>0</v>
      </c>
      <c r="Z1673" s="15">
        <f t="shared" si="634"/>
        <v>0</v>
      </c>
      <c r="AA1673" s="6" t="s">
        <v>113</v>
      </c>
      <c r="AB1673" s="12">
        <f t="shared" si="643"/>
        <v>44516</v>
      </c>
      <c r="AC1673" s="6"/>
      <c r="AD1673" s="1"/>
      <c r="AE1673" s="12"/>
      <c r="AF1673" s="7"/>
      <c r="AG1673" s="1"/>
      <c r="AH1673" s="1"/>
      <c r="AI1673" s="1"/>
      <c r="AJ1673" s="10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6"/>
      <c r="CM1673" s="1"/>
      <c r="CN1673" s="1"/>
      <c r="CO1673" s="1"/>
      <c r="CP1673" s="1"/>
      <c r="CQ1673" s="1"/>
      <c r="CR1673" s="1"/>
    </row>
    <row r="1674" spans="1:96" x14ac:dyDescent="0.2">
      <c r="A1674" s="159">
        <f t="shared" si="635"/>
        <v>44353</v>
      </c>
      <c r="B1674" s="9">
        <f t="shared" ref="B1674:B1737" si="648">(P1674+X1674)</f>
        <v>1207.35731369</v>
      </c>
      <c r="C1674" s="9">
        <f t="shared" si="636"/>
        <v>1000</v>
      </c>
      <c r="D1674" s="66">
        <f t="shared" si="637"/>
        <v>5692.31</v>
      </c>
      <c r="E1674" s="15">
        <f>VLOOKUP(A1673,[1]Plan1!$BO$120:$BQ$240,3)</f>
        <v>5739.56</v>
      </c>
      <c r="F1674" s="12">
        <f t="shared" si="638"/>
        <v>44334</v>
      </c>
      <c r="G1674" s="13">
        <f t="shared" ref="G1674:G1737" si="649">(E1674/D1674)-1</f>
        <v>8.3006723105383262E-3</v>
      </c>
      <c r="H1674" s="12">
        <f t="shared" si="639"/>
        <v>44362</v>
      </c>
      <c r="I1674" s="12">
        <f t="shared" ref="I1674:I1737" si="650">IF(A1674&gt;I1673,H1674,I1673)</f>
        <v>44362</v>
      </c>
      <c r="J1674" s="1">
        <f t="shared" si="640"/>
        <v>20</v>
      </c>
      <c r="K1674" s="1">
        <f t="shared" si="647"/>
        <v>14</v>
      </c>
      <c r="L1674" s="9">
        <f t="shared" ref="L1674:L1737" si="651">TRUNC((E1674/D1674)^TRUNC((K1674/J1674),9),8)</f>
        <v>1.00580326</v>
      </c>
      <c r="M1674" s="16">
        <f t="shared" si="641"/>
        <v>1.0030997100000001</v>
      </c>
      <c r="N1674" s="16">
        <f t="shared" si="644"/>
        <v>1.1963262710964058</v>
      </c>
      <c r="O1674" s="9">
        <f t="shared" si="645"/>
        <v>1.2032688600000001</v>
      </c>
      <c r="P1674" s="9">
        <f t="shared" ref="P1674:P1737" si="652">TRUNC(C1674*O1674,8)</f>
        <v>1203.2688599999999</v>
      </c>
      <c r="Q1674" s="14">
        <f t="shared" ref="Q1674:Q1737" si="653">IF(VLOOKUP(A1674,AE$10:AL$114,8)=VLOOKUP(A1673,AE$10:AL$114,8),0,VLOOKUP(A1674,AE$10:AL$114,8))</f>
        <v>0</v>
      </c>
      <c r="R1674" s="44">
        <f t="shared" ref="R1674:R1737" si="654">IF(Q1674&gt;0,VLOOKUP($A1674,$AE$10:$AJ$114,6),0)</f>
        <v>0</v>
      </c>
      <c r="S1674" s="9">
        <f t="shared" ref="S1674:S1737" si="655">IF(R1674&gt;0,TRUNC(R1674*P1674,8),0)</f>
        <v>0</v>
      </c>
      <c r="T1674" s="10">
        <f t="shared" si="642"/>
        <v>6.2959000000000001E-2</v>
      </c>
      <c r="U1674" s="14">
        <f t="shared" si="646"/>
        <v>14</v>
      </c>
      <c r="V1674" s="14">
        <v>252</v>
      </c>
      <c r="W1674" s="16">
        <f t="shared" ref="W1674:W1737" si="656">ROUND((1+T1674)^TRUNC((U1674/V1674),9),9)</f>
        <v>1.0033977890000001</v>
      </c>
      <c r="X1674" s="9">
        <f t="shared" ref="X1674:X1737" si="657">TRUNC((P1674*(W1674-1)),8)</f>
        <v>4.0884536899999997</v>
      </c>
      <c r="Y1674" s="9">
        <v>0</v>
      </c>
      <c r="Z1674" s="15">
        <f t="shared" ref="Z1674:Z1737" si="658">IF(S1674&gt;0,S1674+X1674,0)</f>
        <v>0</v>
      </c>
      <c r="AA1674" s="6" t="s">
        <v>113</v>
      </c>
      <c r="AB1674" s="12">
        <f t="shared" si="643"/>
        <v>44516</v>
      </c>
      <c r="AC1674" s="6"/>
      <c r="AD1674" s="1"/>
      <c r="AE1674" s="12"/>
      <c r="AF1674" s="7"/>
      <c r="AG1674" s="1"/>
      <c r="AH1674" s="1"/>
      <c r="AI1674" s="1"/>
      <c r="AJ1674" s="10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6"/>
      <c r="CM1674" s="1"/>
      <c r="CN1674" s="1"/>
      <c r="CO1674" s="1"/>
      <c r="CP1674" s="1"/>
      <c r="CQ1674" s="1"/>
      <c r="CR1674" s="1"/>
    </row>
    <row r="1675" spans="1:96" x14ac:dyDescent="0.2">
      <c r="A1675" s="159">
        <f t="shared" ref="A1675:A1738" si="659">(A1674+1)</f>
        <v>44354</v>
      </c>
      <c r="B1675" s="9">
        <f t="shared" si="648"/>
        <v>1207.35731369</v>
      </c>
      <c r="C1675" s="9">
        <f t="shared" ref="C1675:C1738" si="660">TRUNC(IF(Q1674&gt;0,VLOOKUP(A1674,$AE$12:$AF$114,2),C1674),8)</f>
        <v>1000</v>
      </c>
      <c r="D1675" s="66">
        <f t="shared" ref="D1675:D1738" si="661">IF(E1675=E1674,D1674,E1674)</f>
        <v>5692.31</v>
      </c>
      <c r="E1675" s="15">
        <f>VLOOKUP(A1674,[1]Plan1!$BO$120:$BQ$240,3)</f>
        <v>5739.56</v>
      </c>
      <c r="F1675" s="12">
        <f t="shared" ref="F1675:F1738" si="662">IF(D1675=D1674,F1674,A1675)</f>
        <v>44334</v>
      </c>
      <c r="G1675" s="13">
        <f t="shared" si="649"/>
        <v>8.3006723105383262E-3</v>
      </c>
      <c r="H1675" s="12">
        <f t="shared" ref="H1675:H1738" si="663">IF(DAY(A1675)=15,VLOOKUP(A1675,AI$118:AN$450,4),H1674)</f>
        <v>44362</v>
      </c>
      <c r="I1675" s="12">
        <f t="shared" si="650"/>
        <v>44362</v>
      </c>
      <c r="J1675" s="1">
        <f t="shared" ref="J1675:J1738" si="664">IF(I1675=I1674,J1674,NETWORKDAYS(I1674,I1675,$AE$118:$AE$502)-1)</f>
        <v>20</v>
      </c>
      <c r="K1675" s="1">
        <f t="shared" si="647"/>
        <v>14</v>
      </c>
      <c r="L1675" s="9">
        <f t="shared" si="651"/>
        <v>1.00580326</v>
      </c>
      <c r="M1675" s="16">
        <f t="shared" ref="M1675:M1738" si="665">IF(I1675&gt;I1674,L1674,M1674)</f>
        <v>1.0030997100000001</v>
      </c>
      <c r="N1675" s="16">
        <f t="shared" si="644"/>
        <v>1.1963262710964058</v>
      </c>
      <c r="O1675" s="9">
        <f t="shared" si="645"/>
        <v>1.2032688600000001</v>
      </c>
      <c r="P1675" s="9">
        <f t="shared" si="652"/>
        <v>1203.2688599999999</v>
      </c>
      <c r="Q1675" s="14">
        <f t="shared" si="653"/>
        <v>0</v>
      </c>
      <c r="R1675" s="44">
        <f t="shared" si="654"/>
        <v>0</v>
      </c>
      <c r="S1675" s="9">
        <f t="shared" si="655"/>
        <v>0</v>
      </c>
      <c r="T1675" s="10">
        <f t="shared" ref="T1675:T1738" si="666">(T1674)</f>
        <v>6.2959000000000001E-2</v>
      </c>
      <c r="U1675" s="14">
        <f t="shared" si="646"/>
        <v>14</v>
      </c>
      <c r="V1675" s="14">
        <v>252</v>
      </c>
      <c r="W1675" s="16">
        <f t="shared" si="656"/>
        <v>1.0033977890000001</v>
      </c>
      <c r="X1675" s="9">
        <f t="shared" si="657"/>
        <v>4.0884536899999997</v>
      </c>
      <c r="Y1675" s="9">
        <v>0</v>
      </c>
      <c r="Z1675" s="15">
        <f t="shared" si="658"/>
        <v>0</v>
      </c>
      <c r="AA1675" s="6" t="s">
        <v>113</v>
      </c>
      <c r="AB1675" s="12">
        <f t="shared" ref="AB1675:AB1738" si="667">IF(Q1674&gt;0,VLOOKUP(A1674,$AE$10:$AM$114,9),AB1674)</f>
        <v>44516</v>
      </c>
      <c r="AC1675" s="6"/>
      <c r="AD1675" s="1"/>
      <c r="AE1675" s="12"/>
      <c r="AF1675" s="7"/>
      <c r="AG1675" s="1"/>
      <c r="AH1675" s="1"/>
      <c r="AI1675" s="1"/>
      <c r="AJ1675" s="10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6"/>
      <c r="CM1675" s="1"/>
      <c r="CN1675" s="1"/>
      <c r="CO1675" s="1"/>
      <c r="CP1675" s="1"/>
      <c r="CQ1675" s="1"/>
      <c r="CR1675" s="1"/>
    </row>
    <row r="1676" spans="1:96" x14ac:dyDescent="0.2">
      <c r="A1676" s="159">
        <f t="shared" si="659"/>
        <v>44355</v>
      </c>
      <c r="B1676" s="9">
        <f t="shared" si="648"/>
        <v>1208.1491175900001</v>
      </c>
      <c r="C1676" s="9">
        <f t="shared" si="660"/>
        <v>1000</v>
      </c>
      <c r="D1676" s="66">
        <f t="shared" si="661"/>
        <v>5692.31</v>
      </c>
      <c r="E1676" s="15">
        <f>VLOOKUP(A1675,[1]Plan1!$BO$120:$BQ$240,3)</f>
        <v>5739.56</v>
      </c>
      <c r="F1676" s="12">
        <f t="shared" si="662"/>
        <v>44334</v>
      </c>
      <c r="G1676" s="13">
        <f t="shared" si="649"/>
        <v>8.3006723105383262E-3</v>
      </c>
      <c r="H1676" s="12">
        <f t="shared" si="663"/>
        <v>44362</v>
      </c>
      <c r="I1676" s="12">
        <f t="shared" si="650"/>
        <v>44362</v>
      </c>
      <c r="J1676" s="1">
        <f t="shared" si="664"/>
        <v>20</v>
      </c>
      <c r="K1676" s="1">
        <f t="shared" si="647"/>
        <v>15</v>
      </c>
      <c r="L1676" s="9">
        <f t="shared" si="651"/>
        <v>1.0062190600000001</v>
      </c>
      <c r="M1676" s="16">
        <f t="shared" si="665"/>
        <v>1.0030997100000001</v>
      </c>
      <c r="N1676" s="16">
        <f t="shared" si="644"/>
        <v>1.1963262710964058</v>
      </c>
      <c r="O1676" s="9">
        <f t="shared" si="645"/>
        <v>1.2037662899999999</v>
      </c>
      <c r="P1676" s="9">
        <f t="shared" si="652"/>
        <v>1203.76629</v>
      </c>
      <c r="Q1676" s="14">
        <f t="shared" si="653"/>
        <v>0</v>
      </c>
      <c r="R1676" s="44">
        <f t="shared" si="654"/>
        <v>0</v>
      </c>
      <c r="S1676" s="9">
        <f t="shared" si="655"/>
        <v>0</v>
      </c>
      <c r="T1676" s="10">
        <f t="shared" si="666"/>
        <v>6.2959000000000001E-2</v>
      </c>
      <c r="U1676" s="14">
        <f t="shared" si="646"/>
        <v>15</v>
      </c>
      <c r="V1676" s="14">
        <v>252</v>
      </c>
      <c r="W1676" s="16">
        <f t="shared" si="656"/>
        <v>1.0036409289999999</v>
      </c>
      <c r="X1676" s="9">
        <f t="shared" si="657"/>
        <v>4.3828275899999998</v>
      </c>
      <c r="Y1676" s="9">
        <v>0</v>
      </c>
      <c r="Z1676" s="15">
        <f t="shared" si="658"/>
        <v>0</v>
      </c>
      <c r="AA1676" s="6" t="s">
        <v>113</v>
      </c>
      <c r="AB1676" s="12">
        <f t="shared" si="667"/>
        <v>44516</v>
      </c>
      <c r="AC1676" s="6"/>
      <c r="AD1676" s="1"/>
      <c r="AE1676" s="12"/>
      <c r="AF1676" s="7"/>
      <c r="AG1676" s="1"/>
      <c r="AH1676" s="1"/>
      <c r="AI1676" s="1"/>
      <c r="AJ1676" s="10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6"/>
      <c r="CM1676" s="1"/>
      <c r="CN1676" s="1"/>
      <c r="CO1676" s="1"/>
      <c r="CP1676" s="1"/>
      <c r="CQ1676" s="1"/>
      <c r="CR1676" s="1"/>
    </row>
    <row r="1677" spans="1:96" x14ac:dyDescent="0.2">
      <c r="A1677" s="159">
        <f t="shared" si="659"/>
        <v>44356</v>
      </c>
      <c r="B1677" s="9">
        <f t="shared" si="648"/>
        <v>1208.9414564900001</v>
      </c>
      <c r="C1677" s="9">
        <f t="shared" si="660"/>
        <v>1000</v>
      </c>
      <c r="D1677" s="66">
        <f t="shared" si="661"/>
        <v>5692.31</v>
      </c>
      <c r="E1677" s="15">
        <f>VLOOKUP(A1676,[1]Plan1!$BO$120:$BQ$240,3)</f>
        <v>5739.56</v>
      </c>
      <c r="F1677" s="12">
        <f t="shared" si="662"/>
        <v>44334</v>
      </c>
      <c r="G1677" s="13">
        <f t="shared" si="649"/>
        <v>8.3006723105383262E-3</v>
      </c>
      <c r="H1677" s="12">
        <f t="shared" si="663"/>
        <v>44362</v>
      </c>
      <c r="I1677" s="12">
        <f t="shared" si="650"/>
        <v>44362</v>
      </c>
      <c r="J1677" s="1">
        <f t="shared" si="664"/>
        <v>20</v>
      </c>
      <c r="K1677" s="1">
        <f t="shared" si="647"/>
        <v>16</v>
      </c>
      <c r="L1677" s="9">
        <f t="shared" si="651"/>
        <v>1.0066350399999999</v>
      </c>
      <c r="M1677" s="16">
        <f t="shared" si="665"/>
        <v>1.0030997100000001</v>
      </c>
      <c r="N1677" s="16">
        <f t="shared" si="644"/>
        <v>1.1963262710964058</v>
      </c>
      <c r="O1677" s="9">
        <f t="shared" si="645"/>
        <v>1.2042639399999999</v>
      </c>
      <c r="P1677" s="9">
        <f t="shared" si="652"/>
        <v>1204.26394</v>
      </c>
      <c r="Q1677" s="14">
        <f t="shared" si="653"/>
        <v>0</v>
      </c>
      <c r="R1677" s="44">
        <f t="shared" si="654"/>
        <v>0</v>
      </c>
      <c r="S1677" s="9">
        <f t="shared" si="655"/>
        <v>0</v>
      </c>
      <c r="T1677" s="10">
        <f t="shared" si="666"/>
        <v>6.2959000000000001E-2</v>
      </c>
      <c r="U1677" s="14">
        <f t="shared" si="646"/>
        <v>16</v>
      </c>
      <c r="V1677" s="14">
        <v>252</v>
      </c>
      <c r="W1677" s="16">
        <f t="shared" si="656"/>
        <v>1.003884129</v>
      </c>
      <c r="X1677" s="9">
        <f t="shared" si="657"/>
        <v>4.6775164900000004</v>
      </c>
      <c r="Y1677" s="9">
        <v>0</v>
      </c>
      <c r="Z1677" s="15">
        <f t="shared" si="658"/>
        <v>0</v>
      </c>
      <c r="AA1677" s="6" t="s">
        <v>113</v>
      </c>
      <c r="AB1677" s="12">
        <f t="shared" si="667"/>
        <v>44516</v>
      </c>
      <c r="AC1677" s="6"/>
      <c r="AD1677" s="1"/>
      <c r="AE1677" s="12"/>
      <c r="AF1677" s="7"/>
      <c r="AG1677" s="1"/>
      <c r="AH1677" s="1"/>
      <c r="AI1677" s="1"/>
      <c r="AJ1677" s="10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6"/>
      <c r="CM1677" s="1"/>
      <c r="CN1677" s="1"/>
      <c r="CO1677" s="1"/>
      <c r="CP1677" s="1"/>
      <c r="CQ1677" s="1"/>
      <c r="CR1677" s="1"/>
    </row>
    <row r="1678" spans="1:96" x14ac:dyDescent="0.2">
      <c r="A1678" s="159">
        <f t="shared" si="659"/>
        <v>44357</v>
      </c>
      <c r="B1678" s="9">
        <f t="shared" si="648"/>
        <v>1209.7343081500001</v>
      </c>
      <c r="C1678" s="9">
        <f t="shared" si="660"/>
        <v>1000</v>
      </c>
      <c r="D1678" s="66">
        <f t="shared" si="661"/>
        <v>5692.31</v>
      </c>
      <c r="E1678" s="15">
        <f>VLOOKUP(A1677,[1]Plan1!$BO$120:$BQ$240,3)</f>
        <v>5739.56</v>
      </c>
      <c r="F1678" s="12">
        <f t="shared" si="662"/>
        <v>44334</v>
      </c>
      <c r="G1678" s="13">
        <f t="shared" si="649"/>
        <v>8.3006723105383262E-3</v>
      </c>
      <c r="H1678" s="12">
        <f t="shared" si="663"/>
        <v>44362</v>
      </c>
      <c r="I1678" s="12">
        <f t="shared" si="650"/>
        <v>44362</v>
      </c>
      <c r="J1678" s="1">
        <f t="shared" si="664"/>
        <v>20</v>
      </c>
      <c r="K1678" s="1">
        <f t="shared" si="647"/>
        <v>17</v>
      </c>
      <c r="L1678" s="9">
        <f t="shared" si="651"/>
        <v>1.0070511900000001</v>
      </c>
      <c r="M1678" s="16">
        <f t="shared" si="665"/>
        <v>1.0030997100000001</v>
      </c>
      <c r="N1678" s="16">
        <f t="shared" si="644"/>
        <v>1.1963262710964058</v>
      </c>
      <c r="O1678" s="9">
        <f t="shared" si="645"/>
        <v>1.2047617900000001</v>
      </c>
      <c r="P1678" s="9">
        <f t="shared" si="652"/>
        <v>1204.76179</v>
      </c>
      <c r="Q1678" s="14">
        <f t="shared" si="653"/>
        <v>0</v>
      </c>
      <c r="R1678" s="44">
        <f t="shared" si="654"/>
        <v>0</v>
      </c>
      <c r="S1678" s="9">
        <f t="shared" si="655"/>
        <v>0</v>
      </c>
      <c r="T1678" s="10">
        <f t="shared" si="666"/>
        <v>6.2959000000000001E-2</v>
      </c>
      <c r="U1678" s="14">
        <f t="shared" si="646"/>
        <v>17</v>
      </c>
      <c r="V1678" s="14">
        <v>252</v>
      </c>
      <c r="W1678" s="16">
        <f t="shared" si="656"/>
        <v>1.004127387</v>
      </c>
      <c r="X1678" s="9">
        <f t="shared" si="657"/>
        <v>4.97251815</v>
      </c>
      <c r="Y1678" s="9">
        <v>0</v>
      </c>
      <c r="Z1678" s="15">
        <f t="shared" si="658"/>
        <v>0</v>
      </c>
      <c r="AA1678" s="6" t="s">
        <v>113</v>
      </c>
      <c r="AB1678" s="12">
        <f t="shared" si="667"/>
        <v>44516</v>
      </c>
      <c r="AC1678" s="6"/>
      <c r="AD1678" s="1"/>
      <c r="AE1678" s="12"/>
      <c r="AF1678" s="7"/>
      <c r="AG1678" s="1"/>
      <c r="AH1678" s="1"/>
      <c r="AI1678" s="1"/>
      <c r="AJ1678" s="10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6"/>
      <c r="CM1678" s="1"/>
      <c r="CN1678" s="1"/>
      <c r="CO1678" s="1"/>
      <c r="CP1678" s="1"/>
      <c r="CQ1678" s="1"/>
      <c r="CR1678" s="1"/>
    </row>
    <row r="1679" spans="1:96" x14ac:dyDescent="0.2">
      <c r="A1679" s="159">
        <f t="shared" si="659"/>
        <v>44358</v>
      </c>
      <c r="B1679" s="9">
        <f t="shared" si="648"/>
        <v>1210.5276739999999</v>
      </c>
      <c r="C1679" s="9">
        <f t="shared" si="660"/>
        <v>1000</v>
      </c>
      <c r="D1679" s="66">
        <f t="shared" si="661"/>
        <v>5692.31</v>
      </c>
      <c r="E1679" s="15">
        <f>VLOOKUP(A1678,[1]Plan1!$BO$120:$BQ$240,3)</f>
        <v>5739.56</v>
      </c>
      <c r="F1679" s="12">
        <f t="shared" si="662"/>
        <v>44334</v>
      </c>
      <c r="G1679" s="13">
        <f t="shared" si="649"/>
        <v>8.3006723105383262E-3</v>
      </c>
      <c r="H1679" s="12">
        <f t="shared" si="663"/>
        <v>44362</v>
      </c>
      <c r="I1679" s="12">
        <f t="shared" si="650"/>
        <v>44362</v>
      </c>
      <c r="J1679" s="1">
        <f t="shared" si="664"/>
        <v>20</v>
      </c>
      <c r="K1679" s="1">
        <f t="shared" si="647"/>
        <v>18</v>
      </c>
      <c r="L1679" s="9">
        <f t="shared" si="651"/>
        <v>1.0074675099999999</v>
      </c>
      <c r="M1679" s="16">
        <f t="shared" si="665"/>
        <v>1.0030997100000001</v>
      </c>
      <c r="N1679" s="16">
        <f t="shared" si="644"/>
        <v>1.1963262710964058</v>
      </c>
      <c r="O1679" s="9">
        <f t="shared" si="645"/>
        <v>1.2052598400000001</v>
      </c>
      <c r="P1679" s="9">
        <f t="shared" si="652"/>
        <v>1205.2598399999999</v>
      </c>
      <c r="Q1679" s="14">
        <f t="shared" si="653"/>
        <v>0</v>
      </c>
      <c r="R1679" s="44">
        <f t="shared" si="654"/>
        <v>0</v>
      </c>
      <c r="S1679" s="9">
        <f t="shared" si="655"/>
        <v>0</v>
      </c>
      <c r="T1679" s="10">
        <f t="shared" si="666"/>
        <v>6.2959000000000001E-2</v>
      </c>
      <c r="U1679" s="14">
        <f t="shared" si="646"/>
        <v>18</v>
      </c>
      <c r="V1679" s="14">
        <v>252</v>
      </c>
      <c r="W1679" s="16">
        <f t="shared" si="656"/>
        <v>1.0043707040000001</v>
      </c>
      <c r="X1679" s="9">
        <f t="shared" si="657"/>
        <v>5.2678339999999997</v>
      </c>
      <c r="Y1679" s="9">
        <v>0</v>
      </c>
      <c r="Z1679" s="15">
        <f t="shared" si="658"/>
        <v>0</v>
      </c>
      <c r="AA1679" s="6" t="s">
        <v>113</v>
      </c>
      <c r="AB1679" s="12">
        <f t="shared" si="667"/>
        <v>44516</v>
      </c>
      <c r="AC1679" s="6"/>
      <c r="AD1679" s="1"/>
      <c r="AE1679" s="12"/>
      <c r="AF1679" s="7"/>
      <c r="AG1679" s="1"/>
      <c r="AH1679" s="1"/>
      <c r="AI1679" s="1"/>
      <c r="AJ1679" s="10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6"/>
      <c r="CM1679" s="1"/>
      <c r="CN1679" s="1"/>
      <c r="CO1679" s="1"/>
      <c r="CP1679" s="1"/>
      <c r="CQ1679" s="1"/>
      <c r="CR1679" s="1"/>
    </row>
    <row r="1680" spans="1:96" x14ac:dyDescent="0.2">
      <c r="A1680" s="159">
        <f t="shared" si="659"/>
        <v>44359</v>
      </c>
      <c r="B1680" s="9">
        <f t="shared" si="648"/>
        <v>1211.32156553</v>
      </c>
      <c r="C1680" s="9">
        <f t="shared" si="660"/>
        <v>1000</v>
      </c>
      <c r="D1680" s="66">
        <f t="shared" si="661"/>
        <v>5692.31</v>
      </c>
      <c r="E1680" s="15">
        <f>VLOOKUP(A1679,[1]Plan1!$BO$120:$BQ$240,3)</f>
        <v>5739.56</v>
      </c>
      <c r="F1680" s="12">
        <f t="shared" si="662"/>
        <v>44334</v>
      </c>
      <c r="G1680" s="13">
        <f t="shared" si="649"/>
        <v>8.3006723105383262E-3</v>
      </c>
      <c r="H1680" s="12">
        <f t="shared" si="663"/>
        <v>44362</v>
      </c>
      <c r="I1680" s="12">
        <f t="shared" si="650"/>
        <v>44362</v>
      </c>
      <c r="J1680" s="1">
        <f t="shared" si="664"/>
        <v>20</v>
      </c>
      <c r="K1680" s="1">
        <f t="shared" si="647"/>
        <v>19</v>
      </c>
      <c r="L1680" s="9">
        <f t="shared" si="651"/>
        <v>1.007884</v>
      </c>
      <c r="M1680" s="16">
        <f t="shared" si="665"/>
        <v>1.0030997100000001</v>
      </c>
      <c r="N1680" s="16">
        <f t="shared" si="644"/>
        <v>1.1963262710964058</v>
      </c>
      <c r="O1680" s="9">
        <f t="shared" si="645"/>
        <v>1.2057580999999999</v>
      </c>
      <c r="P1680" s="9">
        <f t="shared" si="652"/>
        <v>1205.7581</v>
      </c>
      <c r="Q1680" s="14">
        <f t="shared" si="653"/>
        <v>0</v>
      </c>
      <c r="R1680" s="44">
        <f t="shared" si="654"/>
        <v>0</v>
      </c>
      <c r="S1680" s="9">
        <f t="shared" si="655"/>
        <v>0</v>
      </c>
      <c r="T1680" s="10">
        <f t="shared" si="666"/>
        <v>6.2959000000000001E-2</v>
      </c>
      <c r="U1680" s="14">
        <f t="shared" si="646"/>
        <v>19</v>
      </c>
      <c r="V1680" s="14">
        <v>252</v>
      </c>
      <c r="W1680" s="16">
        <f t="shared" si="656"/>
        <v>1.0046140809999999</v>
      </c>
      <c r="X1680" s="9">
        <f t="shared" si="657"/>
        <v>5.5634655300000002</v>
      </c>
      <c r="Y1680" s="9">
        <v>0</v>
      </c>
      <c r="Z1680" s="15">
        <f t="shared" si="658"/>
        <v>0</v>
      </c>
      <c r="AA1680" s="6" t="s">
        <v>113</v>
      </c>
      <c r="AB1680" s="12">
        <f t="shared" si="667"/>
        <v>44516</v>
      </c>
      <c r="AC1680" s="6"/>
      <c r="AD1680" s="1"/>
      <c r="AE1680" s="12"/>
      <c r="AF1680" s="7"/>
      <c r="AG1680" s="1"/>
      <c r="AH1680" s="1"/>
      <c r="AI1680" s="1"/>
      <c r="AJ1680" s="10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6"/>
      <c r="CM1680" s="1"/>
      <c r="CN1680" s="1"/>
      <c r="CO1680" s="1"/>
      <c r="CP1680" s="1"/>
      <c r="CQ1680" s="1"/>
      <c r="CR1680" s="1"/>
    </row>
    <row r="1681" spans="1:96" x14ac:dyDescent="0.2">
      <c r="A1681" s="159">
        <f t="shared" si="659"/>
        <v>44360</v>
      </c>
      <c r="B1681" s="9">
        <f t="shared" si="648"/>
        <v>1211.32156553</v>
      </c>
      <c r="C1681" s="9">
        <f t="shared" si="660"/>
        <v>1000</v>
      </c>
      <c r="D1681" s="66">
        <f t="shared" si="661"/>
        <v>5692.31</v>
      </c>
      <c r="E1681" s="15">
        <f>VLOOKUP(A1680,[1]Plan1!$BO$120:$BQ$240,3)</f>
        <v>5739.56</v>
      </c>
      <c r="F1681" s="12">
        <f t="shared" si="662"/>
        <v>44334</v>
      </c>
      <c r="G1681" s="13">
        <f t="shared" si="649"/>
        <v>8.3006723105383262E-3</v>
      </c>
      <c r="H1681" s="12">
        <f t="shared" si="663"/>
        <v>44362</v>
      </c>
      <c r="I1681" s="12">
        <f t="shared" si="650"/>
        <v>44362</v>
      </c>
      <c r="J1681" s="1">
        <f t="shared" si="664"/>
        <v>20</v>
      </c>
      <c r="K1681" s="1">
        <f t="shared" si="647"/>
        <v>19</v>
      </c>
      <c r="L1681" s="9">
        <f t="shared" si="651"/>
        <v>1.007884</v>
      </c>
      <c r="M1681" s="16">
        <f t="shared" si="665"/>
        <v>1.0030997100000001</v>
      </c>
      <c r="N1681" s="16">
        <f t="shared" si="644"/>
        <v>1.1963262710964058</v>
      </c>
      <c r="O1681" s="9">
        <f t="shared" si="645"/>
        <v>1.2057580999999999</v>
      </c>
      <c r="P1681" s="9">
        <f t="shared" si="652"/>
        <v>1205.7581</v>
      </c>
      <c r="Q1681" s="14">
        <f t="shared" si="653"/>
        <v>0</v>
      </c>
      <c r="R1681" s="44">
        <f t="shared" si="654"/>
        <v>0</v>
      </c>
      <c r="S1681" s="9">
        <f t="shared" si="655"/>
        <v>0</v>
      </c>
      <c r="T1681" s="10">
        <f t="shared" si="666"/>
        <v>6.2959000000000001E-2</v>
      </c>
      <c r="U1681" s="14">
        <f t="shared" si="646"/>
        <v>19</v>
      </c>
      <c r="V1681" s="14">
        <v>252</v>
      </c>
      <c r="W1681" s="16">
        <f t="shared" si="656"/>
        <v>1.0046140809999999</v>
      </c>
      <c r="X1681" s="9">
        <f t="shared" si="657"/>
        <v>5.5634655300000002</v>
      </c>
      <c r="Y1681" s="9">
        <v>0</v>
      </c>
      <c r="Z1681" s="15">
        <f t="shared" si="658"/>
        <v>0</v>
      </c>
      <c r="AA1681" s="6" t="s">
        <v>113</v>
      </c>
      <c r="AB1681" s="12">
        <f t="shared" si="667"/>
        <v>44516</v>
      </c>
      <c r="AC1681" s="6"/>
      <c r="AD1681" s="1"/>
      <c r="AE1681" s="12"/>
      <c r="AF1681" s="7"/>
      <c r="AG1681" s="1"/>
      <c r="AH1681" s="1"/>
      <c r="AI1681" s="1"/>
      <c r="AJ1681" s="10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6"/>
      <c r="CM1681" s="1"/>
      <c r="CN1681" s="1"/>
      <c r="CO1681" s="1"/>
      <c r="CP1681" s="1"/>
      <c r="CQ1681" s="1"/>
      <c r="CR1681" s="1"/>
    </row>
    <row r="1682" spans="1:96" x14ac:dyDescent="0.2">
      <c r="A1682" s="159">
        <f t="shared" si="659"/>
        <v>44361</v>
      </c>
      <c r="B1682" s="9">
        <f t="shared" si="648"/>
        <v>1211.32156553</v>
      </c>
      <c r="C1682" s="9">
        <f t="shared" si="660"/>
        <v>1000</v>
      </c>
      <c r="D1682" s="66">
        <f t="shared" si="661"/>
        <v>5692.31</v>
      </c>
      <c r="E1682" s="15">
        <f>VLOOKUP(A1681,[1]Plan1!$BO$120:$BQ$240,3)</f>
        <v>5739.56</v>
      </c>
      <c r="F1682" s="12">
        <f t="shared" si="662"/>
        <v>44334</v>
      </c>
      <c r="G1682" s="13">
        <f t="shared" si="649"/>
        <v>8.3006723105383262E-3</v>
      </c>
      <c r="H1682" s="12">
        <f t="shared" si="663"/>
        <v>44362</v>
      </c>
      <c r="I1682" s="12">
        <f t="shared" si="650"/>
        <v>44362</v>
      </c>
      <c r="J1682" s="1">
        <f t="shared" si="664"/>
        <v>20</v>
      </c>
      <c r="K1682" s="1">
        <f t="shared" si="647"/>
        <v>19</v>
      </c>
      <c r="L1682" s="9">
        <f t="shared" si="651"/>
        <v>1.007884</v>
      </c>
      <c r="M1682" s="16">
        <f t="shared" si="665"/>
        <v>1.0030997100000001</v>
      </c>
      <c r="N1682" s="16">
        <f t="shared" si="644"/>
        <v>1.1963262710964058</v>
      </c>
      <c r="O1682" s="9">
        <f t="shared" si="645"/>
        <v>1.2057580999999999</v>
      </c>
      <c r="P1682" s="9">
        <f t="shared" si="652"/>
        <v>1205.7581</v>
      </c>
      <c r="Q1682" s="14">
        <f t="shared" si="653"/>
        <v>0</v>
      </c>
      <c r="R1682" s="44">
        <f t="shared" si="654"/>
        <v>0</v>
      </c>
      <c r="S1682" s="9">
        <f t="shared" si="655"/>
        <v>0</v>
      </c>
      <c r="T1682" s="10">
        <f t="shared" si="666"/>
        <v>6.2959000000000001E-2</v>
      </c>
      <c r="U1682" s="14">
        <f t="shared" si="646"/>
        <v>19</v>
      </c>
      <c r="V1682" s="14">
        <v>252</v>
      </c>
      <c r="W1682" s="16">
        <f t="shared" si="656"/>
        <v>1.0046140809999999</v>
      </c>
      <c r="X1682" s="9">
        <f t="shared" si="657"/>
        <v>5.5634655300000002</v>
      </c>
      <c r="Y1682" s="9">
        <v>0</v>
      </c>
      <c r="Z1682" s="15">
        <f t="shared" si="658"/>
        <v>0</v>
      </c>
      <c r="AA1682" s="6" t="s">
        <v>113</v>
      </c>
      <c r="AB1682" s="12">
        <f t="shared" si="667"/>
        <v>44516</v>
      </c>
      <c r="AC1682" s="6"/>
      <c r="AD1682" s="1"/>
      <c r="AE1682" s="12"/>
      <c r="AF1682" s="7"/>
      <c r="AG1682" s="1"/>
      <c r="AH1682" s="1"/>
      <c r="AI1682" s="1"/>
      <c r="AJ1682" s="10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6"/>
      <c r="CM1682" s="1"/>
      <c r="CN1682" s="1"/>
      <c r="CO1682" s="1"/>
      <c r="CP1682" s="1"/>
      <c r="CQ1682" s="1"/>
      <c r="CR1682" s="1"/>
    </row>
    <row r="1683" spans="1:96" x14ac:dyDescent="0.2">
      <c r="A1683" s="159">
        <f t="shared" si="659"/>
        <v>44362</v>
      </c>
      <c r="B1683" s="9">
        <f t="shared" si="648"/>
        <v>1212.1159906299999</v>
      </c>
      <c r="C1683" s="9">
        <f t="shared" si="660"/>
        <v>1000</v>
      </c>
      <c r="D1683" s="66">
        <f t="shared" si="661"/>
        <v>5692.31</v>
      </c>
      <c r="E1683" s="15">
        <f>VLOOKUP(A1682,[1]Plan1!$BO$120:$BQ$240,3)</f>
        <v>5739.56</v>
      </c>
      <c r="F1683" s="12">
        <f t="shared" si="662"/>
        <v>44334</v>
      </c>
      <c r="G1683" s="13">
        <f t="shared" si="649"/>
        <v>8.3006723105383262E-3</v>
      </c>
      <c r="H1683" s="12">
        <f t="shared" si="663"/>
        <v>44392</v>
      </c>
      <c r="I1683" s="12">
        <f t="shared" si="650"/>
        <v>44362</v>
      </c>
      <c r="J1683" s="1">
        <f t="shared" si="664"/>
        <v>20</v>
      </c>
      <c r="K1683" s="1">
        <f t="shared" si="647"/>
        <v>20</v>
      </c>
      <c r="L1683" s="9">
        <f t="shared" si="651"/>
        <v>1.0083006699999999</v>
      </c>
      <c r="M1683" s="16">
        <f t="shared" si="665"/>
        <v>1.0030997100000001</v>
      </c>
      <c r="N1683" s="16">
        <f t="shared" si="644"/>
        <v>1.1963262710964058</v>
      </c>
      <c r="O1683" s="9">
        <f t="shared" si="645"/>
        <v>1.20625658</v>
      </c>
      <c r="P1683" s="9">
        <f t="shared" si="652"/>
        <v>1206.25658</v>
      </c>
      <c r="Q1683" s="14">
        <f t="shared" si="653"/>
        <v>0</v>
      </c>
      <c r="R1683" s="44">
        <f t="shared" si="654"/>
        <v>0</v>
      </c>
      <c r="S1683" s="9">
        <f t="shared" si="655"/>
        <v>0</v>
      </c>
      <c r="T1683" s="10">
        <f t="shared" si="666"/>
        <v>6.2959000000000001E-2</v>
      </c>
      <c r="U1683" s="14">
        <f t="shared" si="646"/>
        <v>20</v>
      </c>
      <c r="V1683" s="14">
        <v>252</v>
      </c>
      <c r="W1683" s="16">
        <f t="shared" si="656"/>
        <v>1.004857516</v>
      </c>
      <c r="X1683" s="9">
        <f t="shared" si="657"/>
        <v>5.8594106300000002</v>
      </c>
      <c r="Y1683" s="9">
        <v>0</v>
      </c>
      <c r="Z1683" s="15">
        <f t="shared" si="658"/>
        <v>0</v>
      </c>
      <c r="AA1683" s="6" t="s">
        <v>113</v>
      </c>
      <c r="AB1683" s="12">
        <f t="shared" si="667"/>
        <v>44516</v>
      </c>
      <c r="AC1683" s="6"/>
      <c r="AD1683" s="1"/>
      <c r="AE1683" s="12"/>
      <c r="AF1683" s="7"/>
      <c r="AG1683" s="1"/>
      <c r="AH1683" s="1"/>
      <c r="AI1683" s="1"/>
      <c r="AJ1683" s="10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6"/>
      <c r="CM1683" s="1"/>
      <c r="CN1683" s="1"/>
      <c r="CO1683" s="1"/>
      <c r="CP1683" s="1"/>
      <c r="CQ1683" s="1"/>
      <c r="CR1683" s="1"/>
    </row>
    <row r="1684" spans="1:96" x14ac:dyDescent="0.2">
      <c r="A1684" s="159">
        <f t="shared" si="659"/>
        <v>44363</v>
      </c>
      <c r="B1684" s="9">
        <f t="shared" si="648"/>
        <v>1212.70104545</v>
      </c>
      <c r="C1684" s="9">
        <f t="shared" si="660"/>
        <v>1000</v>
      </c>
      <c r="D1684" s="66">
        <f t="shared" si="661"/>
        <v>5739.56</v>
      </c>
      <c r="E1684" s="15">
        <f>VLOOKUP(A1683,[1]Plan1!$BO$120:$BQ$240,3)</f>
        <v>5769.98</v>
      </c>
      <c r="F1684" s="12">
        <f t="shared" si="662"/>
        <v>44363</v>
      </c>
      <c r="G1684" s="13">
        <f t="shared" si="649"/>
        <v>5.3000578441551038E-3</v>
      </c>
      <c r="H1684" s="12">
        <f t="shared" si="663"/>
        <v>44392</v>
      </c>
      <c r="I1684" s="12">
        <f t="shared" si="650"/>
        <v>44392</v>
      </c>
      <c r="J1684" s="1">
        <f t="shared" si="664"/>
        <v>22</v>
      </c>
      <c r="K1684" s="1">
        <f t="shared" si="647"/>
        <v>1</v>
      </c>
      <c r="L1684" s="9">
        <f t="shared" si="651"/>
        <v>1.0002403</v>
      </c>
      <c r="M1684" s="16">
        <f t="shared" si="665"/>
        <v>1.0083006699999999</v>
      </c>
      <c r="N1684" s="16">
        <f t="shared" si="644"/>
        <v>1.2062565806851075</v>
      </c>
      <c r="O1684" s="9">
        <f t="shared" si="645"/>
        <v>1.2065464400000001</v>
      </c>
      <c r="P1684" s="9">
        <f t="shared" si="652"/>
        <v>1206.5464400000001</v>
      </c>
      <c r="Q1684" s="14">
        <f t="shared" si="653"/>
        <v>0</v>
      </c>
      <c r="R1684" s="44">
        <f t="shared" si="654"/>
        <v>0</v>
      </c>
      <c r="S1684" s="9">
        <f t="shared" si="655"/>
        <v>0</v>
      </c>
      <c r="T1684" s="10">
        <f t="shared" si="666"/>
        <v>6.2959000000000001E-2</v>
      </c>
      <c r="U1684" s="14">
        <f t="shared" si="646"/>
        <v>21</v>
      </c>
      <c r="V1684" s="14">
        <v>252</v>
      </c>
      <c r="W1684" s="16">
        <f t="shared" si="656"/>
        <v>1.00510101</v>
      </c>
      <c r="X1684" s="9">
        <f t="shared" si="657"/>
        <v>6.15460545</v>
      </c>
      <c r="Y1684" s="9">
        <v>0</v>
      </c>
      <c r="Z1684" s="15">
        <f t="shared" si="658"/>
        <v>0</v>
      </c>
      <c r="AA1684" s="6" t="s">
        <v>113</v>
      </c>
      <c r="AB1684" s="12">
        <f t="shared" si="667"/>
        <v>44516</v>
      </c>
      <c r="AC1684" s="6"/>
      <c r="AD1684" s="1"/>
      <c r="AE1684" s="12"/>
      <c r="AF1684" s="7"/>
      <c r="AG1684" s="1"/>
      <c r="AH1684" s="1"/>
      <c r="AI1684" s="1"/>
      <c r="AJ1684" s="10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6"/>
      <c r="CM1684" s="1"/>
      <c r="CN1684" s="1"/>
      <c r="CO1684" s="1"/>
      <c r="CP1684" s="1"/>
      <c r="CQ1684" s="1"/>
      <c r="CR1684" s="1"/>
    </row>
    <row r="1685" spans="1:96" x14ac:dyDescent="0.2">
      <c r="A1685" s="159">
        <f t="shared" si="659"/>
        <v>44364</v>
      </c>
      <c r="B1685" s="9">
        <f t="shared" si="648"/>
        <v>1213.28638301</v>
      </c>
      <c r="C1685" s="9">
        <f t="shared" si="660"/>
        <v>1000</v>
      </c>
      <c r="D1685" s="66">
        <f t="shared" si="661"/>
        <v>5739.56</v>
      </c>
      <c r="E1685" s="15">
        <f>VLOOKUP(A1684,[1]Plan1!$BO$120:$BQ$240,3)</f>
        <v>5769.98</v>
      </c>
      <c r="F1685" s="12">
        <f t="shared" si="662"/>
        <v>44363</v>
      </c>
      <c r="G1685" s="13">
        <f t="shared" si="649"/>
        <v>5.3000578441551038E-3</v>
      </c>
      <c r="H1685" s="12">
        <f t="shared" si="663"/>
        <v>44392</v>
      </c>
      <c r="I1685" s="12">
        <f t="shared" si="650"/>
        <v>44392</v>
      </c>
      <c r="J1685" s="1">
        <f t="shared" si="664"/>
        <v>22</v>
      </c>
      <c r="K1685" s="1">
        <f t="shared" si="647"/>
        <v>2</v>
      </c>
      <c r="L1685" s="9">
        <f t="shared" si="651"/>
        <v>1.00048066</v>
      </c>
      <c r="M1685" s="16">
        <f t="shared" si="665"/>
        <v>1.0083006699999999</v>
      </c>
      <c r="N1685" s="16">
        <f t="shared" si="644"/>
        <v>1.2062565806851075</v>
      </c>
      <c r="O1685" s="9">
        <f t="shared" si="645"/>
        <v>1.20683637</v>
      </c>
      <c r="P1685" s="9">
        <f t="shared" si="652"/>
        <v>1206.83637</v>
      </c>
      <c r="Q1685" s="14">
        <f t="shared" si="653"/>
        <v>0</v>
      </c>
      <c r="R1685" s="44">
        <f t="shared" si="654"/>
        <v>0</v>
      </c>
      <c r="S1685" s="9">
        <f t="shared" si="655"/>
        <v>0</v>
      </c>
      <c r="T1685" s="10">
        <f t="shared" si="666"/>
        <v>6.2959000000000001E-2</v>
      </c>
      <c r="U1685" s="14">
        <f t="shared" si="646"/>
        <v>22</v>
      </c>
      <c r="V1685" s="14">
        <v>252</v>
      </c>
      <c r="W1685" s="16">
        <f t="shared" si="656"/>
        <v>1.005344563</v>
      </c>
      <c r="X1685" s="9">
        <f t="shared" si="657"/>
        <v>6.4500130100000002</v>
      </c>
      <c r="Y1685" s="9">
        <v>0</v>
      </c>
      <c r="Z1685" s="15">
        <f t="shared" si="658"/>
        <v>0</v>
      </c>
      <c r="AA1685" s="6" t="s">
        <v>113</v>
      </c>
      <c r="AB1685" s="12">
        <f t="shared" si="667"/>
        <v>44516</v>
      </c>
      <c r="AC1685" s="6"/>
      <c r="AD1685" s="1"/>
      <c r="AE1685" s="12"/>
      <c r="AF1685" s="7"/>
      <c r="AG1685" s="1"/>
      <c r="AH1685" s="1"/>
      <c r="AI1685" s="1"/>
      <c r="AJ1685" s="10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6"/>
      <c r="CM1685" s="1"/>
      <c r="CN1685" s="1"/>
      <c r="CO1685" s="1"/>
      <c r="CP1685" s="1"/>
      <c r="CQ1685" s="1"/>
      <c r="CR1685" s="1"/>
    </row>
    <row r="1686" spans="1:96" x14ac:dyDescent="0.2">
      <c r="A1686" s="159">
        <f t="shared" si="659"/>
        <v>44365</v>
      </c>
      <c r="B1686" s="9">
        <f t="shared" si="648"/>
        <v>1213.8720146599999</v>
      </c>
      <c r="C1686" s="9">
        <f t="shared" si="660"/>
        <v>1000</v>
      </c>
      <c r="D1686" s="66">
        <f t="shared" si="661"/>
        <v>5739.56</v>
      </c>
      <c r="E1686" s="15">
        <f>VLOOKUP(A1685,[1]Plan1!$BO$120:$BQ$240,3)</f>
        <v>5769.98</v>
      </c>
      <c r="F1686" s="12">
        <f t="shared" si="662"/>
        <v>44363</v>
      </c>
      <c r="G1686" s="13">
        <f t="shared" si="649"/>
        <v>5.3000578441551038E-3</v>
      </c>
      <c r="H1686" s="12">
        <f t="shared" si="663"/>
        <v>44392</v>
      </c>
      <c r="I1686" s="12">
        <f t="shared" si="650"/>
        <v>44392</v>
      </c>
      <c r="J1686" s="1">
        <f t="shared" si="664"/>
        <v>22</v>
      </c>
      <c r="K1686" s="1">
        <f t="shared" si="647"/>
        <v>3</v>
      </c>
      <c r="L1686" s="9">
        <f t="shared" si="651"/>
        <v>1.0007210799999999</v>
      </c>
      <c r="M1686" s="16">
        <f t="shared" si="665"/>
        <v>1.0083006699999999</v>
      </c>
      <c r="N1686" s="16">
        <f t="shared" si="644"/>
        <v>1.2062565806851075</v>
      </c>
      <c r="O1686" s="9">
        <f t="shared" si="645"/>
        <v>1.2071263800000001</v>
      </c>
      <c r="P1686" s="9">
        <f t="shared" si="652"/>
        <v>1207.1263799999999</v>
      </c>
      <c r="Q1686" s="14">
        <f t="shared" si="653"/>
        <v>0</v>
      </c>
      <c r="R1686" s="44">
        <f t="shared" si="654"/>
        <v>0</v>
      </c>
      <c r="S1686" s="9">
        <f t="shared" si="655"/>
        <v>0</v>
      </c>
      <c r="T1686" s="10">
        <f t="shared" si="666"/>
        <v>6.2959000000000001E-2</v>
      </c>
      <c r="U1686" s="14">
        <f t="shared" si="646"/>
        <v>23</v>
      </c>
      <c r="V1686" s="14">
        <v>252</v>
      </c>
      <c r="W1686" s="16">
        <f t="shared" si="656"/>
        <v>1.0055881760000001</v>
      </c>
      <c r="X1686" s="9">
        <f t="shared" si="657"/>
        <v>6.7456346600000003</v>
      </c>
      <c r="Y1686" s="9">
        <v>0</v>
      </c>
      <c r="Z1686" s="15">
        <f t="shared" si="658"/>
        <v>0</v>
      </c>
      <c r="AA1686" s="6" t="s">
        <v>113</v>
      </c>
      <c r="AB1686" s="12">
        <f t="shared" si="667"/>
        <v>44516</v>
      </c>
      <c r="AC1686" s="6"/>
      <c r="AD1686" s="1"/>
      <c r="AE1686" s="12"/>
      <c r="AF1686" s="7"/>
      <c r="AG1686" s="1"/>
      <c r="AH1686" s="1"/>
      <c r="AI1686" s="1"/>
      <c r="AJ1686" s="10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6"/>
      <c r="CM1686" s="1"/>
      <c r="CN1686" s="1"/>
      <c r="CO1686" s="1"/>
      <c r="CP1686" s="1"/>
      <c r="CQ1686" s="1"/>
      <c r="CR1686" s="1"/>
    </row>
    <row r="1687" spans="1:96" x14ac:dyDescent="0.2">
      <c r="A1687" s="159">
        <f t="shared" si="659"/>
        <v>44366</v>
      </c>
      <c r="B1687" s="9">
        <f t="shared" si="648"/>
        <v>1214.4579280599999</v>
      </c>
      <c r="C1687" s="9">
        <f t="shared" si="660"/>
        <v>1000</v>
      </c>
      <c r="D1687" s="66">
        <f t="shared" si="661"/>
        <v>5739.56</v>
      </c>
      <c r="E1687" s="15">
        <f>VLOOKUP(A1686,[1]Plan1!$BO$120:$BQ$240,3)</f>
        <v>5769.98</v>
      </c>
      <c r="F1687" s="12">
        <f t="shared" si="662"/>
        <v>44363</v>
      </c>
      <c r="G1687" s="13">
        <f t="shared" si="649"/>
        <v>5.3000578441551038E-3</v>
      </c>
      <c r="H1687" s="12">
        <f t="shared" si="663"/>
        <v>44392</v>
      </c>
      <c r="I1687" s="12">
        <f t="shared" si="650"/>
        <v>44392</v>
      </c>
      <c r="J1687" s="1">
        <f t="shared" si="664"/>
        <v>22</v>
      </c>
      <c r="K1687" s="1">
        <f t="shared" si="647"/>
        <v>4</v>
      </c>
      <c r="L1687" s="9">
        <f t="shared" si="651"/>
        <v>1.0009615599999999</v>
      </c>
      <c r="M1687" s="16">
        <f t="shared" si="665"/>
        <v>1.0083006699999999</v>
      </c>
      <c r="N1687" s="16">
        <f t="shared" si="644"/>
        <v>1.2062565806851075</v>
      </c>
      <c r="O1687" s="9">
        <f t="shared" si="645"/>
        <v>1.2074164599999999</v>
      </c>
      <c r="P1687" s="9">
        <f t="shared" si="652"/>
        <v>1207.4164599999999</v>
      </c>
      <c r="Q1687" s="14">
        <f t="shared" si="653"/>
        <v>0</v>
      </c>
      <c r="R1687" s="44">
        <f t="shared" si="654"/>
        <v>0</v>
      </c>
      <c r="S1687" s="9">
        <f t="shared" si="655"/>
        <v>0</v>
      </c>
      <c r="T1687" s="10">
        <f t="shared" si="666"/>
        <v>6.2959000000000001E-2</v>
      </c>
      <c r="U1687" s="14">
        <f t="shared" si="646"/>
        <v>24</v>
      </c>
      <c r="V1687" s="14">
        <v>252</v>
      </c>
      <c r="W1687" s="16">
        <f t="shared" si="656"/>
        <v>1.0058318470000001</v>
      </c>
      <c r="X1687" s="9">
        <f t="shared" si="657"/>
        <v>7.0414680599999997</v>
      </c>
      <c r="Y1687" s="9">
        <v>0</v>
      </c>
      <c r="Z1687" s="15">
        <f t="shared" si="658"/>
        <v>0</v>
      </c>
      <c r="AA1687" s="6" t="s">
        <v>113</v>
      </c>
      <c r="AB1687" s="12">
        <f t="shared" si="667"/>
        <v>44516</v>
      </c>
      <c r="AC1687" s="6"/>
      <c r="AD1687" s="1"/>
      <c r="AE1687" s="12"/>
      <c r="AF1687" s="7"/>
      <c r="AG1687" s="1"/>
      <c r="AH1687" s="1"/>
      <c r="AI1687" s="1"/>
      <c r="AJ1687" s="10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6"/>
      <c r="CM1687" s="1"/>
      <c r="CN1687" s="1"/>
      <c r="CO1687" s="1"/>
      <c r="CP1687" s="1"/>
      <c r="CQ1687" s="1"/>
      <c r="CR1687" s="1"/>
    </row>
    <row r="1688" spans="1:96" x14ac:dyDescent="0.2">
      <c r="A1688" s="159">
        <f t="shared" si="659"/>
        <v>44367</v>
      </c>
      <c r="B1688" s="9">
        <f t="shared" si="648"/>
        <v>1214.4579280599999</v>
      </c>
      <c r="C1688" s="9">
        <f t="shared" si="660"/>
        <v>1000</v>
      </c>
      <c r="D1688" s="66">
        <f t="shared" si="661"/>
        <v>5739.56</v>
      </c>
      <c r="E1688" s="15">
        <f>VLOOKUP(A1687,[1]Plan1!$BO$120:$BQ$240,3)</f>
        <v>5769.98</v>
      </c>
      <c r="F1688" s="12">
        <f t="shared" si="662"/>
        <v>44363</v>
      </c>
      <c r="G1688" s="13">
        <f t="shared" si="649"/>
        <v>5.3000578441551038E-3</v>
      </c>
      <c r="H1688" s="12">
        <f t="shared" si="663"/>
        <v>44392</v>
      </c>
      <c r="I1688" s="12">
        <f t="shared" si="650"/>
        <v>44392</v>
      </c>
      <c r="J1688" s="1">
        <f t="shared" si="664"/>
        <v>22</v>
      </c>
      <c r="K1688" s="1">
        <f t="shared" si="647"/>
        <v>4</v>
      </c>
      <c r="L1688" s="9">
        <f t="shared" si="651"/>
        <v>1.0009615599999999</v>
      </c>
      <c r="M1688" s="16">
        <f t="shared" si="665"/>
        <v>1.0083006699999999</v>
      </c>
      <c r="N1688" s="16">
        <f t="shared" si="644"/>
        <v>1.2062565806851075</v>
      </c>
      <c r="O1688" s="9">
        <f t="shared" si="645"/>
        <v>1.2074164599999999</v>
      </c>
      <c r="P1688" s="9">
        <f t="shared" si="652"/>
        <v>1207.4164599999999</v>
      </c>
      <c r="Q1688" s="14">
        <f t="shared" si="653"/>
        <v>0</v>
      </c>
      <c r="R1688" s="44">
        <f t="shared" si="654"/>
        <v>0</v>
      </c>
      <c r="S1688" s="9">
        <f t="shared" si="655"/>
        <v>0</v>
      </c>
      <c r="T1688" s="10">
        <f t="shared" si="666"/>
        <v>6.2959000000000001E-2</v>
      </c>
      <c r="U1688" s="14">
        <f t="shared" si="646"/>
        <v>24</v>
      </c>
      <c r="V1688" s="14">
        <v>252</v>
      </c>
      <c r="W1688" s="16">
        <f t="shared" si="656"/>
        <v>1.0058318470000001</v>
      </c>
      <c r="X1688" s="9">
        <f t="shared" si="657"/>
        <v>7.0414680599999997</v>
      </c>
      <c r="Y1688" s="9">
        <v>0</v>
      </c>
      <c r="Z1688" s="15">
        <f t="shared" si="658"/>
        <v>0</v>
      </c>
      <c r="AA1688" s="6" t="s">
        <v>113</v>
      </c>
      <c r="AB1688" s="12">
        <f t="shared" si="667"/>
        <v>44516</v>
      </c>
      <c r="AC1688" s="6"/>
      <c r="AD1688" s="1"/>
      <c r="AE1688" s="12"/>
      <c r="AF1688" s="7"/>
      <c r="AG1688" s="1"/>
      <c r="AH1688" s="1"/>
      <c r="AI1688" s="1"/>
      <c r="AJ1688" s="10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6"/>
      <c r="CM1688" s="1"/>
      <c r="CN1688" s="1"/>
      <c r="CO1688" s="1"/>
      <c r="CP1688" s="1"/>
      <c r="CQ1688" s="1"/>
      <c r="CR1688" s="1"/>
    </row>
    <row r="1689" spans="1:96" x14ac:dyDescent="0.2">
      <c r="A1689" s="159">
        <f t="shared" si="659"/>
        <v>44368</v>
      </c>
      <c r="B1689" s="9">
        <f t="shared" si="648"/>
        <v>1214.4579280599999</v>
      </c>
      <c r="C1689" s="9">
        <f t="shared" si="660"/>
        <v>1000</v>
      </c>
      <c r="D1689" s="66">
        <f t="shared" si="661"/>
        <v>5739.56</v>
      </c>
      <c r="E1689" s="15">
        <f>VLOOKUP(A1688,[1]Plan1!$BO$120:$BQ$240,3)</f>
        <v>5769.98</v>
      </c>
      <c r="F1689" s="12">
        <f t="shared" si="662"/>
        <v>44363</v>
      </c>
      <c r="G1689" s="13">
        <f t="shared" si="649"/>
        <v>5.3000578441551038E-3</v>
      </c>
      <c r="H1689" s="12">
        <f t="shared" si="663"/>
        <v>44392</v>
      </c>
      <c r="I1689" s="12">
        <f t="shared" si="650"/>
        <v>44392</v>
      </c>
      <c r="J1689" s="1">
        <f t="shared" si="664"/>
        <v>22</v>
      </c>
      <c r="K1689" s="1">
        <f t="shared" si="647"/>
        <v>4</v>
      </c>
      <c r="L1689" s="9">
        <f t="shared" si="651"/>
        <v>1.0009615599999999</v>
      </c>
      <c r="M1689" s="16">
        <f t="shared" si="665"/>
        <v>1.0083006699999999</v>
      </c>
      <c r="N1689" s="16">
        <f t="shared" si="644"/>
        <v>1.2062565806851075</v>
      </c>
      <c r="O1689" s="9">
        <f t="shared" si="645"/>
        <v>1.2074164599999999</v>
      </c>
      <c r="P1689" s="9">
        <f t="shared" si="652"/>
        <v>1207.4164599999999</v>
      </c>
      <c r="Q1689" s="14">
        <f t="shared" si="653"/>
        <v>0</v>
      </c>
      <c r="R1689" s="44">
        <f t="shared" si="654"/>
        <v>0</v>
      </c>
      <c r="S1689" s="9">
        <f t="shared" si="655"/>
        <v>0</v>
      </c>
      <c r="T1689" s="10">
        <f t="shared" si="666"/>
        <v>6.2959000000000001E-2</v>
      </c>
      <c r="U1689" s="14">
        <f t="shared" si="646"/>
        <v>24</v>
      </c>
      <c r="V1689" s="14">
        <v>252</v>
      </c>
      <c r="W1689" s="16">
        <f t="shared" si="656"/>
        <v>1.0058318470000001</v>
      </c>
      <c r="X1689" s="9">
        <f t="shared" si="657"/>
        <v>7.0414680599999997</v>
      </c>
      <c r="Y1689" s="9">
        <v>0</v>
      </c>
      <c r="Z1689" s="15">
        <f t="shared" si="658"/>
        <v>0</v>
      </c>
      <c r="AA1689" s="6" t="s">
        <v>113</v>
      </c>
      <c r="AB1689" s="12">
        <f t="shared" si="667"/>
        <v>44516</v>
      </c>
      <c r="AC1689" s="6"/>
      <c r="AD1689" s="1"/>
      <c r="AE1689" s="12"/>
      <c r="AF1689" s="7"/>
      <c r="AG1689" s="1"/>
      <c r="AH1689" s="1"/>
      <c r="AI1689" s="1"/>
      <c r="AJ1689" s="10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6"/>
      <c r="CM1689" s="1"/>
      <c r="CN1689" s="1"/>
      <c r="CO1689" s="1"/>
      <c r="CP1689" s="1"/>
      <c r="CQ1689" s="1"/>
      <c r="CR1689" s="1"/>
    </row>
    <row r="1690" spans="1:96" x14ac:dyDescent="0.2">
      <c r="A1690" s="159">
        <f t="shared" si="659"/>
        <v>44369</v>
      </c>
      <c r="B1690" s="9">
        <f t="shared" si="648"/>
        <v>1215.0441144399999</v>
      </c>
      <c r="C1690" s="9">
        <f t="shared" si="660"/>
        <v>1000</v>
      </c>
      <c r="D1690" s="66">
        <f t="shared" si="661"/>
        <v>5739.56</v>
      </c>
      <c r="E1690" s="15">
        <f>VLOOKUP(A1689,[1]Plan1!$BO$120:$BQ$240,3)</f>
        <v>5769.98</v>
      </c>
      <c r="F1690" s="12">
        <f t="shared" si="662"/>
        <v>44363</v>
      </c>
      <c r="G1690" s="13">
        <f t="shared" si="649"/>
        <v>5.3000578441551038E-3</v>
      </c>
      <c r="H1690" s="12">
        <f t="shared" si="663"/>
        <v>44392</v>
      </c>
      <c r="I1690" s="12">
        <f t="shared" si="650"/>
        <v>44392</v>
      </c>
      <c r="J1690" s="1">
        <f t="shared" si="664"/>
        <v>22</v>
      </c>
      <c r="K1690" s="1">
        <f t="shared" si="647"/>
        <v>5</v>
      </c>
      <c r="L1690" s="9">
        <f t="shared" si="651"/>
        <v>1.00120209</v>
      </c>
      <c r="M1690" s="16">
        <f t="shared" si="665"/>
        <v>1.0083006699999999</v>
      </c>
      <c r="N1690" s="16">
        <f t="shared" si="644"/>
        <v>1.2062565806851075</v>
      </c>
      <c r="O1690" s="9">
        <f t="shared" si="645"/>
        <v>1.2077066000000001</v>
      </c>
      <c r="P1690" s="9">
        <f t="shared" si="652"/>
        <v>1207.7066</v>
      </c>
      <c r="Q1690" s="14">
        <f t="shared" si="653"/>
        <v>0</v>
      </c>
      <c r="R1690" s="44">
        <f t="shared" si="654"/>
        <v>0</v>
      </c>
      <c r="S1690" s="9">
        <f t="shared" si="655"/>
        <v>0</v>
      </c>
      <c r="T1690" s="10">
        <f t="shared" si="666"/>
        <v>6.2959000000000001E-2</v>
      </c>
      <c r="U1690" s="14">
        <f t="shared" si="646"/>
        <v>25</v>
      </c>
      <c r="V1690" s="14">
        <v>252</v>
      </c>
      <c r="W1690" s="16">
        <f t="shared" si="656"/>
        <v>1.0060755770000001</v>
      </c>
      <c r="X1690" s="9">
        <f t="shared" si="657"/>
        <v>7.3375144399999996</v>
      </c>
      <c r="Y1690" s="9">
        <v>0</v>
      </c>
      <c r="Z1690" s="15">
        <f t="shared" si="658"/>
        <v>0</v>
      </c>
      <c r="AA1690" s="6" t="s">
        <v>113</v>
      </c>
      <c r="AB1690" s="12">
        <f t="shared" si="667"/>
        <v>44516</v>
      </c>
      <c r="AC1690" s="6"/>
      <c r="AD1690" s="1"/>
      <c r="AE1690" s="12"/>
      <c r="AF1690" s="7"/>
      <c r="AG1690" s="1"/>
      <c r="AH1690" s="1"/>
      <c r="AI1690" s="1"/>
      <c r="AJ1690" s="10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6"/>
      <c r="CM1690" s="1"/>
      <c r="CN1690" s="1"/>
      <c r="CO1690" s="1"/>
      <c r="CP1690" s="1"/>
      <c r="CQ1690" s="1"/>
      <c r="CR1690" s="1"/>
    </row>
    <row r="1691" spans="1:96" x14ac:dyDescent="0.2">
      <c r="A1691" s="159">
        <f t="shared" si="659"/>
        <v>44370</v>
      </c>
      <c r="B1691" s="9">
        <f t="shared" si="648"/>
        <v>1215.6306053000001</v>
      </c>
      <c r="C1691" s="9">
        <f t="shared" si="660"/>
        <v>1000</v>
      </c>
      <c r="D1691" s="66">
        <f t="shared" si="661"/>
        <v>5739.56</v>
      </c>
      <c r="E1691" s="15">
        <f>VLOOKUP(A1690,[1]Plan1!$BO$120:$BQ$240,3)</f>
        <v>5769.98</v>
      </c>
      <c r="F1691" s="12">
        <f t="shared" si="662"/>
        <v>44363</v>
      </c>
      <c r="G1691" s="13">
        <f t="shared" si="649"/>
        <v>5.3000578441551038E-3</v>
      </c>
      <c r="H1691" s="12">
        <f t="shared" si="663"/>
        <v>44392</v>
      </c>
      <c r="I1691" s="12">
        <f t="shared" si="650"/>
        <v>44392</v>
      </c>
      <c r="J1691" s="1">
        <f t="shared" si="664"/>
        <v>22</v>
      </c>
      <c r="K1691" s="1">
        <f t="shared" si="647"/>
        <v>6</v>
      </c>
      <c r="L1691" s="9">
        <f t="shared" si="651"/>
        <v>1.00144269</v>
      </c>
      <c r="M1691" s="16">
        <f t="shared" si="665"/>
        <v>1.0083006699999999</v>
      </c>
      <c r="N1691" s="16">
        <f t="shared" si="644"/>
        <v>1.2062565806851075</v>
      </c>
      <c r="O1691" s="9">
        <f t="shared" si="645"/>
        <v>1.2079968299999999</v>
      </c>
      <c r="P1691" s="9">
        <f t="shared" si="652"/>
        <v>1207.99683</v>
      </c>
      <c r="Q1691" s="14">
        <f t="shared" si="653"/>
        <v>0</v>
      </c>
      <c r="R1691" s="44">
        <f t="shared" si="654"/>
        <v>0</v>
      </c>
      <c r="S1691" s="9">
        <f t="shared" si="655"/>
        <v>0</v>
      </c>
      <c r="T1691" s="10">
        <f t="shared" si="666"/>
        <v>6.2959000000000001E-2</v>
      </c>
      <c r="U1691" s="14">
        <f t="shared" si="646"/>
        <v>26</v>
      </c>
      <c r="V1691" s="14">
        <v>252</v>
      </c>
      <c r="W1691" s="16">
        <f t="shared" si="656"/>
        <v>1.0063193669999999</v>
      </c>
      <c r="X1691" s="9">
        <f t="shared" si="657"/>
        <v>7.6337752999999999</v>
      </c>
      <c r="Y1691" s="9">
        <v>0</v>
      </c>
      <c r="Z1691" s="15">
        <f t="shared" si="658"/>
        <v>0</v>
      </c>
      <c r="AA1691" s="6" t="s">
        <v>113</v>
      </c>
      <c r="AB1691" s="12">
        <f t="shared" si="667"/>
        <v>44516</v>
      </c>
      <c r="AC1691" s="6"/>
      <c r="AD1691" s="1"/>
      <c r="AE1691" s="12"/>
      <c r="AF1691" s="7"/>
      <c r="AG1691" s="1"/>
      <c r="AH1691" s="1"/>
      <c r="AI1691" s="1"/>
      <c r="AJ1691" s="10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6"/>
      <c r="CM1691" s="1"/>
      <c r="CN1691" s="1"/>
      <c r="CO1691" s="1"/>
      <c r="CP1691" s="1"/>
      <c r="CQ1691" s="1"/>
      <c r="CR1691" s="1"/>
    </row>
    <row r="1692" spans="1:96" x14ac:dyDescent="0.2">
      <c r="A1692" s="159">
        <f t="shared" si="659"/>
        <v>44371</v>
      </c>
      <c r="B1692" s="9">
        <f t="shared" si="648"/>
        <v>1216.2173681499999</v>
      </c>
      <c r="C1692" s="9">
        <f t="shared" si="660"/>
        <v>1000</v>
      </c>
      <c r="D1692" s="66">
        <f t="shared" si="661"/>
        <v>5739.56</v>
      </c>
      <c r="E1692" s="15">
        <f>VLOOKUP(A1691,[1]Plan1!$BO$120:$BQ$240,3)</f>
        <v>5769.98</v>
      </c>
      <c r="F1692" s="12">
        <f t="shared" si="662"/>
        <v>44363</v>
      </c>
      <c r="G1692" s="13">
        <f t="shared" si="649"/>
        <v>5.3000578441551038E-3</v>
      </c>
      <c r="H1692" s="12">
        <f t="shared" si="663"/>
        <v>44392</v>
      </c>
      <c r="I1692" s="12">
        <f t="shared" si="650"/>
        <v>44392</v>
      </c>
      <c r="J1692" s="1">
        <f t="shared" si="664"/>
        <v>22</v>
      </c>
      <c r="K1692" s="1">
        <f t="shared" si="647"/>
        <v>7</v>
      </c>
      <c r="L1692" s="9">
        <f t="shared" si="651"/>
        <v>1.00168334</v>
      </c>
      <c r="M1692" s="16">
        <f t="shared" si="665"/>
        <v>1.0083006699999999</v>
      </c>
      <c r="N1692" s="16">
        <f t="shared" si="644"/>
        <v>1.2062565806851075</v>
      </c>
      <c r="O1692" s="9">
        <f t="shared" si="645"/>
        <v>1.20828712</v>
      </c>
      <c r="P1692" s="9">
        <f t="shared" si="652"/>
        <v>1208.28712</v>
      </c>
      <c r="Q1692" s="14">
        <f t="shared" si="653"/>
        <v>0</v>
      </c>
      <c r="R1692" s="44">
        <f t="shared" si="654"/>
        <v>0</v>
      </c>
      <c r="S1692" s="9">
        <f t="shared" si="655"/>
        <v>0</v>
      </c>
      <c r="T1692" s="10">
        <f t="shared" si="666"/>
        <v>6.2959000000000001E-2</v>
      </c>
      <c r="U1692" s="14">
        <f t="shared" si="646"/>
        <v>27</v>
      </c>
      <c r="V1692" s="14">
        <v>252</v>
      </c>
      <c r="W1692" s="16">
        <f t="shared" si="656"/>
        <v>1.0065632149999999</v>
      </c>
      <c r="X1692" s="9">
        <f t="shared" si="657"/>
        <v>7.9302481499999997</v>
      </c>
      <c r="Y1692" s="9">
        <v>0</v>
      </c>
      <c r="Z1692" s="15">
        <f t="shared" si="658"/>
        <v>0</v>
      </c>
      <c r="AA1692" s="6" t="s">
        <v>113</v>
      </c>
      <c r="AB1692" s="12">
        <f t="shared" si="667"/>
        <v>44516</v>
      </c>
      <c r="AC1692" s="6"/>
      <c r="AD1692" s="1"/>
      <c r="AE1692" s="12"/>
      <c r="AF1692" s="7"/>
      <c r="AG1692" s="1"/>
      <c r="AH1692" s="1"/>
      <c r="AI1692" s="1"/>
      <c r="AJ1692" s="10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6"/>
      <c r="CM1692" s="1"/>
      <c r="CN1692" s="1"/>
      <c r="CO1692" s="1"/>
      <c r="CP1692" s="1"/>
      <c r="CQ1692" s="1"/>
      <c r="CR1692" s="1"/>
    </row>
    <row r="1693" spans="1:96" x14ac:dyDescent="0.2">
      <c r="A1693" s="159">
        <f t="shared" si="659"/>
        <v>44372</v>
      </c>
      <c r="B1693" s="9">
        <f t="shared" si="648"/>
        <v>1216.8044054899999</v>
      </c>
      <c r="C1693" s="9">
        <f t="shared" si="660"/>
        <v>1000</v>
      </c>
      <c r="D1693" s="66">
        <f t="shared" si="661"/>
        <v>5739.56</v>
      </c>
      <c r="E1693" s="15">
        <f>VLOOKUP(A1692,[1]Plan1!$BO$120:$BQ$240,3)</f>
        <v>5769.98</v>
      </c>
      <c r="F1693" s="12">
        <f t="shared" si="662"/>
        <v>44363</v>
      </c>
      <c r="G1693" s="13">
        <f t="shared" si="649"/>
        <v>5.3000578441551038E-3</v>
      </c>
      <c r="H1693" s="12">
        <f t="shared" si="663"/>
        <v>44392</v>
      </c>
      <c r="I1693" s="12">
        <f t="shared" si="650"/>
        <v>44392</v>
      </c>
      <c r="J1693" s="1">
        <f t="shared" si="664"/>
        <v>22</v>
      </c>
      <c r="K1693" s="1">
        <f t="shared" si="647"/>
        <v>8</v>
      </c>
      <c r="L1693" s="9">
        <f t="shared" si="651"/>
        <v>1.00192405</v>
      </c>
      <c r="M1693" s="16">
        <f t="shared" si="665"/>
        <v>1.0083006699999999</v>
      </c>
      <c r="N1693" s="16">
        <f t="shared" si="644"/>
        <v>1.2062565806851075</v>
      </c>
      <c r="O1693" s="9">
        <f t="shared" si="645"/>
        <v>1.20857747</v>
      </c>
      <c r="P1693" s="9">
        <f t="shared" si="652"/>
        <v>1208.5774699999999</v>
      </c>
      <c r="Q1693" s="14">
        <f t="shared" si="653"/>
        <v>0</v>
      </c>
      <c r="R1693" s="44">
        <f t="shared" si="654"/>
        <v>0</v>
      </c>
      <c r="S1693" s="9">
        <f t="shared" si="655"/>
        <v>0</v>
      </c>
      <c r="T1693" s="10">
        <f t="shared" si="666"/>
        <v>6.2959000000000001E-2</v>
      </c>
      <c r="U1693" s="14">
        <f t="shared" si="646"/>
        <v>28</v>
      </c>
      <c r="V1693" s="14">
        <v>252</v>
      </c>
      <c r="W1693" s="16">
        <f t="shared" si="656"/>
        <v>1.006807123</v>
      </c>
      <c r="X1693" s="9">
        <f t="shared" si="657"/>
        <v>8.2269354900000007</v>
      </c>
      <c r="Y1693" s="9">
        <v>0</v>
      </c>
      <c r="Z1693" s="15">
        <f t="shared" si="658"/>
        <v>0</v>
      </c>
      <c r="AA1693" s="6" t="s">
        <v>113</v>
      </c>
      <c r="AB1693" s="12">
        <f t="shared" si="667"/>
        <v>44516</v>
      </c>
      <c r="AC1693" s="6"/>
      <c r="AD1693" s="1"/>
      <c r="AE1693" s="12"/>
      <c r="AF1693" s="7"/>
      <c r="AG1693" s="1"/>
      <c r="AH1693" s="1"/>
      <c r="AI1693" s="1"/>
      <c r="AJ1693" s="10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6"/>
      <c r="CM1693" s="1"/>
      <c r="CN1693" s="1"/>
      <c r="CO1693" s="1"/>
      <c r="CP1693" s="1"/>
      <c r="CQ1693" s="1"/>
      <c r="CR1693" s="1"/>
    </row>
    <row r="1694" spans="1:96" x14ac:dyDescent="0.2">
      <c r="A1694" s="159">
        <f t="shared" si="659"/>
        <v>44373</v>
      </c>
      <c r="B1694" s="9">
        <f t="shared" si="648"/>
        <v>1217.39172508</v>
      </c>
      <c r="C1694" s="9">
        <f t="shared" si="660"/>
        <v>1000</v>
      </c>
      <c r="D1694" s="66">
        <f t="shared" si="661"/>
        <v>5739.56</v>
      </c>
      <c r="E1694" s="15">
        <f>VLOOKUP(A1693,[1]Plan1!$BO$120:$BQ$240,3)</f>
        <v>5769.98</v>
      </c>
      <c r="F1694" s="12">
        <f t="shared" si="662"/>
        <v>44363</v>
      </c>
      <c r="G1694" s="13">
        <f t="shared" si="649"/>
        <v>5.3000578441551038E-3</v>
      </c>
      <c r="H1694" s="12">
        <f t="shared" si="663"/>
        <v>44392</v>
      </c>
      <c r="I1694" s="12">
        <f t="shared" si="650"/>
        <v>44392</v>
      </c>
      <c r="J1694" s="1">
        <f t="shared" si="664"/>
        <v>22</v>
      </c>
      <c r="K1694" s="1">
        <f t="shared" si="647"/>
        <v>9</v>
      </c>
      <c r="L1694" s="9">
        <f t="shared" si="651"/>
        <v>1.00216481</v>
      </c>
      <c r="M1694" s="16">
        <f t="shared" si="665"/>
        <v>1.0083006699999999</v>
      </c>
      <c r="N1694" s="16">
        <f t="shared" si="644"/>
        <v>1.2062565806851075</v>
      </c>
      <c r="O1694" s="9">
        <f t="shared" si="645"/>
        <v>1.2088678900000001</v>
      </c>
      <c r="P1694" s="9">
        <f t="shared" si="652"/>
        <v>1208.86789</v>
      </c>
      <c r="Q1694" s="14">
        <f t="shared" si="653"/>
        <v>0</v>
      </c>
      <c r="R1694" s="44">
        <f t="shared" si="654"/>
        <v>0</v>
      </c>
      <c r="S1694" s="9">
        <f t="shared" si="655"/>
        <v>0</v>
      </c>
      <c r="T1694" s="10">
        <f t="shared" si="666"/>
        <v>6.2959000000000001E-2</v>
      </c>
      <c r="U1694" s="14">
        <f t="shared" si="646"/>
        <v>29</v>
      </c>
      <c r="V1694" s="14">
        <v>252</v>
      </c>
      <c r="W1694" s="16">
        <f t="shared" si="656"/>
        <v>1.007051089</v>
      </c>
      <c r="X1694" s="9">
        <f t="shared" si="657"/>
        <v>8.5238350799999996</v>
      </c>
      <c r="Y1694" s="9">
        <v>0</v>
      </c>
      <c r="Z1694" s="15">
        <f t="shared" si="658"/>
        <v>0</v>
      </c>
      <c r="AA1694" s="6" t="s">
        <v>113</v>
      </c>
      <c r="AB1694" s="12">
        <f t="shared" si="667"/>
        <v>44516</v>
      </c>
      <c r="AC1694" s="6"/>
      <c r="AD1694" s="1"/>
      <c r="AE1694" s="12"/>
      <c r="AF1694" s="7"/>
      <c r="AG1694" s="1"/>
      <c r="AH1694" s="1"/>
      <c r="AI1694" s="1"/>
      <c r="AJ1694" s="10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6"/>
      <c r="CM1694" s="1"/>
      <c r="CN1694" s="1"/>
      <c r="CO1694" s="1"/>
      <c r="CP1694" s="1"/>
      <c r="CQ1694" s="1"/>
      <c r="CR1694" s="1"/>
    </row>
    <row r="1695" spans="1:96" x14ac:dyDescent="0.2">
      <c r="A1695" s="159">
        <f t="shared" si="659"/>
        <v>44374</v>
      </c>
      <c r="B1695" s="9">
        <f t="shared" si="648"/>
        <v>1217.39172508</v>
      </c>
      <c r="C1695" s="9">
        <f t="shared" si="660"/>
        <v>1000</v>
      </c>
      <c r="D1695" s="66">
        <f t="shared" si="661"/>
        <v>5739.56</v>
      </c>
      <c r="E1695" s="15">
        <f>VLOOKUP(A1694,[1]Plan1!$BO$120:$BQ$240,3)</f>
        <v>5769.98</v>
      </c>
      <c r="F1695" s="12">
        <f t="shared" si="662"/>
        <v>44363</v>
      </c>
      <c r="G1695" s="13">
        <f t="shared" si="649"/>
        <v>5.3000578441551038E-3</v>
      </c>
      <c r="H1695" s="12">
        <f t="shared" si="663"/>
        <v>44392</v>
      </c>
      <c r="I1695" s="12">
        <f t="shared" si="650"/>
        <v>44392</v>
      </c>
      <c r="J1695" s="1">
        <f t="shared" si="664"/>
        <v>22</v>
      </c>
      <c r="K1695" s="1">
        <f t="shared" si="647"/>
        <v>9</v>
      </c>
      <c r="L1695" s="9">
        <f t="shared" si="651"/>
        <v>1.00216481</v>
      </c>
      <c r="M1695" s="16">
        <f t="shared" si="665"/>
        <v>1.0083006699999999</v>
      </c>
      <c r="N1695" s="16">
        <f t="shared" ref="N1695:N1758" si="668">IF(I1695&gt;I1694,N1694*M1695,N1694)</f>
        <v>1.2062565806851075</v>
      </c>
      <c r="O1695" s="9">
        <f t="shared" ref="O1695:O1758" si="669">TRUNC(TRUNC((L1695*N1695),15),8)</f>
        <v>1.2088678900000001</v>
      </c>
      <c r="P1695" s="9">
        <f t="shared" si="652"/>
        <v>1208.86789</v>
      </c>
      <c r="Q1695" s="14">
        <f t="shared" si="653"/>
        <v>0</v>
      </c>
      <c r="R1695" s="44">
        <f t="shared" si="654"/>
        <v>0</v>
      </c>
      <c r="S1695" s="9">
        <f t="shared" si="655"/>
        <v>0</v>
      </c>
      <c r="T1695" s="10">
        <f t="shared" si="666"/>
        <v>6.2959000000000001E-2</v>
      </c>
      <c r="U1695" s="14">
        <f t="shared" si="646"/>
        <v>29</v>
      </c>
      <c r="V1695" s="14">
        <v>252</v>
      </c>
      <c r="W1695" s="16">
        <f t="shared" si="656"/>
        <v>1.007051089</v>
      </c>
      <c r="X1695" s="9">
        <f t="shared" si="657"/>
        <v>8.5238350799999996</v>
      </c>
      <c r="Y1695" s="9">
        <v>0</v>
      </c>
      <c r="Z1695" s="15">
        <f t="shared" si="658"/>
        <v>0</v>
      </c>
      <c r="AA1695" s="6" t="s">
        <v>113</v>
      </c>
      <c r="AB1695" s="12">
        <f t="shared" si="667"/>
        <v>44516</v>
      </c>
      <c r="AC1695" s="6"/>
      <c r="AD1695" s="1"/>
      <c r="AE1695" s="12"/>
      <c r="AF1695" s="7"/>
      <c r="AG1695" s="1"/>
      <c r="AH1695" s="1"/>
      <c r="AI1695" s="1"/>
      <c r="AJ1695" s="10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6"/>
      <c r="CM1695" s="1"/>
      <c r="CN1695" s="1"/>
      <c r="CO1695" s="1"/>
      <c r="CP1695" s="1"/>
      <c r="CQ1695" s="1"/>
      <c r="CR1695" s="1"/>
    </row>
    <row r="1696" spans="1:96" x14ac:dyDescent="0.2">
      <c r="A1696" s="159">
        <f t="shared" si="659"/>
        <v>44375</v>
      </c>
      <c r="B1696" s="9">
        <f t="shared" si="648"/>
        <v>1217.39172508</v>
      </c>
      <c r="C1696" s="9">
        <f t="shared" si="660"/>
        <v>1000</v>
      </c>
      <c r="D1696" s="66">
        <f t="shared" si="661"/>
        <v>5739.56</v>
      </c>
      <c r="E1696" s="15">
        <f>VLOOKUP(A1695,[1]Plan1!$BO$120:$BQ$240,3)</f>
        <v>5769.98</v>
      </c>
      <c r="F1696" s="12">
        <f t="shared" si="662"/>
        <v>44363</v>
      </c>
      <c r="G1696" s="13">
        <f t="shared" si="649"/>
        <v>5.3000578441551038E-3</v>
      </c>
      <c r="H1696" s="12">
        <f t="shared" si="663"/>
        <v>44392</v>
      </c>
      <c r="I1696" s="12">
        <f t="shared" si="650"/>
        <v>44392</v>
      </c>
      <c r="J1696" s="1">
        <f t="shared" si="664"/>
        <v>22</v>
      </c>
      <c r="K1696" s="1">
        <f t="shared" si="647"/>
        <v>9</v>
      </c>
      <c r="L1696" s="9">
        <f t="shared" si="651"/>
        <v>1.00216481</v>
      </c>
      <c r="M1696" s="16">
        <f t="shared" si="665"/>
        <v>1.0083006699999999</v>
      </c>
      <c r="N1696" s="16">
        <f t="shared" si="668"/>
        <v>1.2062565806851075</v>
      </c>
      <c r="O1696" s="9">
        <f t="shared" si="669"/>
        <v>1.2088678900000001</v>
      </c>
      <c r="P1696" s="9">
        <f t="shared" si="652"/>
        <v>1208.86789</v>
      </c>
      <c r="Q1696" s="14">
        <f t="shared" si="653"/>
        <v>0</v>
      </c>
      <c r="R1696" s="44">
        <f t="shared" si="654"/>
        <v>0</v>
      </c>
      <c r="S1696" s="9">
        <f t="shared" si="655"/>
        <v>0</v>
      </c>
      <c r="T1696" s="10">
        <f t="shared" si="666"/>
        <v>6.2959000000000001E-2</v>
      </c>
      <c r="U1696" s="14">
        <f t="shared" si="646"/>
        <v>29</v>
      </c>
      <c r="V1696" s="14">
        <v>252</v>
      </c>
      <c r="W1696" s="16">
        <f t="shared" si="656"/>
        <v>1.007051089</v>
      </c>
      <c r="X1696" s="9">
        <f t="shared" si="657"/>
        <v>8.5238350799999996</v>
      </c>
      <c r="Y1696" s="9">
        <v>0</v>
      </c>
      <c r="Z1696" s="15">
        <f t="shared" si="658"/>
        <v>0</v>
      </c>
      <c r="AA1696" s="6" t="s">
        <v>113</v>
      </c>
      <c r="AB1696" s="12">
        <f t="shared" si="667"/>
        <v>44516</v>
      </c>
      <c r="AC1696" s="6"/>
      <c r="AD1696" s="1"/>
      <c r="AE1696" s="12"/>
      <c r="AF1696" s="7"/>
      <c r="AG1696" s="1"/>
      <c r="AH1696" s="1"/>
      <c r="AI1696" s="1"/>
      <c r="AJ1696" s="10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6"/>
      <c r="CM1696" s="1"/>
      <c r="CN1696" s="1"/>
      <c r="CO1696" s="1"/>
      <c r="CP1696" s="1"/>
      <c r="CQ1696" s="1"/>
      <c r="CR1696" s="1"/>
    </row>
    <row r="1697" spans="1:96" x14ac:dyDescent="0.2">
      <c r="A1697" s="159">
        <f t="shared" si="659"/>
        <v>44376</v>
      </c>
      <c r="B1697" s="9">
        <f t="shared" si="648"/>
        <v>1217.9793395000002</v>
      </c>
      <c r="C1697" s="9">
        <f t="shared" si="660"/>
        <v>1000</v>
      </c>
      <c r="D1697" s="66">
        <f t="shared" si="661"/>
        <v>5739.56</v>
      </c>
      <c r="E1697" s="15">
        <f>VLOOKUP(A1696,[1]Plan1!$BO$120:$BQ$240,3)</f>
        <v>5769.98</v>
      </c>
      <c r="F1697" s="12">
        <f t="shared" si="662"/>
        <v>44363</v>
      </c>
      <c r="G1697" s="13">
        <f t="shared" si="649"/>
        <v>5.3000578441551038E-3</v>
      </c>
      <c r="H1697" s="12">
        <f t="shared" si="663"/>
        <v>44392</v>
      </c>
      <c r="I1697" s="12">
        <f t="shared" si="650"/>
        <v>44392</v>
      </c>
      <c r="J1697" s="1">
        <f t="shared" si="664"/>
        <v>22</v>
      </c>
      <c r="K1697" s="1">
        <f t="shared" si="647"/>
        <v>10</v>
      </c>
      <c r="L1697" s="9">
        <f t="shared" si="651"/>
        <v>1.0024056400000001</v>
      </c>
      <c r="M1697" s="16">
        <f t="shared" si="665"/>
        <v>1.0083006699999999</v>
      </c>
      <c r="N1697" s="16">
        <f t="shared" si="668"/>
        <v>1.2062565806851075</v>
      </c>
      <c r="O1697" s="9">
        <f t="shared" si="669"/>
        <v>1.20915839</v>
      </c>
      <c r="P1697" s="9">
        <f t="shared" si="652"/>
        <v>1209.1583900000001</v>
      </c>
      <c r="Q1697" s="14">
        <f t="shared" si="653"/>
        <v>0</v>
      </c>
      <c r="R1697" s="44">
        <f t="shared" si="654"/>
        <v>0</v>
      </c>
      <c r="S1697" s="9">
        <f t="shared" si="655"/>
        <v>0</v>
      </c>
      <c r="T1697" s="10">
        <f t="shared" si="666"/>
        <v>6.2959000000000001E-2</v>
      </c>
      <c r="U1697" s="14">
        <f t="shared" si="646"/>
        <v>30</v>
      </c>
      <c r="V1697" s="14">
        <v>252</v>
      </c>
      <c r="W1697" s="16">
        <f t="shared" si="656"/>
        <v>1.007295115</v>
      </c>
      <c r="X1697" s="9">
        <f t="shared" si="657"/>
        <v>8.8209494999999993</v>
      </c>
      <c r="Y1697" s="9">
        <v>0</v>
      </c>
      <c r="Z1697" s="15">
        <f t="shared" si="658"/>
        <v>0</v>
      </c>
      <c r="AA1697" s="6" t="s">
        <v>113</v>
      </c>
      <c r="AB1697" s="12">
        <f t="shared" si="667"/>
        <v>44516</v>
      </c>
      <c r="AC1697" s="6"/>
      <c r="AD1697" s="1"/>
      <c r="AE1697" s="12"/>
      <c r="AF1697" s="7"/>
      <c r="AG1697" s="1"/>
      <c r="AH1697" s="1"/>
      <c r="AI1697" s="1"/>
      <c r="AJ1697" s="10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6"/>
      <c r="CM1697" s="1"/>
      <c r="CN1697" s="1"/>
      <c r="CO1697" s="1"/>
      <c r="CP1697" s="1"/>
      <c r="CQ1697" s="1"/>
      <c r="CR1697" s="1"/>
    </row>
    <row r="1698" spans="1:96" x14ac:dyDescent="0.2">
      <c r="A1698" s="159">
        <f t="shared" si="659"/>
        <v>44377</v>
      </c>
      <c r="B1698" s="9">
        <f t="shared" si="648"/>
        <v>1218.5672375899999</v>
      </c>
      <c r="C1698" s="9">
        <f t="shared" si="660"/>
        <v>1000</v>
      </c>
      <c r="D1698" s="66">
        <f t="shared" si="661"/>
        <v>5739.56</v>
      </c>
      <c r="E1698" s="15">
        <f>VLOOKUP(A1697,[1]Plan1!$BO$120:$BQ$240,3)</f>
        <v>5769.98</v>
      </c>
      <c r="F1698" s="12">
        <f t="shared" si="662"/>
        <v>44363</v>
      </c>
      <c r="G1698" s="13">
        <f t="shared" si="649"/>
        <v>5.3000578441551038E-3</v>
      </c>
      <c r="H1698" s="12">
        <f t="shared" si="663"/>
        <v>44392</v>
      </c>
      <c r="I1698" s="12">
        <f t="shared" si="650"/>
        <v>44392</v>
      </c>
      <c r="J1698" s="1">
        <f t="shared" si="664"/>
        <v>22</v>
      </c>
      <c r="K1698" s="1">
        <f t="shared" si="647"/>
        <v>11</v>
      </c>
      <c r="L1698" s="9">
        <f t="shared" si="651"/>
        <v>1.0026465200000001</v>
      </c>
      <c r="M1698" s="16">
        <f t="shared" si="665"/>
        <v>1.0083006699999999</v>
      </c>
      <c r="N1698" s="16">
        <f t="shared" si="668"/>
        <v>1.2062565806851075</v>
      </c>
      <c r="O1698" s="9">
        <f t="shared" si="669"/>
        <v>1.20944896</v>
      </c>
      <c r="P1698" s="9">
        <f t="shared" si="652"/>
        <v>1209.4489599999999</v>
      </c>
      <c r="Q1698" s="14">
        <f t="shared" si="653"/>
        <v>0</v>
      </c>
      <c r="R1698" s="44">
        <f t="shared" si="654"/>
        <v>0</v>
      </c>
      <c r="S1698" s="9">
        <f t="shared" si="655"/>
        <v>0</v>
      </c>
      <c r="T1698" s="10">
        <f t="shared" si="666"/>
        <v>6.2959000000000001E-2</v>
      </c>
      <c r="U1698" s="14">
        <f t="shared" si="646"/>
        <v>31</v>
      </c>
      <c r="V1698" s="14">
        <v>252</v>
      </c>
      <c r="W1698" s="16">
        <f t="shared" si="656"/>
        <v>1.0075392000000001</v>
      </c>
      <c r="X1698" s="9">
        <f t="shared" si="657"/>
        <v>9.1182775899999999</v>
      </c>
      <c r="Y1698" s="9">
        <v>0</v>
      </c>
      <c r="Z1698" s="15">
        <f t="shared" si="658"/>
        <v>0</v>
      </c>
      <c r="AA1698" s="6" t="s">
        <v>113</v>
      </c>
      <c r="AB1698" s="12">
        <f t="shared" si="667"/>
        <v>44516</v>
      </c>
      <c r="AC1698" s="6"/>
      <c r="AD1698" s="1"/>
      <c r="AE1698" s="12"/>
      <c r="AF1698" s="7"/>
      <c r="AG1698" s="1"/>
      <c r="AH1698" s="1"/>
      <c r="AI1698" s="1"/>
      <c r="AJ1698" s="10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6"/>
      <c r="CM1698" s="1"/>
      <c r="CN1698" s="1"/>
      <c r="CO1698" s="1"/>
      <c r="CP1698" s="1"/>
      <c r="CQ1698" s="1"/>
      <c r="CR1698" s="1"/>
    </row>
    <row r="1699" spans="1:96" x14ac:dyDescent="0.2">
      <c r="A1699" s="159">
        <f t="shared" si="659"/>
        <v>44378</v>
      </c>
      <c r="B1699" s="9">
        <f t="shared" si="648"/>
        <v>1219.1554093699999</v>
      </c>
      <c r="C1699" s="9">
        <f t="shared" si="660"/>
        <v>1000</v>
      </c>
      <c r="D1699" s="66">
        <f t="shared" si="661"/>
        <v>5739.56</v>
      </c>
      <c r="E1699" s="15">
        <f>VLOOKUP(A1698,[1]Plan1!$BO$120:$BQ$240,3)</f>
        <v>5769.98</v>
      </c>
      <c r="F1699" s="12">
        <f t="shared" si="662"/>
        <v>44363</v>
      </c>
      <c r="G1699" s="13">
        <f t="shared" si="649"/>
        <v>5.3000578441551038E-3</v>
      </c>
      <c r="H1699" s="12">
        <f t="shared" si="663"/>
        <v>44392</v>
      </c>
      <c r="I1699" s="12">
        <f t="shared" si="650"/>
        <v>44392</v>
      </c>
      <c r="J1699" s="1">
        <f t="shared" si="664"/>
        <v>22</v>
      </c>
      <c r="K1699" s="1">
        <f t="shared" si="647"/>
        <v>12</v>
      </c>
      <c r="L1699" s="9">
        <f t="shared" si="651"/>
        <v>1.00288746</v>
      </c>
      <c r="M1699" s="16">
        <f t="shared" si="665"/>
        <v>1.0083006699999999</v>
      </c>
      <c r="N1699" s="16">
        <f t="shared" si="668"/>
        <v>1.2062565806851075</v>
      </c>
      <c r="O1699" s="9">
        <f t="shared" si="669"/>
        <v>1.2097395900000001</v>
      </c>
      <c r="P1699" s="9">
        <f t="shared" si="652"/>
        <v>1209.7395899999999</v>
      </c>
      <c r="Q1699" s="14">
        <f t="shared" si="653"/>
        <v>0</v>
      </c>
      <c r="R1699" s="44">
        <f t="shared" si="654"/>
        <v>0</v>
      </c>
      <c r="S1699" s="9">
        <f t="shared" si="655"/>
        <v>0</v>
      </c>
      <c r="T1699" s="10">
        <f t="shared" si="666"/>
        <v>6.2959000000000001E-2</v>
      </c>
      <c r="U1699" s="14">
        <f t="shared" si="646"/>
        <v>32</v>
      </c>
      <c r="V1699" s="14">
        <v>252</v>
      </c>
      <c r="W1699" s="16">
        <f t="shared" si="656"/>
        <v>1.0077833439999999</v>
      </c>
      <c r="X1699" s="9">
        <f t="shared" si="657"/>
        <v>9.4158193699999995</v>
      </c>
      <c r="Y1699" s="9">
        <v>0</v>
      </c>
      <c r="Z1699" s="15">
        <f t="shared" si="658"/>
        <v>0</v>
      </c>
      <c r="AA1699" s="6" t="s">
        <v>113</v>
      </c>
      <c r="AB1699" s="12">
        <f t="shared" si="667"/>
        <v>44516</v>
      </c>
      <c r="AC1699" s="6"/>
      <c r="AD1699" s="1"/>
      <c r="AE1699" s="12"/>
      <c r="AF1699" s="7"/>
      <c r="AG1699" s="1"/>
      <c r="AH1699" s="1"/>
      <c r="AI1699" s="1"/>
      <c r="AJ1699" s="10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6"/>
      <c r="CM1699" s="1"/>
      <c r="CN1699" s="1"/>
      <c r="CO1699" s="1"/>
      <c r="CP1699" s="1"/>
      <c r="CQ1699" s="1"/>
      <c r="CR1699" s="1"/>
    </row>
    <row r="1700" spans="1:96" x14ac:dyDescent="0.2">
      <c r="A1700" s="159">
        <f t="shared" si="659"/>
        <v>44379</v>
      </c>
      <c r="B1700" s="9">
        <f t="shared" si="648"/>
        <v>1219.7438751</v>
      </c>
      <c r="C1700" s="9">
        <f t="shared" si="660"/>
        <v>1000</v>
      </c>
      <c r="D1700" s="66">
        <f t="shared" si="661"/>
        <v>5739.56</v>
      </c>
      <c r="E1700" s="15">
        <f>VLOOKUP(A1699,[1]Plan1!$BO$120:$BQ$240,3)</f>
        <v>5769.98</v>
      </c>
      <c r="F1700" s="12">
        <f t="shared" si="662"/>
        <v>44363</v>
      </c>
      <c r="G1700" s="13">
        <f t="shared" si="649"/>
        <v>5.3000578441551038E-3</v>
      </c>
      <c r="H1700" s="12">
        <f t="shared" si="663"/>
        <v>44392</v>
      </c>
      <c r="I1700" s="12">
        <f t="shared" si="650"/>
        <v>44392</v>
      </c>
      <c r="J1700" s="1">
        <f t="shared" si="664"/>
        <v>22</v>
      </c>
      <c r="K1700" s="1">
        <f t="shared" si="647"/>
        <v>13</v>
      </c>
      <c r="L1700" s="9">
        <f t="shared" si="651"/>
        <v>1.0031284600000001</v>
      </c>
      <c r="M1700" s="16">
        <f t="shared" si="665"/>
        <v>1.0083006699999999</v>
      </c>
      <c r="N1700" s="16">
        <f t="shared" si="668"/>
        <v>1.2062565806851075</v>
      </c>
      <c r="O1700" s="9">
        <f t="shared" si="669"/>
        <v>1.2100302999999999</v>
      </c>
      <c r="P1700" s="9">
        <f t="shared" si="652"/>
        <v>1210.0302999999999</v>
      </c>
      <c r="Q1700" s="14">
        <f t="shared" si="653"/>
        <v>0</v>
      </c>
      <c r="R1700" s="44">
        <f t="shared" si="654"/>
        <v>0</v>
      </c>
      <c r="S1700" s="9">
        <f t="shared" si="655"/>
        <v>0</v>
      </c>
      <c r="T1700" s="10">
        <f t="shared" si="666"/>
        <v>6.2959000000000001E-2</v>
      </c>
      <c r="U1700" s="14">
        <f t="shared" si="646"/>
        <v>33</v>
      </c>
      <c r="V1700" s="14">
        <v>252</v>
      </c>
      <c r="W1700" s="16">
        <f t="shared" si="656"/>
        <v>1.008027547</v>
      </c>
      <c r="X1700" s="9">
        <f t="shared" si="657"/>
        <v>9.7135750999999999</v>
      </c>
      <c r="Y1700" s="9">
        <v>0</v>
      </c>
      <c r="Z1700" s="15">
        <f t="shared" si="658"/>
        <v>0</v>
      </c>
      <c r="AA1700" s="6" t="s">
        <v>113</v>
      </c>
      <c r="AB1700" s="12">
        <f t="shared" si="667"/>
        <v>44516</v>
      </c>
      <c r="AC1700" s="6"/>
      <c r="AD1700" s="1"/>
      <c r="AE1700" s="12"/>
      <c r="AF1700" s="7"/>
      <c r="AG1700" s="1"/>
      <c r="AH1700" s="1"/>
      <c r="AI1700" s="1"/>
      <c r="AJ1700" s="10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6"/>
      <c r="CM1700" s="1"/>
      <c r="CN1700" s="1"/>
      <c r="CO1700" s="1"/>
      <c r="CP1700" s="1"/>
      <c r="CQ1700" s="1"/>
      <c r="CR1700" s="1"/>
    </row>
    <row r="1701" spans="1:96" x14ac:dyDescent="0.2">
      <c r="A1701" s="159">
        <f t="shared" si="659"/>
        <v>44380</v>
      </c>
      <c r="B1701" s="9">
        <f t="shared" si="648"/>
        <v>1220.3326247999998</v>
      </c>
      <c r="C1701" s="9">
        <f t="shared" si="660"/>
        <v>1000</v>
      </c>
      <c r="D1701" s="66">
        <f t="shared" si="661"/>
        <v>5739.56</v>
      </c>
      <c r="E1701" s="15">
        <f>VLOOKUP(A1700,[1]Plan1!$BO$120:$BQ$240,3)</f>
        <v>5769.98</v>
      </c>
      <c r="F1701" s="12">
        <f t="shared" si="662"/>
        <v>44363</v>
      </c>
      <c r="G1701" s="13">
        <f t="shared" si="649"/>
        <v>5.3000578441551038E-3</v>
      </c>
      <c r="H1701" s="12">
        <f t="shared" si="663"/>
        <v>44392</v>
      </c>
      <c r="I1701" s="12">
        <f t="shared" si="650"/>
        <v>44392</v>
      </c>
      <c r="J1701" s="1">
        <f t="shared" si="664"/>
        <v>22</v>
      </c>
      <c r="K1701" s="1">
        <f t="shared" si="647"/>
        <v>14</v>
      </c>
      <c r="L1701" s="9">
        <f t="shared" si="651"/>
        <v>1.0033695199999999</v>
      </c>
      <c r="M1701" s="16">
        <f t="shared" si="665"/>
        <v>1.0083006699999999</v>
      </c>
      <c r="N1701" s="16">
        <f t="shared" si="668"/>
        <v>1.2062565806851075</v>
      </c>
      <c r="O1701" s="9">
        <f t="shared" si="669"/>
        <v>1.2103210799999999</v>
      </c>
      <c r="P1701" s="9">
        <f t="shared" si="652"/>
        <v>1210.3210799999999</v>
      </c>
      <c r="Q1701" s="14">
        <f t="shared" si="653"/>
        <v>0</v>
      </c>
      <c r="R1701" s="44">
        <f t="shared" si="654"/>
        <v>0</v>
      </c>
      <c r="S1701" s="9">
        <f t="shared" si="655"/>
        <v>0</v>
      </c>
      <c r="T1701" s="10">
        <f t="shared" si="666"/>
        <v>6.2959000000000001E-2</v>
      </c>
      <c r="U1701" s="14">
        <f t="shared" ref="U1701:U1764" si="670">IF(Q1700&gt;0,1,IF(K1701=K1700,U1700,U1700+1))</f>
        <v>34</v>
      </c>
      <c r="V1701" s="14">
        <v>252</v>
      </c>
      <c r="W1701" s="16">
        <f t="shared" si="656"/>
        <v>1.008271809</v>
      </c>
      <c r="X1701" s="9">
        <f t="shared" si="657"/>
        <v>10.011544799999999</v>
      </c>
      <c r="Y1701" s="9">
        <v>0</v>
      </c>
      <c r="Z1701" s="15">
        <f t="shared" si="658"/>
        <v>0</v>
      </c>
      <c r="AA1701" s="6" t="s">
        <v>113</v>
      </c>
      <c r="AB1701" s="12">
        <f t="shared" si="667"/>
        <v>44516</v>
      </c>
      <c r="AC1701" s="6"/>
      <c r="AD1701" s="1"/>
      <c r="AE1701" s="12"/>
      <c r="AF1701" s="7"/>
      <c r="AG1701" s="1"/>
      <c r="AH1701" s="1"/>
      <c r="AI1701" s="1"/>
      <c r="AJ1701" s="10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6"/>
      <c r="CM1701" s="1"/>
      <c r="CN1701" s="1"/>
      <c r="CO1701" s="1"/>
      <c r="CP1701" s="1"/>
      <c r="CQ1701" s="1"/>
      <c r="CR1701" s="1"/>
    </row>
    <row r="1702" spans="1:96" x14ac:dyDescent="0.2">
      <c r="A1702" s="159">
        <f t="shared" si="659"/>
        <v>44381</v>
      </c>
      <c r="B1702" s="9">
        <f t="shared" si="648"/>
        <v>1220.3326247999998</v>
      </c>
      <c r="C1702" s="9">
        <f t="shared" si="660"/>
        <v>1000</v>
      </c>
      <c r="D1702" s="66">
        <f t="shared" si="661"/>
        <v>5739.56</v>
      </c>
      <c r="E1702" s="15">
        <f>VLOOKUP(A1701,[1]Plan1!$BO$120:$BQ$240,3)</f>
        <v>5769.98</v>
      </c>
      <c r="F1702" s="12">
        <f t="shared" si="662"/>
        <v>44363</v>
      </c>
      <c r="G1702" s="13">
        <f t="shared" si="649"/>
        <v>5.3000578441551038E-3</v>
      </c>
      <c r="H1702" s="12">
        <f t="shared" si="663"/>
        <v>44392</v>
      </c>
      <c r="I1702" s="12">
        <f t="shared" si="650"/>
        <v>44392</v>
      </c>
      <c r="J1702" s="1">
        <f t="shared" si="664"/>
        <v>22</v>
      </c>
      <c r="K1702" s="1">
        <f t="shared" si="647"/>
        <v>14</v>
      </c>
      <c r="L1702" s="9">
        <f t="shared" si="651"/>
        <v>1.0033695199999999</v>
      </c>
      <c r="M1702" s="16">
        <f t="shared" si="665"/>
        <v>1.0083006699999999</v>
      </c>
      <c r="N1702" s="16">
        <f t="shared" si="668"/>
        <v>1.2062565806851075</v>
      </c>
      <c r="O1702" s="9">
        <f t="shared" si="669"/>
        <v>1.2103210799999999</v>
      </c>
      <c r="P1702" s="9">
        <f t="shared" si="652"/>
        <v>1210.3210799999999</v>
      </c>
      <c r="Q1702" s="14">
        <f t="shared" si="653"/>
        <v>0</v>
      </c>
      <c r="R1702" s="44">
        <f t="shared" si="654"/>
        <v>0</v>
      </c>
      <c r="S1702" s="9">
        <f t="shared" si="655"/>
        <v>0</v>
      </c>
      <c r="T1702" s="10">
        <f t="shared" si="666"/>
        <v>6.2959000000000001E-2</v>
      </c>
      <c r="U1702" s="14">
        <f t="shared" si="670"/>
        <v>34</v>
      </c>
      <c r="V1702" s="14">
        <v>252</v>
      </c>
      <c r="W1702" s="16">
        <f t="shared" si="656"/>
        <v>1.008271809</v>
      </c>
      <c r="X1702" s="9">
        <f t="shared" si="657"/>
        <v>10.011544799999999</v>
      </c>
      <c r="Y1702" s="9">
        <v>0</v>
      </c>
      <c r="Z1702" s="15">
        <f t="shared" si="658"/>
        <v>0</v>
      </c>
      <c r="AA1702" s="6" t="s">
        <v>113</v>
      </c>
      <c r="AB1702" s="12">
        <f t="shared" si="667"/>
        <v>44516</v>
      </c>
      <c r="AC1702" s="6"/>
      <c r="AD1702" s="1"/>
      <c r="AE1702" s="12"/>
      <c r="AF1702" s="7"/>
      <c r="AG1702" s="1"/>
      <c r="AH1702" s="1"/>
      <c r="AI1702" s="1"/>
      <c r="AJ1702" s="10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6"/>
      <c r="CM1702" s="1"/>
      <c r="CN1702" s="1"/>
      <c r="CO1702" s="1"/>
      <c r="CP1702" s="1"/>
      <c r="CQ1702" s="1"/>
      <c r="CR1702" s="1"/>
    </row>
    <row r="1703" spans="1:96" x14ac:dyDescent="0.2">
      <c r="A1703" s="159">
        <f t="shared" si="659"/>
        <v>44382</v>
      </c>
      <c r="B1703" s="9">
        <f t="shared" si="648"/>
        <v>1220.3326247999998</v>
      </c>
      <c r="C1703" s="9">
        <f t="shared" si="660"/>
        <v>1000</v>
      </c>
      <c r="D1703" s="66">
        <f t="shared" si="661"/>
        <v>5739.56</v>
      </c>
      <c r="E1703" s="15">
        <f>VLOOKUP(A1702,[1]Plan1!$BO$120:$BQ$240,3)</f>
        <v>5769.98</v>
      </c>
      <c r="F1703" s="12">
        <f t="shared" si="662"/>
        <v>44363</v>
      </c>
      <c r="G1703" s="13">
        <f t="shared" si="649"/>
        <v>5.3000578441551038E-3</v>
      </c>
      <c r="H1703" s="12">
        <f t="shared" si="663"/>
        <v>44392</v>
      </c>
      <c r="I1703" s="12">
        <f t="shared" si="650"/>
        <v>44392</v>
      </c>
      <c r="J1703" s="1">
        <f t="shared" si="664"/>
        <v>22</v>
      </c>
      <c r="K1703" s="1">
        <f t="shared" si="647"/>
        <v>14</v>
      </c>
      <c r="L1703" s="9">
        <f t="shared" si="651"/>
        <v>1.0033695199999999</v>
      </c>
      <c r="M1703" s="16">
        <f t="shared" si="665"/>
        <v>1.0083006699999999</v>
      </c>
      <c r="N1703" s="16">
        <f t="shared" si="668"/>
        <v>1.2062565806851075</v>
      </c>
      <c r="O1703" s="9">
        <f t="shared" si="669"/>
        <v>1.2103210799999999</v>
      </c>
      <c r="P1703" s="9">
        <f t="shared" si="652"/>
        <v>1210.3210799999999</v>
      </c>
      <c r="Q1703" s="14">
        <f t="shared" si="653"/>
        <v>0</v>
      </c>
      <c r="R1703" s="44">
        <f t="shared" si="654"/>
        <v>0</v>
      </c>
      <c r="S1703" s="9">
        <f t="shared" si="655"/>
        <v>0</v>
      </c>
      <c r="T1703" s="10">
        <f t="shared" si="666"/>
        <v>6.2959000000000001E-2</v>
      </c>
      <c r="U1703" s="14">
        <f t="shared" si="670"/>
        <v>34</v>
      </c>
      <c r="V1703" s="14">
        <v>252</v>
      </c>
      <c r="W1703" s="16">
        <f t="shared" si="656"/>
        <v>1.008271809</v>
      </c>
      <c r="X1703" s="9">
        <f t="shared" si="657"/>
        <v>10.011544799999999</v>
      </c>
      <c r="Y1703" s="9">
        <v>0</v>
      </c>
      <c r="Z1703" s="15">
        <f t="shared" si="658"/>
        <v>0</v>
      </c>
      <c r="AA1703" s="6" t="s">
        <v>113</v>
      </c>
      <c r="AB1703" s="12">
        <f t="shared" si="667"/>
        <v>44516</v>
      </c>
      <c r="AC1703" s="6"/>
      <c r="AD1703" s="1"/>
      <c r="AE1703" s="12"/>
      <c r="AF1703" s="7"/>
      <c r="AG1703" s="1"/>
      <c r="AH1703" s="1"/>
      <c r="AI1703" s="1"/>
      <c r="AJ1703" s="10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6"/>
      <c r="CM1703" s="1"/>
      <c r="CN1703" s="1"/>
      <c r="CO1703" s="1"/>
      <c r="CP1703" s="1"/>
      <c r="CQ1703" s="1"/>
      <c r="CR1703" s="1"/>
    </row>
    <row r="1704" spans="1:96" x14ac:dyDescent="0.2">
      <c r="A1704" s="159">
        <f t="shared" si="659"/>
        <v>44383</v>
      </c>
      <c r="B1704" s="9">
        <f t="shared" si="648"/>
        <v>1220.9216497</v>
      </c>
      <c r="C1704" s="9">
        <f t="shared" si="660"/>
        <v>1000</v>
      </c>
      <c r="D1704" s="66">
        <f t="shared" si="661"/>
        <v>5739.56</v>
      </c>
      <c r="E1704" s="15">
        <f>VLOOKUP(A1703,[1]Plan1!$BO$120:$BQ$240,3)</f>
        <v>5769.98</v>
      </c>
      <c r="F1704" s="12">
        <f t="shared" si="662"/>
        <v>44363</v>
      </c>
      <c r="G1704" s="13">
        <f t="shared" si="649"/>
        <v>5.3000578441551038E-3</v>
      </c>
      <c r="H1704" s="12">
        <f t="shared" si="663"/>
        <v>44392</v>
      </c>
      <c r="I1704" s="12">
        <f t="shared" si="650"/>
        <v>44392</v>
      </c>
      <c r="J1704" s="1">
        <f t="shared" si="664"/>
        <v>22</v>
      </c>
      <c r="K1704" s="1">
        <f t="shared" si="647"/>
        <v>15</v>
      </c>
      <c r="L1704" s="9">
        <f t="shared" si="651"/>
        <v>1.0036106300000001</v>
      </c>
      <c r="M1704" s="16">
        <f t="shared" si="665"/>
        <v>1.0083006699999999</v>
      </c>
      <c r="N1704" s="16">
        <f t="shared" si="668"/>
        <v>1.2062565806851075</v>
      </c>
      <c r="O1704" s="9">
        <f t="shared" si="669"/>
        <v>1.2106119200000001</v>
      </c>
      <c r="P1704" s="9">
        <f t="shared" si="652"/>
        <v>1210.6119200000001</v>
      </c>
      <c r="Q1704" s="14">
        <f t="shared" si="653"/>
        <v>0</v>
      </c>
      <c r="R1704" s="44">
        <f t="shared" si="654"/>
        <v>0</v>
      </c>
      <c r="S1704" s="9">
        <f t="shared" si="655"/>
        <v>0</v>
      </c>
      <c r="T1704" s="10">
        <f t="shared" si="666"/>
        <v>6.2959000000000001E-2</v>
      </c>
      <c r="U1704" s="14">
        <f t="shared" si="670"/>
        <v>35</v>
      </c>
      <c r="V1704" s="14">
        <v>252</v>
      </c>
      <c r="W1704" s="16">
        <f t="shared" si="656"/>
        <v>1.0085161309999999</v>
      </c>
      <c r="X1704" s="9">
        <f t="shared" si="657"/>
        <v>10.3097297</v>
      </c>
      <c r="Y1704" s="9">
        <v>0</v>
      </c>
      <c r="Z1704" s="15">
        <f t="shared" si="658"/>
        <v>0</v>
      </c>
      <c r="AA1704" s="6" t="s">
        <v>113</v>
      </c>
      <c r="AB1704" s="12">
        <f t="shared" si="667"/>
        <v>44516</v>
      </c>
      <c r="AC1704" s="6"/>
      <c r="AD1704" s="1"/>
      <c r="AE1704" s="12"/>
      <c r="AF1704" s="7"/>
      <c r="AG1704" s="1"/>
      <c r="AH1704" s="1"/>
      <c r="AI1704" s="1"/>
      <c r="AJ1704" s="10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6"/>
      <c r="CM1704" s="1"/>
      <c r="CN1704" s="1"/>
      <c r="CO1704" s="1"/>
      <c r="CP1704" s="1"/>
      <c r="CQ1704" s="1"/>
      <c r="CR1704" s="1"/>
    </row>
    <row r="1705" spans="1:96" x14ac:dyDescent="0.2">
      <c r="A1705" s="159">
        <f t="shared" si="659"/>
        <v>44384</v>
      </c>
      <c r="B1705" s="9">
        <f t="shared" si="648"/>
        <v>1221.5109587699999</v>
      </c>
      <c r="C1705" s="9">
        <f t="shared" si="660"/>
        <v>1000</v>
      </c>
      <c r="D1705" s="66">
        <f t="shared" si="661"/>
        <v>5739.56</v>
      </c>
      <c r="E1705" s="15">
        <f>VLOOKUP(A1704,[1]Plan1!$BO$120:$BQ$240,3)</f>
        <v>5769.98</v>
      </c>
      <c r="F1705" s="12">
        <f t="shared" si="662"/>
        <v>44363</v>
      </c>
      <c r="G1705" s="13">
        <f t="shared" si="649"/>
        <v>5.3000578441551038E-3</v>
      </c>
      <c r="H1705" s="12">
        <f t="shared" si="663"/>
        <v>44392</v>
      </c>
      <c r="I1705" s="12">
        <f t="shared" si="650"/>
        <v>44392</v>
      </c>
      <c r="J1705" s="1">
        <f t="shared" si="664"/>
        <v>22</v>
      </c>
      <c r="K1705" s="1">
        <f t="shared" ref="K1705:K1768" si="671">(J1705-(NETWORKDAYS(A1705,I1705,AE$118:AE$502)-1))</f>
        <v>16</v>
      </c>
      <c r="L1705" s="9">
        <f t="shared" si="651"/>
        <v>1.0038518000000001</v>
      </c>
      <c r="M1705" s="16">
        <f t="shared" si="665"/>
        <v>1.0083006699999999</v>
      </c>
      <c r="N1705" s="16">
        <f t="shared" si="668"/>
        <v>1.2062565806851075</v>
      </c>
      <c r="O1705" s="9">
        <f t="shared" si="669"/>
        <v>1.21090283</v>
      </c>
      <c r="P1705" s="9">
        <f t="shared" si="652"/>
        <v>1210.90283</v>
      </c>
      <c r="Q1705" s="14">
        <f t="shared" si="653"/>
        <v>0</v>
      </c>
      <c r="R1705" s="44">
        <f t="shared" si="654"/>
        <v>0</v>
      </c>
      <c r="S1705" s="9">
        <f t="shared" si="655"/>
        <v>0</v>
      </c>
      <c r="T1705" s="10">
        <f t="shared" si="666"/>
        <v>6.2959000000000001E-2</v>
      </c>
      <c r="U1705" s="14">
        <f t="shared" si="670"/>
        <v>36</v>
      </c>
      <c r="V1705" s="14">
        <v>252</v>
      </c>
      <c r="W1705" s="16">
        <f t="shared" si="656"/>
        <v>1.0087605120000001</v>
      </c>
      <c r="X1705" s="9">
        <f t="shared" si="657"/>
        <v>10.60812877</v>
      </c>
      <c r="Y1705" s="9">
        <v>0</v>
      </c>
      <c r="Z1705" s="15">
        <f t="shared" si="658"/>
        <v>0</v>
      </c>
      <c r="AA1705" s="6" t="s">
        <v>113</v>
      </c>
      <c r="AB1705" s="12">
        <f t="shared" si="667"/>
        <v>44516</v>
      </c>
      <c r="AC1705" s="6"/>
      <c r="AD1705" s="1"/>
      <c r="AE1705" s="12"/>
      <c r="AF1705" s="7"/>
      <c r="AG1705" s="1"/>
      <c r="AH1705" s="1"/>
      <c r="AI1705" s="1"/>
      <c r="AJ1705" s="10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6"/>
      <c r="CM1705" s="1"/>
      <c r="CN1705" s="1"/>
      <c r="CO1705" s="1"/>
      <c r="CP1705" s="1"/>
      <c r="CQ1705" s="1"/>
      <c r="CR1705" s="1"/>
    </row>
    <row r="1706" spans="1:96" x14ac:dyDescent="0.2">
      <c r="A1706" s="159">
        <f t="shared" si="659"/>
        <v>44385</v>
      </c>
      <c r="B1706" s="9">
        <f t="shared" si="648"/>
        <v>1222.1005622099999</v>
      </c>
      <c r="C1706" s="9">
        <f t="shared" si="660"/>
        <v>1000</v>
      </c>
      <c r="D1706" s="66">
        <f t="shared" si="661"/>
        <v>5739.56</v>
      </c>
      <c r="E1706" s="15">
        <f>VLOOKUP(A1705,[1]Plan1!$BO$120:$BQ$240,3)</f>
        <v>5769.98</v>
      </c>
      <c r="F1706" s="12">
        <f t="shared" si="662"/>
        <v>44363</v>
      </c>
      <c r="G1706" s="13">
        <f t="shared" si="649"/>
        <v>5.3000578441551038E-3</v>
      </c>
      <c r="H1706" s="12">
        <f t="shared" si="663"/>
        <v>44392</v>
      </c>
      <c r="I1706" s="12">
        <f t="shared" si="650"/>
        <v>44392</v>
      </c>
      <c r="J1706" s="1">
        <f t="shared" si="664"/>
        <v>22</v>
      </c>
      <c r="K1706" s="1">
        <f t="shared" si="671"/>
        <v>17</v>
      </c>
      <c r="L1706" s="9">
        <f t="shared" si="651"/>
        <v>1.0040930299999999</v>
      </c>
      <c r="M1706" s="16">
        <f t="shared" si="665"/>
        <v>1.0083006699999999</v>
      </c>
      <c r="N1706" s="16">
        <f t="shared" si="668"/>
        <v>1.2062565806851075</v>
      </c>
      <c r="O1706" s="9">
        <f t="shared" si="669"/>
        <v>1.2111938200000001</v>
      </c>
      <c r="P1706" s="9">
        <f t="shared" si="652"/>
        <v>1211.19382</v>
      </c>
      <c r="Q1706" s="14">
        <f t="shared" si="653"/>
        <v>0</v>
      </c>
      <c r="R1706" s="44">
        <f t="shared" si="654"/>
        <v>0</v>
      </c>
      <c r="S1706" s="9">
        <f t="shared" si="655"/>
        <v>0</v>
      </c>
      <c r="T1706" s="10">
        <f t="shared" si="666"/>
        <v>6.2959000000000001E-2</v>
      </c>
      <c r="U1706" s="14">
        <f t="shared" si="670"/>
        <v>37</v>
      </c>
      <c r="V1706" s="14">
        <v>252</v>
      </c>
      <c r="W1706" s="16">
        <f t="shared" si="656"/>
        <v>1.009004952</v>
      </c>
      <c r="X1706" s="9">
        <f t="shared" si="657"/>
        <v>10.906742210000001</v>
      </c>
      <c r="Y1706" s="9">
        <v>0</v>
      </c>
      <c r="Z1706" s="15">
        <f t="shared" si="658"/>
        <v>0</v>
      </c>
      <c r="AA1706" s="6" t="s">
        <v>113</v>
      </c>
      <c r="AB1706" s="12">
        <f t="shared" si="667"/>
        <v>44516</v>
      </c>
      <c r="AC1706" s="6"/>
      <c r="AD1706" s="1"/>
      <c r="AE1706" s="12"/>
      <c r="AF1706" s="7"/>
      <c r="AG1706" s="1"/>
      <c r="AH1706" s="1"/>
      <c r="AI1706" s="1"/>
      <c r="AJ1706" s="10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6"/>
      <c r="CM1706" s="1"/>
      <c r="CN1706" s="1"/>
      <c r="CO1706" s="1"/>
      <c r="CP1706" s="1"/>
      <c r="CQ1706" s="1"/>
      <c r="CR1706" s="1"/>
    </row>
    <row r="1707" spans="1:96" x14ac:dyDescent="0.2">
      <c r="A1707" s="159">
        <f t="shared" si="659"/>
        <v>44386</v>
      </c>
      <c r="B1707" s="9">
        <f t="shared" si="648"/>
        <v>1222.69045003</v>
      </c>
      <c r="C1707" s="9">
        <f t="shared" si="660"/>
        <v>1000</v>
      </c>
      <c r="D1707" s="66">
        <f t="shared" si="661"/>
        <v>5739.56</v>
      </c>
      <c r="E1707" s="15">
        <f>VLOOKUP(A1706,[1]Plan1!$BO$120:$BQ$240,3)</f>
        <v>5769.98</v>
      </c>
      <c r="F1707" s="12">
        <f t="shared" si="662"/>
        <v>44363</v>
      </c>
      <c r="G1707" s="13">
        <f t="shared" si="649"/>
        <v>5.3000578441551038E-3</v>
      </c>
      <c r="H1707" s="12">
        <f t="shared" si="663"/>
        <v>44392</v>
      </c>
      <c r="I1707" s="12">
        <f t="shared" si="650"/>
        <v>44392</v>
      </c>
      <c r="J1707" s="1">
        <f t="shared" si="664"/>
        <v>22</v>
      </c>
      <c r="K1707" s="1">
        <f t="shared" si="671"/>
        <v>18</v>
      </c>
      <c r="L1707" s="9">
        <f t="shared" si="651"/>
        <v>1.0043343199999999</v>
      </c>
      <c r="M1707" s="16">
        <f t="shared" si="665"/>
        <v>1.0083006699999999</v>
      </c>
      <c r="N1707" s="16">
        <f t="shared" si="668"/>
        <v>1.2062565806851075</v>
      </c>
      <c r="O1707" s="9">
        <f t="shared" si="669"/>
        <v>1.21148488</v>
      </c>
      <c r="P1707" s="9">
        <f t="shared" si="652"/>
        <v>1211.48488</v>
      </c>
      <c r="Q1707" s="14">
        <f t="shared" si="653"/>
        <v>0</v>
      </c>
      <c r="R1707" s="44">
        <f t="shared" si="654"/>
        <v>0</v>
      </c>
      <c r="S1707" s="9">
        <f t="shared" si="655"/>
        <v>0</v>
      </c>
      <c r="T1707" s="10">
        <f t="shared" si="666"/>
        <v>6.2959000000000001E-2</v>
      </c>
      <c r="U1707" s="14">
        <f t="shared" si="670"/>
        <v>38</v>
      </c>
      <c r="V1707" s="14">
        <v>252</v>
      </c>
      <c r="W1707" s="16">
        <f t="shared" si="656"/>
        <v>1.0092494510000001</v>
      </c>
      <c r="X1707" s="9">
        <f t="shared" si="657"/>
        <v>11.205570030000001</v>
      </c>
      <c r="Y1707" s="9">
        <v>0</v>
      </c>
      <c r="Z1707" s="15">
        <f t="shared" si="658"/>
        <v>0</v>
      </c>
      <c r="AA1707" s="6" t="s">
        <v>113</v>
      </c>
      <c r="AB1707" s="12">
        <f t="shared" si="667"/>
        <v>44516</v>
      </c>
      <c r="AC1707" s="6"/>
      <c r="AD1707" s="1"/>
      <c r="AE1707" s="12"/>
      <c r="AF1707" s="7"/>
      <c r="AG1707" s="1"/>
      <c r="AH1707" s="1"/>
      <c r="AI1707" s="1"/>
      <c r="AJ1707" s="10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6"/>
      <c r="CM1707" s="1"/>
      <c r="CN1707" s="1"/>
      <c r="CO1707" s="1"/>
      <c r="CP1707" s="1"/>
      <c r="CQ1707" s="1"/>
      <c r="CR1707" s="1"/>
    </row>
    <row r="1708" spans="1:96" x14ac:dyDescent="0.2">
      <c r="A1708" s="159">
        <f t="shared" si="659"/>
        <v>44387</v>
      </c>
      <c r="B1708" s="9">
        <f t="shared" si="648"/>
        <v>1223.28062234</v>
      </c>
      <c r="C1708" s="9">
        <f t="shared" si="660"/>
        <v>1000</v>
      </c>
      <c r="D1708" s="66">
        <f t="shared" si="661"/>
        <v>5739.56</v>
      </c>
      <c r="E1708" s="15">
        <f>VLOOKUP(A1707,[1]Plan1!$BO$120:$BQ$240,3)</f>
        <v>5769.98</v>
      </c>
      <c r="F1708" s="12">
        <f t="shared" si="662"/>
        <v>44363</v>
      </c>
      <c r="G1708" s="13">
        <f t="shared" si="649"/>
        <v>5.3000578441551038E-3</v>
      </c>
      <c r="H1708" s="12">
        <f t="shared" si="663"/>
        <v>44392</v>
      </c>
      <c r="I1708" s="12">
        <f t="shared" si="650"/>
        <v>44392</v>
      </c>
      <c r="J1708" s="1">
        <f t="shared" si="664"/>
        <v>22</v>
      </c>
      <c r="K1708" s="1">
        <f t="shared" si="671"/>
        <v>19</v>
      </c>
      <c r="L1708" s="9">
        <f t="shared" si="651"/>
        <v>1.0045756699999999</v>
      </c>
      <c r="M1708" s="16">
        <f t="shared" si="665"/>
        <v>1.0083006699999999</v>
      </c>
      <c r="N1708" s="16">
        <f t="shared" si="668"/>
        <v>1.2062565806851075</v>
      </c>
      <c r="O1708" s="9">
        <f t="shared" si="669"/>
        <v>1.2117760099999999</v>
      </c>
      <c r="P1708" s="9">
        <f t="shared" si="652"/>
        <v>1211.77601</v>
      </c>
      <c r="Q1708" s="14">
        <f t="shared" si="653"/>
        <v>0</v>
      </c>
      <c r="R1708" s="44">
        <f t="shared" si="654"/>
        <v>0</v>
      </c>
      <c r="S1708" s="9">
        <f t="shared" si="655"/>
        <v>0</v>
      </c>
      <c r="T1708" s="10">
        <f t="shared" si="666"/>
        <v>6.2959000000000001E-2</v>
      </c>
      <c r="U1708" s="14">
        <f t="shared" si="670"/>
        <v>39</v>
      </c>
      <c r="V1708" s="14">
        <v>252</v>
      </c>
      <c r="W1708" s="16">
        <f t="shared" si="656"/>
        <v>1.009494009</v>
      </c>
      <c r="X1708" s="9">
        <f t="shared" si="657"/>
        <v>11.50461234</v>
      </c>
      <c r="Y1708" s="9">
        <v>0</v>
      </c>
      <c r="Z1708" s="15">
        <f t="shared" si="658"/>
        <v>0</v>
      </c>
      <c r="AA1708" s="6" t="s">
        <v>113</v>
      </c>
      <c r="AB1708" s="12">
        <f t="shared" si="667"/>
        <v>44516</v>
      </c>
      <c r="AC1708" s="6"/>
      <c r="AD1708" s="1"/>
      <c r="AE1708" s="12"/>
      <c r="AF1708" s="7"/>
      <c r="AG1708" s="1"/>
      <c r="AH1708" s="1"/>
      <c r="AI1708" s="1"/>
      <c r="AJ1708" s="10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6"/>
      <c r="CM1708" s="1"/>
      <c r="CN1708" s="1"/>
      <c r="CO1708" s="1"/>
      <c r="CP1708" s="1"/>
      <c r="CQ1708" s="1"/>
      <c r="CR1708" s="1"/>
    </row>
    <row r="1709" spans="1:96" x14ac:dyDescent="0.2">
      <c r="A1709" s="159">
        <f t="shared" si="659"/>
        <v>44388</v>
      </c>
      <c r="B1709" s="9">
        <f t="shared" si="648"/>
        <v>1223.28062234</v>
      </c>
      <c r="C1709" s="9">
        <f t="shared" si="660"/>
        <v>1000</v>
      </c>
      <c r="D1709" s="66">
        <f t="shared" si="661"/>
        <v>5739.56</v>
      </c>
      <c r="E1709" s="15">
        <f>VLOOKUP(A1708,[1]Plan1!$BO$120:$BQ$240,3)</f>
        <v>5769.98</v>
      </c>
      <c r="F1709" s="12">
        <f t="shared" si="662"/>
        <v>44363</v>
      </c>
      <c r="G1709" s="13">
        <f t="shared" si="649"/>
        <v>5.3000578441551038E-3</v>
      </c>
      <c r="H1709" s="12">
        <f t="shared" si="663"/>
        <v>44392</v>
      </c>
      <c r="I1709" s="12">
        <f t="shared" si="650"/>
        <v>44392</v>
      </c>
      <c r="J1709" s="1">
        <f t="shared" si="664"/>
        <v>22</v>
      </c>
      <c r="K1709" s="1">
        <f t="shared" si="671"/>
        <v>19</v>
      </c>
      <c r="L1709" s="9">
        <f t="shared" si="651"/>
        <v>1.0045756699999999</v>
      </c>
      <c r="M1709" s="16">
        <f t="shared" si="665"/>
        <v>1.0083006699999999</v>
      </c>
      <c r="N1709" s="16">
        <f t="shared" si="668"/>
        <v>1.2062565806851075</v>
      </c>
      <c r="O1709" s="9">
        <f t="shared" si="669"/>
        <v>1.2117760099999999</v>
      </c>
      <c r="P1709" s="9">
        <f t="shared" si="652"/>
        <v>1211.77601</v>
      </c>
      <c r="Q1709" s="14">
        <f t="shared" si="653"/>
        <v>0</v>
      </c>
      <c r="R1709" s="44">
        <f t="shared" si="654"/>
        <v>0</v>
      </c>
      <c r="S1709" s="9">
        <f t="shared" si="655"/>
        <v>0</v>
      </c>
      <c r="T1709" s="10">
        <f t="shared" si="666"/>
        <v>6.2959000000000001E-2</v>
      </c>
      <c r="U1709" s="14">
        <f t="shared" si="670"/>
        <v>39</v>
      </c>
      <c r="V1709" s="14">
        <v>252</v>
      </c>
      <c r="W1709" s="16">
        <f t="shared" si="656"/>
        <v>1.009494009</v>
      </c>
      <c r="X1709" s="9">
        <f t="shared" si="657"/>
        <v>11.50461234</v>
      </c>
      <c r="Y1709" s="9">
        <v>0</v>
      </c>
      <c r="Z1709" s="15">
        <f t="shared" si="658"/>
        <v>0</v>
      </c>
      <c r="AA1709" s="6" t="s">
        <v>113</v>
      </c>
      <c r="AB1709" s="12">
        <f t="shared" si="667"/>
        <v>44516</v>
      </c>
      <c r="AC1709" s="6"/>
      <c r="AD1709" s="1"/>
      <c r="AE1709" s="12"/>
      <c r="AF1709" s="7"/>
      <c r="AG1709" s="1"/>
      <c r="AH1709" s="1"/>
      <c r="AI1709" s="1"/>
      <c r="AJ1709" s="10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6"/>
      <c r="CM1709" s="1"/>
      <c r="CN1709" s="1"/>
      <c r="CO1709" s="1"/>
      <c r="CP1709" s="1"/>
      <c r="CQ1709" s="1"/>
      <c r="CR1709" s="1"/>
    </row>
    <row r="1710" spans="1:96" x14ac:dyDescent="0.2">
      <c r="A1710" s="159">
        <f t="shared" si="659"/>
        <v>44389</v>
      </c>
      <c r="B1710" s="9">
        <f t="shared" si="648"/>
        <v>1223.28062234</v>
      </c>
      <c r="C1710" s="9">
        <f t="shared" si="660"/>
        <v>1000</v>
      </c>
      <c r="D1710" s="66">
        <f t="shared" si="661"/>
        <v>5739.56</v>
      </c>
      <c r="E1710" s="15">
        <f>VLOOKUP(A1709,[1]Plan1!$BO$120:$BQ$240,3)</f>
        <v>5769.98</v>
      </c>
      <c r="F1710" s="12">
        <f t="shared" si="662"/>
        <v>44363</v>
      </c>
      <c r="G1710" s="13">
        <f t="shared" si="649"/>
        <v>5.3000578441551038E-3</v>
      </c>
      <c r="H1710" s="12">
        <f t="shared" si="663"/>
        <v>44392</v>
      </c>
      <c r="I1710" s="12">
        <f t="shared" si="650"/>
        <v>44392</v>
      </c>
      <c r="J1710" s="1">
        <f t="shared" si="664"/>
        <v>22</v>
      </c>
      <c r="K1710" s="1">
        <f t="shared" si="671"/>
        <v>19</v>
      </c>
      <c r="L1710" s="9">
        <f t="shared" si="651"/>
        <v>1.0045756699999999</v>
      </c>
      <c r="M1710" s="16">
        <f t="shared" si="665"/>
        <v>1.0083006699999999</v>
      </c>
      <c r="N1710" s="16">
        <f t="shared" si="668"/>
        <v>1.2062565806851075</v>
      </c>
      <c r="O1710" s="9">
        <f t="shared" si="669"/>
        <v>1.2117760099999999</v>
      </c>
      <c r="P1710" s="9">
        <f t="shared" si="652"/>
        <v>1211.77601</v>
      </c>
      <c r="Q1710" s="14">
        <f t="shared" si="653"/>
        <v>0</v>
      </c>
      <c r="R1710" s="44">
        <f t="shared" si="654"/>
        <v>0</v>
      </c>
      <c r="S1710" s="9">
        <f t="shared" si="655"/>
        <v>0</v>
      </c>
      <c r="T1710" s="10">
        <f t="shared" si="666"/>
        <v>6.2959000000000001E-2</v>
      </c>
      <c r="U1710" s="14">
        <f t="shared" si="670"/>
        <v>39</v>
      </c>
      <c r="V1710" s="14">
        <v>252</v>
      </c>
      <c r="W1710" s="16">
        <f t="shared" si="656"/>
        <v>1.009494009</v>
      </c>
      <c r="X1710" s="9">
        <f t="shared" si="657"/>
        <v>11.50461234</v>
      </c>
      <c r="Y1710" s="9">
        <v>0</v>
      </c>
      <c r="Z1710" s="15">
        <f t="shared" si="658"/>
        <v>0</v>
      </c>
      <c r="AA1710" s="6" t="s">
        <v>113</v>
      </c>
      <c r="AB1710" s="12">
        <f t="shared" si="667"/>
        <v>44516</v>
      </c>
      <c r="AC1710" s="6"/>
      <c r="AD1710" s="1"/>
      <c r="AE1710" s="12"/>
      <c r="AF1710" s="7"/>
      <c r="AG1710" s="1"/>
      <c r="AH1710" s="1"/>
      <c r="AI1710" s="1"/>
      <c r="AJ1710" s="10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6"/>
      <c r="CM1710" s="1"/>
      <c r="CN1710" s="1"/>
      <c r="CO1710" s="1"/>
      <c r="CP1710" s="1"/>
      <c r="CQ1710" s="1"/>
      <c r="CR1710" s="1"/>
    </row>
    <row r="1711" spans="1:96" x14ac:dyDescent="0.2">
      <c r="A1711" s="159">
        <f t="shared" si="659"/>
        <v>44390</v>
      </c>
      <c r="B1711" s="9">
        <f t="shared" si="648"/>
        <v>1223.8710703499999</v>
      </c>
      <c r="C1711" s="9">
        <f t="shared" si="660"/>
        <v>1000</v>
      </c>
      <c r="D1711" s="66">
        <f t="shared" si="661"/>
        <v>5739.56</v>
      </c>
      <c r="E1711" s="15">
        <f>VLOOKUP(A1710,[1]Plan1!$BO$120:$BQ$240,3)</f>
        <v>5769.98</v>
      </c>
      <c r="F1711" s="12">
        <f t="shared" si="662"/>
        <v>44363</v>
      </c>
      <c r="G1711" s="13">
        <f t="shared" si="649"/>
        <v>5.3000578441551038E-3</v>
      </c>
      <c r="H1711" s="12">
        <f t="shared" si="663"/>
        <v>44392</v>
      </c>
      <c r="I1711" s="12">
        <f t="shared" si="650"/>
        <v>44392</v>
      </c>
      <c r="J1711" s="1">
        <f t="shared" si="664"/>
        <v>22</v>
      </c>
      <c r="K1711" s="1">
        <f t="shared" si="671"/>
        <v>20</v>
      </c>
      <c r="L1711" s="9">
        <f t="shared" si="651"/>
        <v>1.0048170700000001</v>
      </c>
      <c r="M1711" s="16">
        <f t="shared" si="665"/>
        <v>1.0083006699999999</v>
      </c>
      <c r="N1711" s="16">
        <f t="shared" si="668"/>
        <v>1.2062565806851075</v>
      </c>
      <c r="O1711" s="9">
        <f t="shared" si="669"/>
        <v>1.2120671999999999</v>
      </c>
      <c r="P1711" s="9">
        <f t="shared" si="652"/>
        <v>1212.0672</v>
      </c>
      <c r="Q1711" s="14">
        <f t="shared" si="653"/>
        <v>0</v>
      </c>
      <c r="R1711" s="44">
        <f t="shared" si="654"/>
        <v>0</v>
      </c>
      <c r="S1711" s="9">
        <f t="shared" si="655"/>
        <v>0</v>
      </c>
      <c r="T1711" s="10">
        <f t="shared" si="666"/>
        <v>6.2959000000000001E-2</v>
      </c>
      <c r="U1711" s="14">
        <f t="shared" si="670"/>
        <v>40</v>
      </c>
      <c r="V1711" s="14">
        <v>252</v>
      </c>
      <c r="W1711" s="16">
        <f t="shared" si="656"/>
        <v>1.0097386269999999</v>
      </c>
      <c r="X1711" s="9">
        <f t="shared" si="657"/>
        <v>11.80387035</v>
      </c>
      <c r="Y1711" s="9">
        <v>0</v>
      </c>
      <c r="Z1711" s="15">
        <f t="shared" si="658"/>
        <v>0</v>
      </c>
      <c r="AA1711" s="6" t="s">
        <v>113</v>
      </c>
      <c r="AB1711" s="12">
        <f t="shared" si="667"/>
        <v>44516</v>
      </c>
      <c r="AC1711" s="6"/>
      <c r="AD1711" s="1"/>
      <c r="AE1711" s="12"/>
      <c r="AF1711" s="7"/>
      <c r="AG1711" s="1"/>
      <c r="AH1711" s="1"/>
      <c r="AI1711" s="1"/>
      <c r="AJ1711" s="10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6"/>
      <c r="CM1711" s="1"/>
      <c r="CN1711" s="1"/>
      <c r="CO1711" s="1"/>
      <c r="CP1711" s="1"/>
      <c r="CQ1711" s="1"/>
      <c r="CR1711" s="1"/>
    </row>
    <row r="1712" spans="1:96" x14ac:dyDescent="0.2">
      <c r="A1712" s="159">
        <f t="shared" si="659"/>
        <v>44391</v>
      </c>
      <c r="B1712" s="9">
        <f t="shared" si="648"/>
        <v>1224.46180306</v>
      </c>
      <c r="C1712" s="9">
        <f t="shared" si="660"/>
        <v>1000</v>
      </c>
      <c r="D1712" s="66">
        <f t="shared" si="661"/>
        <v>5739.56</v>
      </c>
      <c r="E1712" s="15">
        <f>VLOOKUP(A1711,[1]Plan1!$BO$120:$BQ$240,3)</f>
        <v>5769.98</v>
      </c>
      <c r="F1712" s="12">
        <f t="shared" si="662"/>
        <v>44363</v>
      </c>
      <c r="G1712" s="13">
        <f t="shared" si="649"/>
        <v>5.3000578441551038E-3</v>
      </c>
      <c r="H1712" s="12">
        <f t="shared" si="663"/>
        <v>44392</v>
      </c>
      <c r="I1712" s="12">
        <f t="shared" si="650"/>
        <v>44392</v>
      </c>
      <c r="J1712" s="1">
        <f t="shared" si="664"/>
        <v>22</v>
      </c>
      <c r="K1712" s="1">
        <f t="shared" si="671"/>
        <v>21</v>
      </c>
      <c r="L1712" s="9">
        <f t="shared" si="651"/>
        <v>1.0050585299999999</v>
      </c>
      <c r="M1712" s="16">
        <f t="shared" si="665"/>
        <v>1.0083006699999999</v>
      </c>
      <c r="N1712" s="16">
        <f t="shared" si="668"/>
        <v>1.2062565806851075</v>
      </c>
      <c r="O1712" s="9">
        <f t="shared" si="669"/>
        <v>1.2123584599999999</v>
      </c>
      <c r="P1712" s="9">
        <f t="shared" si="652"/>
        <v>1212.3584599999999</v>
      </c>
      <c r="Q1712" s="14">
        <f t="shared" si="653"/>
        <v>0</v>
      </c>
      <c r="R1712" s="44">
        <f t="shared" si="654"/>
        <v>0</v>
      </c>
      <c r="S1712" s="9">
        <f t="shared" si="655"/>
        <v>0</v>
      </c>
      <c r="T1712" s="10">
        <f t="shared" si="666"/>
        <v>6.2959000000000001E-2</v>
      </c>
      <c r="U1712" s="14">
        <f t="shared" si="670"/>
        <v>41</v>
      </c>
      <c r="V1712" s="14">
        <v>252</v>
      </c>
      <c r="W1712" s="16">
        <f t="shared" si="656"/>
        <v>1.0099833039999999</v>
      </c>
      <c r="X1712" s="9">
        <f t="shared" si="657"/>
        <v>12.10334306</v>
      </c>
      <c r="Y1712" s="9">
        <v>0</v>
      </c>
      <c r="Z1712" s="15">
        <f t="shared" si="658"/>
        <v>0</v>
      </c>
      <c r="AA1712" s="6" t="s">
        <v>113</v>
      </c>
      <c r="AB1712" s="12">
        <f t="shared" si="667"/>
        <v>44516</v>
      </c>
      <c r="AC1712" s="6"/>
      <c r="AD1712" s="1"/>
      <c r="AE1712" s="12"/>
      <c r="AF1712" s="7"/>
      <c r="AG1712" s="1"/>
      <c r="AH1712" s="1"/>
      <c r="AI1712" s="1"/>
      <c r="AJ1712" s="10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6"/>
      <c r="CM1712" s="1"/>
      <c r="CN1712" s="1"/>
      <c r="CO1712" s="1"/>
      <c r="CP1712" s="1"/>
      <c r="CQ1712" s="1"/>
      <c r="CR1712" s="1"/>
    </row>
    <row r="1713" spans="1:96" x14ac:dyDescent="0.2">
      <c r="A1713" s="159">
        <f t="shared" si="659"/>
        <v>44392</v>
      </c>
      <c r="B1713" s="9">
        <f t="shared" si="648"/>
        <v>1225.0528318699999</v>
      </c>
      <c r="C1713" s="9">
        <f t="shared" si="660"/>
        <v>1000</v>
      </c>
      <c r="D1713" s="66">
        <f t="shared" si="661"/>
        <v>5739.56</v>
      </c>
      <c r="E1713" s="15">
        <f>VLOOKUP(A1712,[1]Plan1!$BO$120:$BQ$240,3)</f>
        <v>5769.98</v>
      </c>
      <c r="F1713" s="12">
        <f t="shared" si="662"/>
        <v>44363</v>
      </c>
      <c r="G1713" s="13">
        <f t="shared" si="649"/>
        <v>5.3000578441551038E-3</v>
      </c>
      <c r="H1713" s="12">
        <f t="shared" si="663"/>
        <v>44424</v>
      </c>
      <c r="I1713" s="12">
        <f t="shared" si="650"/>
        <v>44392</v>
      </c>
      <c r="J1713" s="1">
        <f t="shared" si="664"/>
        <v>22</v>
      </c>
      <c r="K1713" s="1">
        <f t="shared" si="671"/>
        <v>22</v>
      </c>
      <c r="L1713" s="9">
        <f t="shared" si="651"/>
        <v>1.00530005</v>
      </c>
      <c r="M1713" s="16">
        <f t="shared" si="665"/>
        <v>1.0083006699999999</v>
      </c>
      <c r="N1713" s="16">
        <f t="shared" si="668"/>
        <v>1.2062565806851075</v>
      </c>
      <c r="O1713" s="9">
        <f t="shared" si="669"/>
        <v>1.2126498000000001</v>
      </c>
      <c r="P1713" s="9">
        <f t="shared" si="652"/>
        <v>1212.6497999999999</v>
      </c>
      <c r="Q1713" s="14">
        <f t="shared" si="653"/>
        <v>0</v>
      </c>
      <c r="R1713" s="44">
        <f t="shared" si="654"/>
        <v>0</v>
      </c>
      <c r="S1713" s="9">
        <f t="shared" si="655"/>
        <v>0</v>
      </c>
      <c r="T1713" s="10">
        <f t="shared" si="666"/>
        <v>6.2959000000000001E-2</v>
      </c>
      <c r="U1713" s="14">
        <f t="shared" si="670"/>
        <v>42</v>
      </c>
      <c r="V1713" s="14">
        <v>252</v>
      </c>
      <c r="W1713" s="16">
        <f t="shared" si="656"/>
        <v>1.010228041</v>
      </c>
      <c r="X1713" s="9">
        <f t="shared" si="657"/>
        <v>12.40303187</v>
      </c>
      <c r="Y1713" s="9">
        <v>0</v>
      </c>
      <c r="Z1713" s="15">
        <f t="shared" si="658"/>
        <v>0</v>
      </c>
      <c r="AA1713" s="6" t="s">
        <v>113</v>
      </c>
      <c r="AB1713" s="12">
        <f t="shared" si="667"/>
        <v>44516</v>
      </c>
      <c r="AC1713" s="6"/>
      <c r="AD1713" s="1"/>
      <c r="AE1713" s="12"/>
      <c r="AF1713" s="7"/>
      <c r="AG1713" s="1"/>
      <c r="AH1713" s="1"/>
      <c r="AI1713" s="1"/>
      <c r="AJ1713" s="10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6"/>
      <c r="CM1713" s="1"/>
      <c r="CN1713" s="1"/>
      <c r="CO1713" s="1"/>
      <c r="CP1713" s="1"/>
      <c r="CQ1713" s="1"/>
      <c r="CR1713" s="1"/>
    </row>
    <row r="1714" spans="1:96" x14ac:dyDescent="0.2">
      <c r="A1714" s="159">
        <f t="shared" si="659"/>
        <v>44393</v>
      </c>
      <c r="B1714" s="9">
        <f t="shared" si="648"/>
        <v>1225.8819187300001</v>
      </c>
      <c r="C1714" s="9">
        <f t="shared" si="660"/>
        <v>1000</v>
      </c>
      <c r="D1714" s="66">
        <f t="shared" si="661"/>
        <v>5769.98</v>
      </c>
      <c r="E1714" s="15">
        <f>VLOOKUP(A1713,[1]Plan1!$BO$120:$BQ$240,3)</f>
        <v>5825.37</v>
      </c>
      <c r="F1714" s="12">
        <f t="shared" si="662"/>
        <v>44393</v>
      </c>
      <c r="G1714" s="13">
        <f t="shared" si="649"/>
        <v>9.5996866540266623E-3</v>
      </c>
      <c r="H1714" s="12">
        <f t="shared" si="663"/>
        <v>44424</v>
      </c>
      <c r="I1714" s="12">
        <f t="shared" si="650"/>
        <v>44424</v>
      </c>
      <c r="J1714" s="1">
        <f t="shared" si="664"/>
        <v>22</v>
      </c>
      <c r="K1714" s="1">
        <f t="shared" si="671"/>
        <v>1</v>
      </c>
      <c r="L1714" s="9">
        <f t="shared" si="651"/>
        <v>1.0004343600000001</v>
      </c>
      <c r="M1714" s="16">
        <f t="shared" si="665"/>
        <v>1.00530005</v>
      </c>
      <c r="N1714" s="16">
        <f t="shared" si="668"/>
        <v>1.2126498008755677</v>
      </c>
      <c r="O1714" s="9">
        <f t="shared" si="669"/>
        <v>1.21317652</v>
      </c>
      <c r="P1714" s="9">
        <f t="shared" si="652"/>
        <v>1213.17652</v>
      </c>
      <c r="Q1714" s="14">
        <f t="shared" si="653"/>
        <v>0</v>
      </c>
      <c r="R1714" s="44">
        <f t="shared" si="654"/>
        <v>0</v>
      </c>
      <c r="S1714" s="9">
        <f t="shared" si="655"/>
        <v>0</v>
      </c>
      <c r="T1714" s="10">
        <f t="shared" si="666"/>
        <v>6.2959000000000001E-2</v>
      </c>
      <c r="U1714" s="14">
        <f t="shared" si="670"/>
        <v>43</v>
      </c>
      <c r="V1714" s="14">
        <v>252</v>
      </c>
      <c r="W1714" s="16">
        <f t="shared" si="656"/>
        <v>1.0104728359999999</v>
      </c>
      <c r="X1714" s="9">
        <f t="shared" si="657"/>
        <v>12.705398730000001</v>
      </c>
      <c r="Y1714" s="9">
        <v>0</v>
      </c>
      <c r="Z1714" s="15">
        <f t="shared" si="658"/>
        <v>0</v>
      </c>
      <c r="AA1714" s="6" t="s">
        <v>113</v>
      </c>
      <c r="AB1714" s="12">
        <f t="shared" si="667"/>
        <v>44516</v>
      </c>
      <c r="AC1714" s="6"/>
      <c r="AD1714" s="1"/>
      <c r="AE1714" s="12"/>
      <c r="AF1714" s="7"/>
      <c r="AG1714" s="1"/>
      <c r="AH1714" s="1"/>
      <c r="AI1714" s="1"/>
      <c r="AJ1714" s="10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6"/>
      <c r="CM1714" s="1"/>
      <c r="CN1714" s="1"/>
      <c r="CO1714" s="1"/>
      <c r="CP1714" s="1"/>
      <c r="CQ1714" s="1"/>
      <c r="CR1714" s="1"/>
    </row>
    <row r="1715" spans="1:96" x14ac:dyDescent="0.2">
      <c r="A1715" s="159">
        <f t="shared" si="659"/>
        <v>44394</v>
      </c>
      <c r="B1715" s="9">
        <f t="shared" si="648"/>
        <v>1226.7115788599999</v>
      </c>
      <c r="C1715" s="9">
        <f t="shared" si="660"/>
        <v>1000</v>
      </c>
      <c r="D1715" s="66">
        <f t="shared" si="661"/>
        <v>5769.98</v>
      </c>
      <c r="E1715" s="15">
        <f>VLOOKUP(A1714,[1]Plan1!$BO$120:$BQ$240,3)</f>
        <v>5825.37</v>
      </c>
      <c r="F1715" s="12">
        <f t="shared" si="662"/>
        <v>44393</v>
      </c>
      <c r="G1715" s="13">
        <f t="shared" si="649"/>
        <v>9.5996866540266623E-3</v>
      </c>
      <c r="H1715" s="12">
        <f t="shared" si="663"/>
        <v>44424</v>
      </c>
      <c r="I1715" s="12">
        <f t="shared" si="650"/>
        <v>44424</v>
      </c>
      <c r="J1715" s="1">
        <f t="shared" si="664"/>
        <v>22</v>
      </c>
      <c r="K1715" s="1">
        <f t="shared" si="671"/>
        <v>2</v>
      </c>
      <c r="L1715" s="9">
        <f t="shared" si="651"/>
        <v>1.0008689099999999</v>
      </c>
      <c r="M1715" s="16">
        <f t="shared" si="665"/>
        <v>1.00530005</v>
      </c>
      <c r="N1715" s="16">
        <f t="shared" si="668"/>
        <v>1.2126498008755677</v>
      </c>
      <c r="O1715" s="9">
        <f t="shared" si="669"/>
        <v>1.2137034799999999</v>
      </c>
      <c r="P1715" s="9">
        <f t="shared" si="652"/>
        <v>1213.7034799999999</v>
      </c>
      <c r="Q1715" s="14">
        <f t="shared" si="653"/>
        <v>0</v>
      </c>
      <c r="R1715" s="44">
        <f t="shared" si="654"/>
        <v>0</v>
      </c>
      <c r="S1715" s="9">
        <f t="shared" si="655"/>
        <v>0</v>
      </c>
      <c r="T1715" s="10">
        <f t="shared" si="666"/>
        <v>6.2959000000000001E-2</v>
      </c>
      <c r="U1715" s="14">
        <f t="shared" si="670"/>
        <v>44</v>
      </c>
      <c r="V1715" s="14">
        <v>252</v>
      </c>
      <c r="W1715" s="16">
        <f t="shared" si="656"/>
        <v>1.010717691</v>
      </c>
      <c r="X1715" s="9">
        <f t="shared" si="657"/>
        <v>13.00809886</v>
      </c>
      <c r="Y1715" s="9">
        <v>0</v>
      </c>
      <c r="Z1715" s="15">
        <f t="shared" si="658"/>
        <v>0</v>
      </c>
      <c r="AA1715" s="6" t="s">
        <v>113</v>
      </c>
      <c r="AB1715" s="12">
        <f t="shared" si="667"/>
        <v>44516</v>
      </c>
      <c r="AC1715" s="6"/>
      <c r="AD1715" s="1"/>
      <c r="AE1715" s="12"/>
      <c r="AF1715" s="7"/>
      <c r="AG1715" s="1"/>
      <c r="AH1715" s="1"/>
      <c r="AI1715" s="1"/>
      <c r="AJ1715" s="10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6"/>
      <c r="CM1715" s="1"/>
      <c r="CN1715" s="1"/>
      <c r="CO1715" s="1"/>
      <c r="CP1715" s="1"/>
      <c r="CQ1715" s="1"/>
      <c r="CR1715" s="1"/>
    </row>
    <row r="1716" spans="1:96" x14ac:dyDescent="0.2">
      <c r="A1716" s="159">
        <f t="shared" si="659"/>
        <v>44395</v>
      </c>
      <c r="B1716" s="9">
        <f t="shared" si="648"/>
        <v>1226.7115788599999</v>
      </c>
      <c r="C1716" s="9">
        <f t="shared" si="660"/>
        <v>1000</v>
      </c>
      <c r="D1716" s="66">
        <f t="shared" si="661"/>
        <v>5769.98</v>
      </c>
      <c r="E1716" s="15">
        <f>VLOOKUP(A1715,[1]Plan1!$BO$120:$BQ$240,3)</f>
        <v>5825.37</v>
      </c>
      <c r="F1716" s="12">
        <f t="shared" si="662"/>
        <v>44393</v>
      </c>
      <c r="G1716" s="13">
        <f t="shared" si="649"/>
        <v>9.5996866540266623E-3</v>
      </c>
      <c r="H1716" s="12">
        <f t="shared" si="663"/>
        <v>44424</v>
      </c>
      <c r="I1716" s="12">
        <f t="shared" si="650"/>
        <v>44424</v>
      </c>
      <c r="J1716" s="1">
        <f t="shared" si="664"/>
        <v>22</v>
      </c>
      <c r="K1716" s="1">
        <f t="shared" si="671"/>
        <v>2</v>
      </c>
      <c r="L1716" s="9">
        <f t="shared" si="651"/>
        <v>1.0008689099999999</v>
      </c>
      <c r="M1716" s="16">
        <f t="shared" si="665"/>
        <v>1.00530005</v>
      </c>
      <c r="N1716" s="16">
        <f t="shared" si="668"/>
        <v>1.2126498008755677</v>
      </c>
      <c r="O1716" s="9">
        <f t="shared" si="669"/>
        <v>1.2137034799999999</v>
      </c>
      <c r="P1716" s="9">
        <f t="shared" si="652"/>
        <v>1213.7034799999999</v>
      </c>
      <c r="Q1716" s="14">
        <f t="shared" si="653"/>
        <v>0</v>
      </c>
      <c r="R1716" s="44">
        <f t="shared" si="654"/>
        <v>0</v>
      </c>
      <c r="S1716" s="9">
        <f t="shared" si="655"/>
        <v>0</v>
      </c>
      <c r="T1716" s="10">
        <f t="shared" si="666"/>
        <v>6.2959000000000001E-2</v>
      </c>
      <c r="U1716" s="14">
        <f t="shared" si="670"/>
        <v>44</v>
      </c>
      <c r="V1716" s="14">
        <v>252</v>
      </c>
      <c r="W1716" s="16">
        <f t="shared" si="656"/>
        <v>1.010717691</v>
      </c>
      <c r="X1716" s="9">
        <f t="shared" si="657"/>
        <v>13.00809886</v>
      </c>
      <c r="Y1716" s="9">
        <v>0</v>
      </c>
      <c r="Z1716" s="15">
        <f t="shared" si="658"/>
        <v>0</v>
      </c>
      <c r="AA1716" s="6" t="s">
        <v>113</v>
      </c>
      <c r="AB1716" s="12">
        <f t="shared" si="667"/>
        <v>44516</v>
      </c>
      <c r="AC1716" s="6"/>
      <c r="AD1716" s="1"/>
      <c r="AE1716" s="12"/>
      <c r="AF1716" s="7"/>
      <c r="AG1716" s="1"/>
      <c r="AH1716" s="1"/>
      <c r="AI1716" s="1"/>
      <c r="AJ1716" s="10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6"/>
      <c r="CM1716" s="1"/>
      <c r="CN1716" s="1"/>
      <c r="CO1716" s="1"/>
      <c r="CP1716" s="1"/>
      <c r="CQ1716" s="1"/>
      <c r="CR1716" s="1"/>
    </row>
    <row r="1717" spans="1:96" x14ac:dyDescent="0.2">
      <c r="A1717" s="159">
        <f t="shared" si="659"/>
        <v>44396</v>
      </c>
      <c r="B1717" s="9">
        <f t="shared" si="648"/>
        <v>1226.7115788599999</v>
      </c>
      <c r="C1717" s="9">
        <f t="shared" si="660"/>
        <v>1000</v>
      </c>
      <c r="D1717" s="66">
        <f t="shared" si="661"/>
        <v>5769.98</v>
      </c>
      <c r="E1717" s="15">
        <f>VLOOKUP(A1716,[1]Plan1!$BO$120:$BQ$240,3)</f>
        <v>5825.37</v>
      </c>
      <c r="F1717" s="12">
        <f t="shared" si="662"/>
        <v>44393</v>
      </c>
      <c r="G1717" s="13">
        <f t="shared" si="649"/>
        <v>9.5996866540266623E-3</v>
      </c>
      <c r="H1717" s="12">
        <f t="shared" si="663"/>
        <v>44424</v>
      </c>
      <c r="I1717" s="12">
        <f t="shared" si="650"/>
        <v>44424</v>
      </c>
      <c r="J1717" s="1">
        <f t="shared" si="664"/>
        <v>22</v>
      </c>
      <c r="K1717" s="1">
        <f t="shared" si="671"/>
        <v>2</v>
      </c>
      <c r="L1717" s="9">
        <f t="shared" si="651"/>
        <v>1.0008689099999999</v>
      </c>
      <c r="M1717" s="16">
        <f t="shared" si="665"/>
        <v>1.00530005</v>
      </c>
      <c r="N1717" s="16">
        <f t="shared" si="668"/>
        <v>1.2126498008755677</v>
      </c>
      <c r="O1717" s="9">
        <f t="shared" si="669"/>
        <v>1.2137034799999999</v>
      </c>
      <c r="P1717" s="9">
        <f t="shared" si="652"/>
        <v>1213.7034799999999</v>
      </c>
      <c r="Q1717" s="14">
        <f t="shared" si="653"/>
        <v>0</v>
      </c>
      <c r="R1717" s="44">
        <f t="shared" si="654"/>
        <v>0</v>
      </c>
      <c r="S1717" s="9">
        <f t="shared" si="655"/>
        <v>0</v>
      </c>
      <c r="T1717" s="10">
        <f t="shared" si="666"/>
        <v>6.2959000000000001E-2</v>
      </c>
      <c r="U1717" s="14">
        <f t="shared" si="670"/>
        <v>44</v>
      </c>
      <c r="V1717" s="14">
        <v>252</v>
      </c>
      <c r="W1717" s="16">
        <f t="shared" si="656"/>
        <v>1.010717691</v>
      </c>
      <c r="X1717" s="9">
        <f t="shared" si="657"/>
        <v>13.00809886</v>
      </c>
      <c r="Y1717" s="9">
        <v>0</v>
      </c>
      <c r="Z1717" s="15">
        <f t="shared" si="658"/>
        <v>0</v>
      </c>
      <c r="AA1717" s="6" t="s">
        <v>113</v>
      </c>
      <c r="AB1717" s="12">
        <f t="shared" si="667"/>
        <v>44516</v>
      </c>
      <c r="AC1717" s="6"/>
      <c r="AD1717" s="1"/>
      <c r="AE1717" s="12"/>
      <c r="AF1717" s="7"/>
      <c r="AG1717" s="1"/>
      <c r="AH1717" s="1"/>
      <c r="AI1717" s="1"/>
      <c r="AJ1717" s="10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6"/>
      <c r="CM1717" s="1"/>
      <c r="CN1717" s="1"/>
      <c r="CO1717" s="1"/>
      <c r="CP1717" s="1"/>
      <c r="CQ1717" s="1"/>
      <c r="CR1717" s="1"/>
    </row>
    <row r="1718" spans="1:96" x14ac:dyDescent="0.2">
      <c r="A1718" s="159">
        <f t="shared" si="659"/>
        <v>44397</v>
      </c>
      <c r="B1718" s="9">
        <f t="shared" si="648"/>
        <v>1227.5418012099999</v>
      </c>
      <c r="C1718" s="9">
        <f t="shared" si="660"/>
        <v>1000</v>
      </c>
      <c r="D1718" s="66">
        <f t="shared" si="661"/>
        <v>5769.98</v>
      </c>
      <c r="E1718" s="15">
        <f>VLOOKUP(A1717,[1]Plan1!$BO$120:$BQ$240,3)</f>
        <v>5825.37</v>
      </c>
      <c r="F1718" s="12">
        <f t="shared" si="662"/>
        <v>44393</v>
      </c>
      <c r="G1718" s="13">
        <f t="shared" si="649"/>
        <v>9.5996866540266623E-3</v>
      </c>
      <c r="H1718" s="12">
        <f t="shared" si="663"/>
        <v>44424</v>
      </c>
      <c r="I1718" s="12">
        <f t="shared" si="650"/>
        <v>44424</v>
      </c>
      <c r="J1718" s="1">
        <f t="shared" si="664"/>
        <v>22</v>
      </c>
      <c r="K1718" s="1">
        <f t="shared" si="671"/>
        <v>3</v>
      </c>
      <c r="L1718" s="9">
        <f t="shared" si="651"/>
        <v>1.0013036500000001</v>
      </c>
      <c r="M1718" s="16">
        <f t="shared" si="665"/>
        <v>1.00530005</v>
      </c>
      <c r="N1718" s="16">
        <f t="shared" si="668"/>
        <v>1.2126498008755677</v>
      </c>
      <c r="O1718" s="9">
        <f t="shared" si="669"/>
        <v>1.2142306700000001</v>
      </c>
      <c r="P1718" s="9">
        <f t="shared" si="652"/>
        <v>1214.2306699999999</v>
      </c>
      <c r="Q1718" s="14">
        <f t="shared" si="653"/>
        <v>0</v>
      </c>
      <c r="R1718" s="44">
        <f t="shared" si="654"/>
        <v>0</v>
      </c>
      <c r="S1718" s="9">
        <f t="shared" si="655"/>
        <v>0</v>
      </c>
      <c r="T1718" s="10">
        <f t="shared" si="666"/>
        <v>6.2959000000000001E-2</v>
      </c>
      <c r="U1718" s="14">
        <f t="shared" si="670"/>
        <v>45</v>
      </c>
      <c r="V1718" s="14">
        <v>252</v>
      </c>
      <c r="W1718" s="16">
        <f t="shared" si="656"/>
        <v>1.010962605</v>
      </c>
      <c r="X1718" s="9">
        <f t="shared" si="657"/>
        <v>13.311131209999999</v>
      </c>
      <c r="Y1718" s="9">
        <v>0</v>
      </c>
      <c r="Z1718" s="15">
        <f t="shared" si="658"/>
        <v>0</v>
      </c>
      <c r="AA1718" s="6" t="s">
        <v>113</v>
      </c>
      <c r="AB1718" s="12">
        <f t="shared" si="667"/>
        <v>44516</v>
      </c>
      <c r="AC1718" s="6"/>
      <c r="AD1718" s="1"/>
      <c r="AE1718" s="12"/>
      <c r="AF1718" s="7"/>
      <c r="AG1718" s="1"/>
      <c r="AH1718" s="1"/>
      <c r="AI1718" s="1"/>
      <c r="AJ1718" s="10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6"/>
      <c r="CM1718" s="1"/>
      <c r="CN1718" s="1"/>
      <c r="CO1718" s="1"/>
      <c r="CP1718" s="1"/>
      <c r="CQ1718" s="1"/>
      <c r="CR1718" s="1"/>
    </row>
    <row r="1719" spans="1:96" x14ac:dyDescent="0.2">
      <c r="A1719" s="159">
        <f t="shared" si="659"/>
        <v>44398</v>
      </c>
      <c r="B1719" s="9">
        <f t="shared" si="648"/>
        <v>1228.37257714</v>
      </c>
      <c r="C1719" s="9">
        <f t="shared" si="660"/>
        <v>1000</v>
      </c>
      <c r="D1719" s="66">
        <f t="shared" si="661"/>
        <v>5769.98</v>
      </c>
      <c r="E1719" s="15">
        <f>VLOOKUP(A1718,[1]Plan1!$BO$120:$BQ$240,3)</f>
        <v>5825.37</v>
      </c>
      <c r="F1719" s="12">
        <f t="shared" si="662"/>
        <v>44393</v>
      </c>
      <c r="G1719" s="13">
        <f t="shared" si="649"/>
        <v>9.5996866540266623E-3</v>
      </c>
      <c r="H1719" s="12">
        <f t="shared" si="663"/>
        <v>44424</v>
      </c>
      <c r="I1719" s="12">
        <f t="shared" si="650"/>
        <v>44424</v>
      </c>
      <c r="J1719" s="1">
        <f t="shared" si="664"/>
        <v>22</v>
      </c>
      <c r="K1719" s="1">
        <f t="shared" si="671"/>
        <v>4</v>
      </c>
      <c r="L1719" s="9">
        <f t="shared" si="651"/>
        <v>1.00173858</v>
      </c>
      <c r="M1719" s="16">
        <f t="shared" si="665"/>
        <v>1.00530005</v>
      </c>
      <c r="N1719" s="16">
        <f t="shared" si="668"/>
        <v>1.2126498008755677</v>
      </c>
      <c r="O1719" s="9">
        <f t="shared" si="669"/>
        <v>1.21475808</v>
      </c>
      <c r="P1719" s="9">
        <f t="shared" si="652"/>
        <v>1214.7580800000001</v>
      </c>
      <c r="Q1719" s="14">
        <f t="shared" si="653"/>
        <v>0</v>
      </c>
      <c r="R1719" s="44">
        <f t="shared" si="654"/>
        <v>0</v>
      </c>
      <c r="S1719" s="9">
        <f t="shared" si="655"/>
        <v>0</v>
      </c>
      <c r="T1719" s="10">
        <f t="shared" si="666"/>
        <v>6.2959000000000001E-2</v>
      </c>
      <c r="U1719" s="14">
        <f t="shared" si="670"/>
        <v>46</v>
      </c>
      <c r="V1719" s="14">
        <v>252</v>
      </c>
      <c r="W1719" s="16">
        <f t="shared" si="656"/>
        <v>1.0112075789999999</v>
      </c>
      <c r="X1719" s="9">
        <f t="shared" si="657"/>
        <v>13.614497139999999</v>
      </c>
      <c r="Y1719" s="9">
        <v>0</v>
      </c>
      <c r="Z1719" s="15">
        <f t="shared" si="658"/>
        <v>0</v>
      </c>
      <c r="AA1719" s="6" t="s">
        <v>113</v>
      </c>
      <c r="AB1719" s="12">
        <f t="shared" si="667"/>
        <v>44516</v>
      </c>
      <c r="AC1719" s="6"/>
      <c r="AD1719" s="1"/>
      <c r="AE1719" s="12"/>
      <c r="AF1719" s="7"/>
      <c r="AG1719" s="1"/>
      <c r="AH1719" s="1"/>
      <c r="AI1719" s="1"/>
      <c r="AJ1719" s="10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6"/>
      <c r="CM1719" s="1"/>
      <c r="CN1719" s="1"/>
      <c r="CO1719" s="1"/>
      <c r="CP1719" s="1"/>
      <c r="CQ1719" s="1"/>
      <c r="CR1719" s="1"/>
    </row>
    <row r="1720" spans="1:96" x14ac:dyDescent="0.2">
      <c r="A1720" s="159">
        <f t="shared" si="659"/>
        <v>44399</v>
      </c>
      <c r="B1720" s="9">
        <f t="shared" si="648"/>
        <v>1229.20392593</v>
      </c>
      <c r="C1720" s="9">
        <f t="shared" si="660"/>
        <v>1000</v>
      </c>
      <c r="D1720" s="66">
        <f t="shared" si="661"/>
        <v>5769.98</v>
      </c>
      <c r="E1720" s="15">
        <f>VLOOKUP(A1719,[1]Plan1!$BO$120:$BQ$240,3)</f>
        <v>5825.37</v>
      </c>
      <c r="F1720" s="12">
        <f t="shared" si="662"/>
        <v>44393</v>
      </c>
      <c r="G1720" s="13">
        <f t="shared" si="649"/>
        <v>9.5996866540266623E-3</v>
      </c>
      <c r="H1720" s="12">
        <f t="shared" si="663"/>
        <v>44424</v>
      </c>
      <c r="I1720" s="12">
        <f t="shared" si="650"/>
        <v>44424</v>
      </c>
      <c r="J1720" s="1">
        <f t="shared" si="664"/>
        <v>22</v>
      </c>
      <c r="K1720" s="1">
        <f t="shared" si="671"/>
        <v>5</v>
      </c>
      <c r="L1720" s="9">
        <f t="shared" si="651"/>
        <v>1.0021736999999999</v>
      </c>
      <c r="M1720" s="16">
        <f t="shared" si="665"/>
        <v>1.00530005</v>
      </c>
      <c r="N1720" s="16">
        <f t="shared" si="668"/>
        <v>1.2126498008755677</v>
      </c>
      <c r="O1720" s="9">
        <f t="shared" si="669"/>
        <v>1.21528573</v>
      </c>
      <c r="P1720" s="9">
        <f t="shared" si="652"/>
        <v>1215.2857300000001</v>
      </c>
      <c r="Q1720" s="14">
        <f t="shared" si="653"/>
        <v>0</v>
      </c>
      <c r="R1720" s="44">
        <f t="shared" si="654"/>
        <v>0</v>
      </c>
      <c r="S1720" s="9">
        <f t="shared" si="655"/>
        <v>0</v>
      </c>
      <c r="T1720" s="10">
        <f t="shared" si="666"/>
        <v>6.2959000000000001E-2</v>
      </c>
      <c r="U1720" s="14">
        <f t="shared" si="670"/>
        <v>47</v>
      </c>
      <c r="V1720" s="14">
        <v>252</v>
      </c>
      <c r="W1720" s="16">
        <f t="shared" si="656"/>
        <v>1.011452612</v>
      </c>
      <c r="X1720" s="9">
        <f t="shared" si="657"/>
        <v>13.91819593</v>
      </c>
      <c r="Y1720" s="9">
        <v>0</v>
      </c>
      <c r="Z1720" s="15">
        <f t="shared" si="658"/>
        <v>0</v>
      </c>
      <c r="AA1720" s="6" t="s">
        <v>113</v>
      </c>
      <c r="AB1720" s="12">
        <f t="shared" si="667"/>
        <v>44516</v>
      </c>
      <c r="AC1720" s="6"/>
      <c r="AD1720" s="1"/>
      <c r="AE1720" s="12"/>
      <c r="AF1720" s="7"/>
      <c r="AG1720" s="1"/>
      <c r="AH1720" s="1"/>
      <c r="AI1720" s="1"/>
      <c r="AJ1720" s="10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6"/>
      <c r="CM1720" s="1"/>
      <c r="CN1720" s="1"/>
      <c r="CO1720" s="1"/>
      <c r="CP1720" s="1"/>
      <c r="CQ1720" s="1"/>
      <c r="CR1720" s="1"/>
    </row>
    <row r="1721" spans="1:96" x14ac:dyDescent="0.2">
      <c r="A1721" s="159">
        <f t="shared" si="659"/>
        <v>44400</v>
      </c>
      <c r="B1721" s="9">
        <f t="shared" si="648"/>
        <v>1230.0358276099998</v>
      </c>
      <c r="C1721" s="9">
        <f t="shared" si="660"/>
        <v>1000</v>
      </c>
      <c r="D1721" s="66">
        <f t="shared" si="661"/>
        <v>5769.98</v>
      </c>
      <c r="E1721" s="15">
        <f>VLOOKUP(A1720,[1]Plan1!$BO$120:$BQ$240,3)</f>
        <v>5825.37</v>
      </c>
      <c r="F1721" s="12">
        <f t="shared" si="662"/>
        <v>44393</v>
      </c>
      <c r="G1721" s="13">
        <f t="shared" si="649"/>
        <v>9.5996866540266623E-3</v>
      </c>
      <c r="H1721" s="12">
        <f t="shared" si="663"/>
        <v>44424</v>
      </c>
      <c r="I1721" s="12">
        <f t="shared" si="650"/>
        <v>44424</v>
      </c>
      <c r="J1721" s="1">
        <f t="shared" si="664"/>
        <v>22</v>
      </c>
      <c r="K1721" s="1">
        <f t="shared" si="671"/>
        <v>6</v>
      </c>
      <c r="L1721" s="9">
        <f t="shared" si="651"/>
        <v>1.0026090000000001</v>
      </c>
      <c r="M1721" s="16">
        <f t="shared" si="665"/>
        <v>1.00530005</v>
      </c>
      <c r="N1721" s="16">
        <f t="shared" si="668"/>
        <v>1.2126498008755677</v>
      </c>
      <c r="O1721" s="9">
        <f t="shared" si="669"/>
        <v>1.2158135999999999</v>
      </c>
      <c r="P1721" s="9">
        <f t="shared" si="652"/>
        <v>1215.8136</v>
      </c>
      <c r="Q1721" s="14">
        <f t="shared" si="653"/>
        <v>0</v>
      </c>
      <c r="R1721" s="44">
        <f t="shared" si="654"/>
        <v>0</v>
      </c>
      <c r="S1721" s="9">
        <f t="shared" si="655"/>
        <v>0</v>
      </c>
      <c r="T1721" s="10">
        <f t="shared" si="666"/>
        <v>6.2959000000000001E-2</v>
      </c>
      <c r="U1721" s="14">
        <f t="shared" si="670"/>
        <v>48</v>
      </c>
      <c r="V1721" s="14">
        <v>252</v>
      </c>
      <c r="W1721" s="16">
        <f t="shared" si="656"/>
        <v>1.0116977039999999</v>
      </c>
      <c r="X1721" s="9">
        <f t="shared" si="657"/>
        <v>14.222227609999999</v>
      </c>
      <c r="Y1721" s="9">
        <v>0</v>
      </c>
      <c r="Z1721" s="15">
        <f t="shared" si="658"/>
        <v>0</v>
      </c>
      <c r="AA1721" s="6" t="s">
        <v>113</v>
      </c>
      <c r="AB1721" s="12">
        <f t="shared" si="667"/>
        <v>44516</v>
      </c>
      <c r="AC1721" s="6"/>
      <c r="AD1721" s="1"/>
      <c r="AE1721" s="12"/>
      <c r="AF1721" s="7"/>
      <c r="AG1721" s="1"/>
      <c r="AH1721" s="1"/>
      <c r="AI1721" s="1"/>
      <c r="AJ1721" s="10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6"/>
      <c r="CM1721" s="1"/>
      <c r="CN1721" s="1"/>
      <c r="CO1721" s="1"/>
      <c r="CP1721" s="1"/>
      <c r="CQ1721" s="1"/>
      <c r="CR1721" s="1"/>
    </row>
    <row r="1722" spans="1:96" x14ac:dyDescent="0.2">
      <c r="A1722" s="159">
        <f t="shared" si="659"/>
        <v>44401</v>
      </c>
      <c r="B1722" s="9">
        <f t="shared" si="648"/>
        <v>1230.86830388</v>
      </c>
      <c r="C1722" s="9">
        <f t="shared" si="660"/>
        <v>1000</v>
      </c>
      <c r="D1722" s="66">
        <f t="shared" si="661"/>
        <v>5769.98</v>
      </c>
      <c r="E1722" s="15">
        <f>VLOOKUP(A1721,[1]Plan1!$BO$120:$BQ$240,3)</f>
        <v>5825.37</v>
      </c>
      <c r="F1722" s="12">
        <f t="shared" si="662"/>
        <v>44393</v>
      </c>
      <c r="G1722" s="13">
        <f t="shared" si="649"/>
        <v>9.5996866540266623E-3</v>
      </c>
      <c r="H1722" s="12">
        <f t="shared" si="663"/>
        <v>44424</v>
      </c>
      <c r="I1722" s="12">
        <f t="shared" si="650"/>
        <v>44424</v>
      </c>
      <c r="J1722" s="1">
        <f t="shared" si="664"/>
        <v>22</v>
      </c>
      <c r="K1722" s="1">
        <f t="shared" si="671"/>
        <v>7</v>
      </c>
      <c r="L1722" s="9">
        <f t="shared" si="651"/>
        <v>1.0030444999999999</v>
      </c>
      <c r="M1722" s="16">
        <f t="shared" si="665"/>
        <v>1.00530005</v>
      </c>
      <c r="N1722" s="16">
        <f t="shared" si="668"/>
        <v>1.2126498008755677</v>
      </c>
      <c r="O1722" s="9">
        <f t="shared" si="669"/>
        <v>1.21634171</v>
      </c>
      <c r="P1722" s="9">
        <f t="shared" si="652"/>
        <v>1216.3417099999999</v>
      </c>
      <c r="Q1722" s="14">
        <f t="shared" si="653"/>
        <v>0</v>
      </c>
      <c r="R1722" s="44">
        <f t="shared" si="654"/>
        <v>0</v>
      </c>
      <c r="S1722" s="9">
        <f t="shared" si="655"/>
        <v>0</v>
      </c>
      <c r="T1722" s="10">
        <f t="shared" si="666"/>
        <v>6.2959000000000001E-2</v>
      </c>
      <c r="U1722" s="14">
        <f t="shared" si="670"/>
        <v>49</v>
      </c>
      <c r="V1722" s="14">
        <v>252</v>
      </c>
      <c r="W1722" s="16">
        <f t="shared" si="656"/>
        <v>1.0119428559999999</v>
      </c>
      <c r="X1722" s="9">
        <f t="shared" si="657"/>
        <v>14.52659388</v>
      </c>
      <c r="Y1722" s="9">
        <v>0</v>
      </c>
      <c r="Z1722" s="15">
        <f t="shared" si="658"/>
        <v>0</v>
      </c>
      <c r="AA1722" s="6" t="s">
        <v>113</v>
      </c>
      <c r="AB1722" s="12">
        <f t="shared" si="667"/>
        <v>44516</v>
      </c>
      <c r="AC1722" s="6"/>
      <c r="AD1722" s="1"/>
      <c r="AE1722" s="12"/>
      <c r="AF1722" s="7"/>
      <c r="AG1722" s="1"/>
      <c r="AH1722" s="1"/>
      <c r="AI1722" s="1"/>
      <c r="AJ1722" s="10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6"/>
      <c r="CM1722" s="1"/>
      <c r="CN1722" s="1"/>
      <c r="CO1722" s="1"/>
      <c r="CP1722" s="1"/>
      <c r="CQ1722" s="1"/>
      <c r="CR1722" s="1"/>
    </row>
    <row r="1723" spans="1:96" x14ac:dyDescent="0.2">
      <c r="A1723" s="159">
        <f t="shared" si="659"/>
        <v>44402</v>
      </c>
      <c r="B1723" s="9">
        <f t="shared" si="648"/>
        <v>1230.86830388</v>
      </c>
      <c r="C1723" s="9">
        <f t="shared" si="660"/>
        <v>1000</v>
      </c>
      <c r="D1723" s="66">
        <f t="shared" si="661"/>
        <v>5769.98</v>
      </c>
      <c r="E1723" s="15">
        <f>VLOOKUP(A1722,[1]Plan1!$BO$120:$BQ$240,3)</f>
        <v>5825.37</v>
      </c>
      <c r="F1723" s="12">
        <f t="shared" si="662"/>
        <v>44393</v>
      </c>
      <c r="G1723" s="13">
        <f t="shared" si="649"/>
        <v>9.5996866540266623E-3</v>
      </c>
      <c r="H1723" s="12">
        <f t="shared" si="663"/>
        <v>44424</v>
      </c>
      <c r="I1723" s="12">
        <f t="shared" si="650"/>
        <v>44424</v>
      </c>
      <c r="J1723" s="1">
        <f t="shared" si="664"/>
        <v>22</v>
      </c>
      <c r="K1723" s="1">
        <f t="shared" si="671"/>
        <v>7</v>
      </c>
      <c r="L1723" s="9">
        <f t="shared" si="651"/>
        <v>1.0030444999999999</v>
      </c>
      <c r="M1723" s="16">
        <f t="shared" si="665"/>
        <v>1.00530005</v>
      </c>
      <c r="N1723" s="16">
        <f t="shared" si="668"/>
        <v>1.2126498008755677</v>
      </c>
      <c r="O1723" s="9">
        <f t="shared" si="669"/>
        <v>1.21634171</v>
      </c>
      <c r="P1723" s="9">
        <f t="shared" si="652"/>
        <v>1216.3417099999999</v>
      </c>
      <c r="Q1723" s="14">
        <f t="shared" si="653"/>
        <v>0</v>
      </c>
      <c r="R1723" s="44">
        <f t="shared" si="654"/>
        <v>0</v>
      </c>
      <c r="S1723" s="9">
        <f t="shared" si="655"/>
        <v>0</v>
      </c>
      <c r="T1723" s="10">
        <f t="shared" si="666"/>
        <v>6.2959000000000001E-2</v>
      </c>
      <c r="U1723" s="14">
        <f t="shared" si="670"/>
        <v>49</v>
      </c>
      <c r="V1723" s="14">
        <v>252</v>
      </c>
      <c r="W1723" s="16">
        <f t="shared" si="656"/>
        <v>1.0119428559999999</v>
      </c>
      <c r="X1723" s="9">
        <f t="shared" si="657"/>
        <v>14.52659388</v>
      </c>
      <c r="Y1723" s="9">
        <v>0</v>
      </c>
      <c r="Z1723" s="15">
        <f t="shared" si="658"/>
        <v>0</v>
      </c>
      <c r="AA1723" s="6" t="s">
        <v>113</v>
      </c>
      <c r="AB1723" s="12">
        <f t="shared" si="667"/>
        <v>44516</v>
      </c>
      <c r="AC1723" s="6"/>
      <c r="AD1723" s="1"/>
      <c r="AE1723" s="12"/>
      <c r="AF1723" s="7"/>
      <c r="AG1723" s="1"/>
      <c r="AH1723" s="1"/>
      <c r="AI1723" s="1"/>
      <c r="AJ1723" s="10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6"/>
      <c r="CM1723" s="1"/>
      <c r="CN1723" s="1"/>
      <c r="CO1723" s="1"/>
      <c r="CP1723" s="1"/>
      <c r="CQ1723" s="1"/>
      <c r="CR1723" s="1"/>
    </row>
    <row r="1724" spans="1:96" x14ac:dyDescent="0.2">
      <c r="A1724" s="159">
        <f t="shared" si="659"/>
        <v>44403</v>
      </c>
      <c r="B1724" s="9">
        <f t="shared" si="648"/>
        <v>1230.86830388</v>
      </c>
      <c r="C1724" s="9">
        <f t="shared" si="660"/>
        <v>1000</v>
      </c>
      <c r="D1724" s="66">
        <f t="shared" si="661"/>
        <v>5769.98</v>
      </c>
      <c r="E1724" s="15">
        <f>VLOOKUP(A1723,[1]Plan1!$BO$120:$BQ$240,3)</f>
        <v>5825.37</v>
      </c>
      <c r="F1724" s="12">
        <f t="shared" si="662"/>
        <v>44393</v>
      </c>
      <c r="G1724" s="13">
        <f t="shared" si="649"/>
        <v>9.5996866540266623E-3</v>
      </c>
      <c r="H1724" s="12">
        <f t="shared" si="663"/>
        <v>44424</v>
      </c>
      <c r="I1724" s="12">
        <f t="shared" si="650"/>
        <v>44424</v>
      </c>
      <c r="J1724" s="1">
        <f t="shared" si="664"/>
        <v>22</v>
      </c>
      <c r="K1724" s="1">
        <f t="shared" si="671"/>
        <v>7</v>
      </c>
      <c r="L1724" s="9">
        <f t="shared" si="651"/>
        <v>1.0030444999999999</v>
      </c>
      <c r="M1724" s="16">
        <f t="shared" si="665"/>
        <v>1.00530005</v>
      </c>
      <c r="N1724" s="16">
        <f t="shared" si="668"/>
        <v>1.2126498008755677</v>
      </c>
      <c r="O1724" s="9">
        <f t="shared" si="669"/>
        <v>1.21634171</v>
      </c>
      <c r="P1724" s="9">
        <f t="shared" si="652"/>
        <v>1216.3417099999999</v>
      </c>
      <c r="Q1724" s="14">
        <f t="shared" si="653"/>
        <v>0</v>
      </c>
      <c r="R1724" s="44">
        <f t="shared" si="654"/>
        <v>0</v>
      </c>
      <c r="S1724" s="9">
        <f t="shared" si="655"/>
        <v>0</v>
      </c>
      <c r="T1724" s="10">
        <f t="shared" si="666"/>
        <v>6.2959000000000001E-2</v>
      </c>
      <c r="U1724" s="14">
        <f t="shared" si="670"/>
        <v>49</v>
      </c>
      <c r="V1724" s="14">
        <v>252</v>
      </c>
      <c r="W1724" s="16">
        <f t="shared" si="656"/>
        <v>1.0119428559999999</v>
      </c>
      <c r="X1724" s="9">
        <f t="shared" si="657"/>
        <v>14.52659388</v>
      </c>
      <c r="Y1724" s="9">
        <v>0</v>
      </c>
      <c r="Z1724" s="15">
        <f t="shared" si="658"/>
        <v>0</v>
      </c>
      <c r="AA1724" s="6" t="s">
        <v>113</v>
      </c>
      <c r="AB1724" s="12">
        <f t="shared" si="667"/>
        <v>44516</v>
      </c>
      <c r="AC1724" s="6"/>
      <c r="AD1724" s="1"/>
      <c r="AE1724" s="12"/>
      <c r="AF1724" s="7"/>
      <c r="AG1724" s="1"/>
      <c r="AH1724" s="1"/>
      <c r="AI1724" s="1"/>
      <c r="AJ1724" s="10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6"/>
      <c r="CM1724" s="1"/>
      <c r="CN1724" s="1"/>
      <c r="CO1724" s="1"/>
      <c r="CP1724" s="1"/>
      <c r="CQ1724" s="1"/>
      <c r="CR1724" s="1"/>
    </row>
    <row r="1725" spans="1:96" x14ac:dyDescent="0.2">
      <c r="A1725" s="159">
        <f t="shared" si="659"/>
        <v>44404</v>
      </c>
      <c r="B1725" s="9">
        <f t="shared" si="648"/>
        <v>1231.7013335700001</v>
      </c>
      <c r="C1725" s="9">
        <f t="shared" si="660"/>
        <v>1000</v>
      </c>
      <c r="D1725" s="66">
        <f t="shared" si="661"/>
        <v>5769.98</v>
      </c>
      <c r="E1725" s="15">
        <f>VLOOKUP(A1724,[1]Plan1!$BO$120:$BQ$240,3)</f>
        <v>5825.37</v>
      </c>
      <c r="F1725" s="12">
        <f t="shared" si="662"/>
        <v>44393</v>
      </c>
      <c r="G1725" s="13">
        <f t="shared" si="649"/>
        <v>9.5996866540266623E-3</v>
      </c>
      <c r="H1725" s="12">
        <f t="shared" si="663"/>
        <v>44424</v>
      </c>
      <c r="I1725" s="12">
        <f t="shared" si="650"/>
        <v>44424</v>
      </c>
      <c r="J1725" s="1">
        <f t="shared" si="664"/>
        <v>22</v>
      </c>
      <c r="K1725" s="1">
        <f t="shared" si="671"/>
        <v>8</v>
      </c>
      <c r="L1725" s="9">
        <f t="shared" si="651"/>
        <v>1.0034801799999999</v>
      </c>
      <c r="M1725" s="16">
        <f t="shared" si="665"/>
        <v>1.00530005</v>
      </c>
      <c r="N1725" s="16">
        <f t="shared" si="668"/>
        <v>1.2126498008755677</v>
      </c>
      <c r="O1725" s="9">
        <f t="shared" si="669"/>
        <v>1.2168700400000001</v>
      </c>
      <c r="P1725" s="9">
        <f t="shared" si="652"/>
        <v>1216.87004</v>
      </c>
      <c r="Q1725" s="14">
        <f t="shared" si="653"/>
        <v>0</v>
      </c>
      <c r="R1725" s="44">
        <f t="shared" si="654"/>
        <v>0</v>
      </c>
      <c r="S1725" s="9">
        <f t="shared" si="655"/>
        <v>0</v>
      </c>
      <c r="T1725" s="10">
        <f t="shared" si="666"/>
        <v>6.2959000000000001E-2</v>
      </c>
      <c r="U1725" s="14">
        <f t="shared" si="670"/>
        <v>50</v>
      </c>
      <c r="V1725" s="14">
        <v>252</v>
      </c>
      <c r="W1725" s="16">
        <f t="shared" si="656"/>
        <v>1.0121880670000001</v>
      </c>
      <c r="X1725" s="9">
        <f t="shared" si="657"/>
        <v>14.83129357</v>
      </c>
      <c r="Y1725" s="9">
        <v>0</v>
      </c>
      <c r="Z1725" s="15">
        <f t="shared" si="658"/>
        <v>0</v>
      </c>
      <c r="AA1725" s="6" t="s">
        <v>113</v>
      </c>
      <c r="AB1725" s="12">
        <f t="shared" si="667"/>
        <v>44516</v>
      </c>
      <c r="AC1725" s="6"/>
      <c r="AD1725" s="1"/>
      <c r="AE1725" s="12"/>
      <c r="AF1725" s="7"/>
      <c r="AG1725" s="1"/>
      <c r="AH1725" s="1"/>
      <c r="AI1725" s="1"/>
      <c r="AJ1725" s="10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6"/>
      <c r="CM1725" s="1"/>
      <c r="CN1725" s="1"/>
      <c r="CO1725" s="1"/>
      <c r="CP1725" s="1"/>
      <c r="CQ1725" s="1"/>
      <c r="CR1725" s="1"/>
    </row>
    <row r="1726" spans="1:96" x14ac:dyDescent="0.2">
      <c r="A1726" s="159">
        <f t="shared" si="659"/>
        <v>44405</v>
      </c>
      <c r="B1726" s="9">
        <f t="shared" si="648"/>
        <v>1232.53493839</v>
      </c>
      <c r="C1726" s="9">
        <f t="shared" si="660"/>
        <v>1000</v>
      </c>
      <c r="D1726" s="66">
        <f t="shared" si="661"/>
        <v>5769.98</v>
      </c>
      <c r="E1726" s="15">
        <f>VLOOKUP(A1725,[1]Plan1!$BO$120:$BQ$240,3)</f>
        <v>5825.37</v>
      </c>
      <c r="F1726" s="12">
        <f t="shared" si="662"/>
        <v>44393</v>
      </c>
      <c r="G1726" s="13">
        <f t="shared" si="649"/>
        <v>9.5996866540266623E-3</v>
      </c>
      <c r="H1726" s="12">
        <f t="shared" si="663"/>
        <v>44424</v>
      </c>
      <c r="I1726" s="12">
        <f t="shared" si="650"/>
        <v>44424</v>
      </c>
      <c r="J1726" s="1">
        <f t="shared" si="664"/>
        <v>22</v>
      </c>
      <c r="K1726" s="1">
        <f t="shared" si="671"/>
        <v>9</v>
      </c>
      <c r="L1726" s="9">
        <f t="shared" si="651"/>
        <v>1.0039160600000001</v>
      </c>
      <c r="M1726" s="16">
        <f t="shared" si="665"/>
        <v>1.00530005</v>
      </c>
      <c r="N1726" s="16">
        <f t="shared" si="668"/>
        <v>1.2126498008755677</v>
      </c>
      <c r="O1726" s="9">
        <f t="shared" si="669"/>
        <v>1.21739861</v>
      </c>
      <c r="P1726" s="9">
        <f t="shared" si="652"/>
        <v>1217.39861</v>
      </c>
      <c r="Q1726" s="14">
        <f t="shared" si="653"/>
        <v>0</v>
      </c>
      <c r="R1726" s="44">
        <f t="shared" si="654"/>
        <v>0</v>
      </c>
      <c r="S1726" s="9">
        <f t="shared" si="655"/>
        <v>0</v>
      </c>
      <c r="T1726" s="10">
        <f t="shared" si="666"/>
        <v>6.2959000000000001E-2</v>
      </c>
      <c r="U1726" s="14">
        <f t="shared" si="670"/>
        <v>51</v>
      </c>
      <c r="V1726" s="14">
        <v>252</v>
      </c>
      <c r="W1726" s="16">
        <f t="shared" si="656"/>
        <v>1.0124333379999999</v>
      </c>
      <c r="X1726" s="9">
        <f t="shared" si="657"/>
        <v>15.136328389999999</v>
      </c>
      <c r="Y1726" s="9">
        <v>0</v>
      </c>
      <c r="Z1726" s="15">
        <f t="shared" si="658"/>
        <v>0</v>
      </c>
      <c r="AA1726" s="6" t="s">
        <v>113</v>
      </c>
      <c r="AB1726" s="12">
        <f t="shared" si="667"/>
        <v>44516</v>
      </c>
      <c r="AC1726" s="6"/>
      <c r="AD1726" s="1"/>
      <c r="AE1726" s="12"/>
      <c r="AF1726" s="7"/>
      <c r="AG1726" s="1"/>
      <c r="AH1726" s="1"/>
      <c r="AI1726" s="1"/>
      <c r="AJ1726" s="10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6"/>
      <c r="CM1726" s="1"/>
      <c r="CN1726" s="1"/>
      <c r="CO1726" s="1"/>
      <c r="CP1726" s="1"/>
      <c r="CQ1726" s="1"/>
      <c r="CR1726" s="1"/>
    </row>
    <row r="1727" spans="1:96" x14ac:dyDescent="0.2">
      <c r="A1727" s="159">
        <f t="shared" si="659"/>
        <v>44406</v>
      </c>
      <c r="B1727" s="9">
        <f t="shared" si="648"/>
        <v>1233.3690870200001</v>
      </c>
      <c r="C1727" s="9">
        <f t="shared" si="660"/>
        <v>1000</v>
      </c>
      <c r="D1727" s="66">
        <f t="shared" si="661"/>
        <v>5769.98</v>
      </c>
      <c r="E1727" s="15">
        <f>VLOOKUP(A1726,[1]Plan1!$BO$120:$BQ$240,3)</f>
        <v>5825.37</v>
      </c>
      <c r="F1727" s="12">
        <f t="shared" si="662"/>
        <v>44393</v>
      </c>
      <c r="G1727" s="13">
        <f t="shared" si="649"/>
        <v>9.5996866540266623E-3</v>
      </c>
      <c r="H1727" s="12">
        <f t="shared" si="663"/>
        <v>44424</v>
      </c>
      <c r="I1727" s="12">
        <f t="shared" si="650"/>
        <v>44424</v>
      </c>
      <c r="J1727" s="1">
        <f t="shared" si="664"/>
        <v>22</v>
      </c>
      <c r="K1727" s="1">
        <f t="shared" si="671"/>
        <v>10</v>
      </c>
      <c r="L1727" s="9">
        <f t="shared" si="651"/>
        <v>1.0043521200000001</v>
      </c>
      <c r="M1727" s="16">
        <f t="shared" si="665"/>
        <v>1.00530005</v>
      </c>
      <c r="N1727" s="16">
        <f t="shared" si="668"/>
        <v>1.2126498008755677</v>
      </c>
      <c r="O1727" s="9">
        <f t="shared" si="669"/>
        <v>1.2179273900000001</v>
      </c>
      <c r="P1727" s="9">
        <f t="shared" si="652"/>
        <v>1217.9273900000001</v>
      </c>
      <c r="Q1727" s="14">
        <f t="shared" si="653"/>
        <v>0</v>
      </c>
      <c r="R1727" s="44">
        <f t="shared" si="654"/>
        <v>0</v>
      </c>
      <c r="S1727" s="9">
        <f t="shared" si="655"/>
        <v>0</v>
      </c>
      <c r="T1727" s="10">
        <f t="shared" si="666"/>
        <v>6.2959000000000001E-2</v>
      </c>
      <c r="U1727" s="14">
        <f t="shared" si="670"/>
        <v>52</v>
      </c>
      <c r="V1727" s="14">
        <v>252</v>
      </c>
      <c r="W1727" s="16">
        <f t="shared" si="656"/>
        <v>1.0126786679999999</v>
      </c>
      <c r="X1727" s="9">
        <f t="shared" si="657"/>
        <v>15.441697019999999</v>
      </c>
      <c r="Y1727" s="9">
        <v>0</v>
      </c>
      <c r="Z1727" s="15">
        <f t="shared" si="658"/>
        <v>0</v>
      </c>
      <c r="AA1727" s="6" t="s">
        <v>113</v>
      </c>
      <c r="AB1727" s="12">
        <f t="shared" si="667"/>
        <v>44516</v>
      </c>
      <c r="AC1727" s="6"/>
      <c r="AD1727" s="1"/>
      <c r="AE1727" s="12"/>
      <c r="AF1727" s="7"/>
      <c r="AG1727" s="1"/>
      <c r="AH1727" s="1"/>
      <c r="AI1727" s="1"/>
      <c r="AJ1727" s="10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6"/>
      <c r="CM1727" s="1"/>
      <c r="CN1727" s="1"/>
      <c r="CO1727" s="1"/>
      <c r="CP1727" s="1"/>
      <c r="CQ1727" s="1"/>
      <c r="CR1727" s="1"/>
    </row>
    <row r="1728" spans="1:96" x14ac:dyDescent="0.2">
      <c r="A1728" s="159">
        <f t="shared" si="659"/>
        <v>44407</v>
      </c>
      <c r="B1728" s="9">
        <f t="shared" si="648"/>
        <v>1234.2038100899999</v>
      </c>
      <c r="C1728" s="9">
        <f t="shared" si="660"/>
        <v>1000</v>
      </c>
      <c r="D1728" s="66">
        <f t="shared" si="661"/>
        <v>5769.98</v>
      </c>
      <c r="E1728" s="15">
        <f>VLOOKUP(A1727,[1]Plan1!$BO$120:$BQ$240,3)</f>
        <v>5825.37</v>
      </c>
      <c r="F1728" s="12">
        <f t="shared" si="662"/>
        <v>44393</v>
      </c>
      <c r="G1728" s="13">
        <f t="shared" si="649"/>
        <v>9.5996866540266623E-3</v>
      </c>
      <c r="H1728" s="12">
        <f t="shared" si="663"/>
        <v>44424</v>
      </c>
      <c r="I1728" s="12">
        <f t="shared" si="650"/>
        <v>44424</v>
      </c>
      <c r="J1728" s="1">
        <f t="shared" si="664"/>
        <v>22</v>
      </c>
      <c r="K1728" s="1">
        <f t="shared" si="671"/>
        <v>11</v>
      </c>
      <c r="L1728" s="9">
        <f t="shared" si="651"/>
        <v>1.00478837</v>
      </c>
      <c r="M1728" s="16">
        <f t="shared" si="665"/>
        <v>1.00530005</v>
      </c>
      <c r="N1728" s="16">
        <f t="shared" si="668"/>
        <v>1.2126498008755677</v>
      </c>
      <c r="O1728" s="9">
        <f t="shared" si="669"/>
        <v>1.2184564099999999</v>
      </c>
      <c r="P1728" s="9">
        <f t="shared" si="652"/>
        <v>1218.45641</v>
      </c>
      <c r="Q1728" s="14">
        <f t="shared" si="653"/>
        <v>0</v>
      </c>
      <c r="R1728" s="44">
        <f t="shared" si="654"/>
        <v>0</v>
      </c>
      <c r="S1728" s="9">
        <f t="shared" si="655"/>
        <v>0</v>
      </c>
      <c r="T1728" s="10">
        <f t="shared" si="666"/>
        <v>6.2959000000000001E-2</v>
      </c>
      <c r="U1728" s="14">
        <f t="shared" si="670"/>
        <v>53</v>
      </c>
      <c r="V1728" s="14">
        <v>252</v>
      </c>
      <c r="W1728" s="16">
        <f t="shared" si="656"/>
        <v>1.012924057</v>
      </c>
      <c r="X1728" s="9">
        <f t="shared" si="657"/>
        <v>15.747400089999999</v>
      </c>
      <c r="Y1728" s="9">
        <v>0</v>
      </c>
      <c r="Z1728" s="15">
        <f t="shared" si="658"/>
        <v>0</v>
      </c>
      <c r="AA1728" s="6" t="s">
        <v>113</v>
      </c>
      <c r="AB1728" s="12">
        <f t="shared" si="667"/>
        <v>44516</v>
      </c>
      <c r="AC1728" s="6"/>
      <c r="AD1728" s="1"/>
      <c r="AE1728" s="12"/>
      <c r="AF1728" s="7"/>
      <c r="AG1728" s="1"/>
      <c r="AH1728" s="1"/>
      <c r="AI1728" s="1"/>
      <c r="AJ1728" s="10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6"/>
      <c r="CM1728" s="1"/>
      <c r="CN1728" s="1"/>
      <c r="CO1728" s="1"/>
      <c r="CP1728" s="1"/>
      <c r="CQ1728" s="1"/>
      <c r="CR1728" s="1"/>
    </row>
    <row r="1729" spans="1:96" x14ac:dyDescent="0.2">
      <c r="A1729" s="159">
        <f t="shared" si="659"/>
        <v>44408</v>
      </c>
      <c r="B1729" s="9">
        <f t="shared" si="648"/>
        <v>1235.03910909</v>
      </c>
      <c r="C1729" s="9">
        <f t="shared" si="660"/>
        <v>1000</v>
      </c>
      <c r="D1729" s="66">
        <f t="shared" si="661"/>
        <v>5769.98</v>
      </c>
      <c r="E1729" s="15">
        <f>VLOOKUP(A1728,[1]Plan1!$BO$120:$BQ$240,3)</f>
        <v>5825.37</v>
      </c>
      <c r="F1729" s="12">
        <f t="shared" si="662"/>
        <v>44393</v>
      </c>
      <c r="G1729" s="13">
        <f t="shared" si="649"/>
        <v>9.5996866540266623E-3</v>
      </c>
      <c r="H1729" s="12">
        <f t="shared" si="663"/>
        <v>44424</v>
      </c>
      <c r="I1729" s="12">
        <f t="shared" si="650"/>
        <v>44424</v>
      </c>
      <c r="J1729" s="1">
        <f t="shared" si="664"/>
        <v>22</v>
      </c>
      <c r="K1729" s="1">
        <f t="shared" si="671"/>
        <v>12</v>
      </c>
      <c r="L1729" s="9">
        <f t="shared" si="651"/>
        <v>1.00522482</v>
      </c>
      <c r="M1729" s="16">
        <f t="shared" si="665"/>
        <v>1.00530005</v>
      </c>
      <c r="N1729" s="16">
        <f t="shared" si="668"/>
        <v>1.2126498008755677</v>
      </c>
      <c r="O1729" s="9">
        <f t="shared" si="669"/>
        <v>1.2189856699999999</v>
      </c>
      <c r="P1729" s="9">
        <f t="shared" si="652"/>
        <v>1218.98567</v>
      </c>
      <c r="Q1729" s="14">
        <f t="shared" si="653"/>
        <v>0</v>
      </c>
      <c r="R1729" s="44">
        <f t="shared" si="654"/>
        <v>0</v>
      </c>
      <c r="S1729" s="9">
        <f t="shared" si="655"/>
        <v>0</v>
      </c>
      <c r="T1729" s="10">
        <f t="shared" si="666"/>
        <v>6.2959000000000001E-2</v>
      </c>
      <c r="U1729" s="14">
        <f t="shared" si="670"/>
        <v>54</v>
      </c>
      <c r="V1729" s="14">
        <v>252</v>
      </c>
      <c r="W1729" s="16">
        <f t="shared" si="656"/>
        <v>1.0131695060000001</v>
      </c>
      <c r="X1729" s="9">
        <f t="shared" si="657"/>
        <v>16.053439090000001</v>
      </c>
      <c r="Y1729" s="9">
        <v>0</v>
      </c>
      <c r="Z1729" s="15">
        <f t="shared" si="658"/>
        <v>0</v>
      </c>
      <c r="AA1729" s="6" t="s">
        <v>113</v>
      </c>
      <c r="AB1729" s="12">
        <f t="shared" si="667"/>
        <v>44516</v>
      </c>
      <c r="AC1729" s="6"/>
      <c r="AD1729" s="1"/>
      <c r="AE1729" s="12"/>
      <c r="AF1729" s="7"/>
      <c r="AG1729" s="1"/>
      <c r="AH1729" s="1"/>
      <c r="AI1729" s="1"/>
      <c r="AJ1729" s="10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6"/>
      <c r="CM1729" s="1"/>
      <c r="CN1729" s="1"/>
      <c r="CO1729" s="1"/>
      <c r="CP1729" s="1"/>
      <c r="CQ1729" s="1"/>
      <c r="CR1729" s="1"/>
    </row>
    <row r="1730" spans="1:96" x14ac:dyDescent="0.2">
      <c r="A1730" s="159">
        <f t="shared" si="659"/>
        <v>44409</v>
      </c>
      <c r="B1730" s="9">
        <f t="shared" si="648"/>
        <v>1235.03910909</v>
      </c>
      <c r="C1730" s="9">
        <f t="shared" si="660"/>
        <v>1000</v>
      </c>
      <c r="D1730" s="66">
        <f t="shared" si="661"/>
        <v>5769.98</v>
      </c>
      <c r="E1730" s="15">
        <f>VLOOKUP(A1729,[1]Plan1!$BO$120:$BQ$240,3)</f>
        <v>5825.37</v>
      </c>
      <c r="F1730" s="12">
        <f t="shared" si="662"/>
        <v>44393</v>
      </c>
      <c r="G1730" s="13">
        <f t="shared" si="649"/>
        <v>9.5996866540266623E-3</v>
      </c>
      <c r="H1730" s="12">
        <f t="shared" si="663"/>
        <v>44424</v>
      </c>
      <c r="I1730" s="12">
        <f t="shared" si="650"/>
        <v>44424</v>
      </c>
      <c r="J1730" s="1">
        <f t="shared" si="664"/>
        <v>22</v>
      </c>
      <c r="K1730" s="1">
        <f t="shared" si="671"/>
        <v>12</v>
      </c>
      <c r="L1730" s="9">
        <f t="shared" si="651"/>
        <v>1.00522482</v>
      </c>
      <c r="M1730" s="16">
        <f t="shared" si="665"/>
        <v>1.00530005</v>
      </c>
      <c r="N1730" s="16">
        <f t="shared" si="668"/>
        <v>1.2126498008755677</v>
      </c>
      <c r="O1730" s="9">
        <f t="shared" si="669"/>
        <v>1.2189856699999999</v>
      </c>
      <c r="P1730" s="9">
        <f t="shared" si="652"/>
        <v>1218.98567</v>
      </c>
      <c r="Q1730" s="14">
        <f t="shared" si="653"/>
        <v>0</v>
      </c>
      <c r="R1730" s="44">
        <f t="shared" si="654"/>
        <v>0</v>
      </c>
      <c r="S1730" s="9">
        <f t="shared" si="655"/>
        <v>0</v>
      </c>
      <c r="T1730" s="10">
        <f t="shared" si="666"/>
        <v>6.2959000000000001E-2</v>
      </c>
      <c r="U1730" s="14">
        <f t="shared" si="670"/>
        <v>54</v>
      </c>
      <c r="V1730" s="14">
        <v>252</v>
      </c>
      <c r="W1730" s="16">
        <f t="shared" si="656"/>
        <v>1.0131695060000001</v>
      </c>
      <c r="X1730" s="9">
        <f t="shared" si="657"/>
        <v>16.053439090000001</v>
      </c>
      <c r="Y1730" s="9">
        <v>0</v>
      </c>
      <c r="Z1730" s="15">
        <f t="shared" si="658"/>
        <v>0</v>
      </c>
      <c r="AA1730" s="6" t="s">
        <v>113</v>
      </c>
      <c r="AB1730" s="12">
        <f t="shared" si="667"/>
        <v>44516</v>
      </c>
      <c r="AC1730" s="6"/>
      <c r="AD1730" s="1"/>
      <c r="AE1730" s="12"/>
      <c r="AF1730" s="7"/>
      <c r="AG1730" s="1"/>
      <c r="AH1730" s="1"/>
      <c r="AI1730" s="1"/>
      <c r="AJ1730" s="10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6"/>
      <c r="CM1730" s="1"/>
      <c r="CN1730" s="1"/>
      <c r="CO1730" s="1"/>
      <c r="CP1730" s="1"/>
      <c r="CQ1730" s="1"/>
      <c r="CR1730" s="1"/>
    </row>
    <row r="1731" spans="1:96" x14ac:dyDescent="0.2">
      <c r="A1731" s="159">
        <f t="shared" si="659"/>
        <v>44410</v>
      </c>
      <c r="B1731" s="9">
        <f t="shared" si="648"/>
        <v>1235.03910909</v>
      </c>
      <c r="C1731" s="9">
        <f t="shared" si="660"/>
        <v>1000</v>
      </c>
      <c r="D1731" s="66">
        <f t="shared" si="661"/>
        <v>5769.98</v>
      </c>
      <c r="E1731" s="15">
        <f>VLOOKUP(A1730,[1]Plan1!$BO$120:$BQ$240,3)</f>
        <v>5825.37</v>
      </c>
      <c r="F1731" s="12">
        <f t="shared" si="662"/>
        <v>44393</v>
      </c>
      <c r="G1731" s="13">
        <f t="shared" si="649"/>
        <v>9.5996866540266623E-3</v>
      </c>
      <c r="H1731" s="12">
        <f t="shared" si="663"/>
        <v>44424</v>
      </c>
      <c r="I1731" s="12">
        <f t="shared" si="650"/>
        <v>44424</v>
      </c>
      <c r="J1731" s="1">
        <f t="shared" si="664"/>
        <v>22</v>
      </c>
      <c r="K1731" s="1">
        <f t="shared" si="671"/>
        <v>12</v>
      </c>
      <c r="L1731" s="9">
        <f t="shared" si="651"/>
        <v>1.00522482</v>
      </c>
      <c r="M1731" s="16">
        <f t="shared" si="665"/>
        <v>1.00530005</v>
      </c>
      <c r="N1731" s="16">
        <f t="shared" si="668"/>
        <v>1.2126498008755677</v>
      </c>
      <c r="O1731" s="9">
        <f t="shared" si="669"/>
        <v>1.2189856699999999</v>
      </c>
      <c r="P1731" s="9">
        <f t="shared" si="652"/>
        <v>1218.98567</v>
      </c>
      <c r="Q1731" s="14">
        <f t="shared" si="653"/>
        <v>0</v>
      </c>
      <c r="R1731" s="44">
        <f t="shared" si="654"/>
        <v>0</v>
      </c>
      <c r="S1731" s="9">
        <f t="shared" si="655"/>
        <v>0</v>
      </c>
      <c r="T1731" s="10">
        <f t="shared" si="666"/>
        <v>6.2959000000000001E-2</v>
      </c>
      <c r="U1731" s="14">
        <f t="shared" si="670"/>
        <v>54</v>
      </c>
      <c r="V1731" s="14">
        <v>252</v>
      </c>
      <c r="W1731" s="16">
        <f t="shared" si="656"/>
        <v>1.0131695060000001</v>
      </c>
      <c r="X1731" s="9">
        <f t="shared" si="657"/>
        <v>16.053439090000001</v>
      </c>
      <c r="Y1731" s="9">
        <v>0</v>
      </c>
      <c r="Z1731" s="15">
        <f t="shared" si="658"/>
        <v>0</v>
      </c>
      <c r="AA1731" s="6" t="s">
        <v>113</v>
      </c>
      <c r="AB1731" s="12">
        <f t="shared" si="667"/>
        <v>44516</v>
      </c>
      <c r="AC1731" s="6"/>
      <c r="AD1731" s="1"/>
      <c r="AE1731" s="12"/>
      <c r="AF1731" s="7"/>
      <c r="AG1731" s="1"/>
      <c r="AH1731" s="1"/>
      <c r="AI1731" s="1"/>
      <c r="AJ1731" s="10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6"/>
      <c r="CM1731" s="1"/>
      <c r="CN1731" s="1"/>
      <c r="CO1731" s="1"/>
      <c r="CP1731" s="1"/>
      <c r="CQ1731" s="1"/>
      <c r="CR1731" s="1"/>
    </row>
    <row r="1732" spans="1:96" x14ac:dyDescent="0.2">
      <c r="A1732" s="159">
        <f t="shared" si="659"/>
        <v>44411</v>
      </c>
      <c r="B1732" s="9">
        <f t="shared" si="648"/>
        <v>1235.8749628099999</v>
      </c>
      <c r="C1732" s="9">
        <f t="shared" si="660"/>
        <v>1000</v>
      </c>
      <c r="D1732" s="66">
        <f t="shared" si="661"/>
        <v>5769.98</v>
      </c>
      <c r="E1732" s="15">
        <f>VLOOKUP(A1731,[1]Plan1!$BO$120:$BQ$240,3)</f>
        <v>5825.37</v>
      </c>
      <c r="F1732" s="12">
        <f t="shared" si="662"/>
        <v>44393</v>
      </c>
      <c r="G1732" s="13">
        <f t="shared" si="649"/>
        <v>9.5996866540266623E-3</v>
      </c>
      <c r="H1732" s="12">
        <f t="shared" si="663"/>
        <v>44424</v>
      </c>
      <c r="I1732" s="12">
        <f t="shared" si="650"/>
        <v>44424</v>
      </c>
      <c r="J1732" s="1">
        <f t="shared" si="664"/>
        <v>22</v>
      </c>
      <c r="K1732" s="1">
        <f t="shared" si="671"/>
        <v>13</v>
      </c>
      <c r="L1732" s="9">
        <f t="shared" si="651"/>
        <v>1.0056614500000001</v>
      </c>
      <c r="M1732" s="16">
        <f t="shared" si="665"/>
        <v>1.00530005</v>
      </c>
      <c r="N1732" s="16">
        <f t="shared" si="668"/>
        <v>1.2126498008755677</v>
      </c>
      <c r="O1732" s="9">
        <f t="shared" si="669"/>
        <v>1.2195151500000001</v>
      </c>
      <c r="P1732" s="9">
        <f t="shared" si="652"/>
        <v>1219.5151499999999</v>
      </c>
      <c r="Q1732" s="14">
        <f t="shared" si="653"/>
        <v>0</v>
      </c>
      <c r="R1732" s="44">
        <f t="shared" si="654"/>
        <v>0</v>
      </c>
      <c r="S1732" s="9">
        <f t="shared" si="655"/>
        <v>0</v>
      </c>
      <c r="T1732" s="10">
        <f t="shared" si="666"/>
        <v>6.2959000000000001E-2</v>
      </c>
      <c r="U1732" s="14">
        <f t="shared" si="670"/>
        <v>55</v>
      </c>
      <c r="V1732" s="14">
        <v>252</v>
      </c>
      <c r="W1732" s="16">
        <f t="shared" si="656"/>
        <v>1.013415014</v>
      </c>
      <c r="X1732" s="9">
        <f t="shared" si="657"/>
        <v>16.359812810000001</v>
      </c>
      <c r="Y1732" s="9">
        <v>0</v>
      </c>
      <c r="Z1732" s="15">
        <f t="shared" si="658"/>
        <v>0</v>
      </c>
      <c r="AA1732" s="6" t="s">
        <v>113</v>
      </c>
      <c r="AB1732" s="12">
        <f t="shared" si="667"/>
        <v>44516</v>
      </c>
      <c r="AC1732" s="6"/>
      <c r="AD1732" s="1"/>
      <c r="AE1732" s="12"/>
      <c r="AF1732" s="7"/>
      <c r="AG1732" s="1"/>
      <c r="AH1732" s="1"/>
      <c r="AI1732" s="1"/>
      <c r="AJ1732" s="10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6"/>
      <c r="CM1732" s="1"/>
      <c r="CN1732" s="1"/>
      <c r="CO1732" s="1"/>
      <c r="CP1732" s="1"/>
      <c r="CQ1732" s="1"/>
      <c r="CR1732" s="1"/>
    </row>
    <row r="1733" spans="1:96" x14ac:dyDescent="0.2">
      <c r="A1733" s="159">
        <f t="shared" si="659"/>
        <v>44412</v>
      </c>
      <c r="B1733" s="9">
        <f t="shared" si="648"/>
        <v>1236.7113828500001</v>
      </c>
      <c r="C1733" s="9">
        <f t="shared" si="660"/>
        <v>1000</v>
      </c>
      <c r="D1733" s="66">
        <f t="shared" si="661"/>
        <v>5769.98</v>
      </c>
      <c r="E1733" s="15">
        <f>VLOOKUP(A1732,[1]Plan1!$BO$120:$BQ$240,3)</f>
        <v>5825.37</v>
      </c>
      <c r="F1733" s="12">
        <f t="shared" si="662"/>
        <v>44393</v>
      </c>
      <c r="G1733" s="13">
        <f t="shared" si="649"/>
        <v>9.5996866540266623E-3</v>
      </c>
      <c r="H1733" s="12">
        <f t="shared" si="663"/>
        <v>44424</v>
      </c>
      <c r="I1733" s="12">
        <f t="shared" si="650"/>
        <v>44424</v>
      </c>
      <c r="J1733" s="1">
        <f t="shared" si="664"/>
        <v>22</v>
      </c>
      <c r="K1733" s="1">
        <f t="shared" si="671"/>
        <v>14</v>
      </c>
      <c r="L1733" s="9">
        <f t="shared" si="651"/>
        <v>1.0060982700000001</v>
      </c>
      <c r="M1733" s="16">
        <f t="shared" si="665"/>
        <v>1.00530005</v>
      </c>
      <c r="N1733" s="16">
        <f t="shared" si="668"/>
        <v>1.2126498008755677</v>
      </c>
      <c r="O1733" s="9">
        <f t="shared" si="669"/>
        <v>1.22004486</v>
      </c>
      <c r="P1733" s="9">
        <f t="shared" si="652"/>
        <v>1220.04486</v>
      </c>
      <c r="Q1733" s="14">
        <f t="shared" si="653"/>
        <v>0</v>
      </c>
      <c r="R1733" s="44">
        <f t="shared" si="654"/>
        <v>0</v>
      </c>
      <c r="S1733" s="9">
        <f t="shared" si="655"/>
        <v>0</v>
      </c>
      <c r="T1733" s="10">
        <f t="shared" si="666"/>
        <v>6.2959000000000001E-2</v>
      </c>
      <c r="U1733" s="14">
        <f t="shared" si="670"/>
        <v>56</v>
      </c>
      <c r="V1733" s="14">
        <v>252</v>
      </c>
      <c r="W1733" s="16">
        <f t="shared" si="656"/>
        <v>1.013660582</v>
      </c>
      <c r="X1733" s="9">
        <f t="shared" si="657"/>
        <v>16.66652285</v>
      </c>
      <c r="Y1733" s="9">
        <v>0</v>
      </c>
      <c r="Z1733" s="15">
        <f t="shared" si="658"/>
        <v>0</v>
      </c>
      <c r="AA1733" s="6" t="s">
        <v>113</v>
      </c>
      <c r="AB1733" s="12">
        <f t="shared" si="667"/>
        <v>44516</v>
      </c>
      <c r="AC1733" s="6"/>
      <c r="AD1733" s="1"/>
      <c r="AE1733" s="12"/>
      <c r="AF1733" s="7"/>
      <c r="AG1733" s="1"/>
      <c r="AH1733" s="1"/>
      <c r="AI1733" s="1"/>
      <c r="AJ1733" s="10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6"/>
      <c r="CM1733" s="1"/>
      <c r="CN1733" s="1"/>
      <c r="CO1733" s="1"/>
      <c r="CP1733" s="1"/>
      <c r="CQ1733" s="1"/>
      <c r="CR1733" s="1"/>
    </row>
    <row r="1734" spans="1:96" x14ac:dyDescent="0.2">
      <c r="A1734" s="159">
        <f t="shared" si="659"/>
        <v>44413</v>
      </c>
      <c r="B1734" s="9">
        <f t="shared" si="648"/>
        <v>1237.5483682600002</v>
      </c>
      <c r="C1734" s="9">
        <f t="shared" si="660"/>
        <v>1000</v>
      </c>
      <c r="D1734" s="66">
        <f t="shared" si="661"/>
        <v>5769.98</v>
      </c>
      <c r="E1734" s="15">
        <f>VLOOKUP(A1733,[1]Plan1!$BO$120:$BQ$240,3)</f>
        <v>5825.37</v>
      </c>
      <c r="F1734" s="12">
        <f t="shared" si="662"/>
        <v>44393</v>
      </c>
      <c r="G1734" s="13">
        <f t="shared" si="649"/>
        <v>9.5996866540266623E-3</v>
      </c>
      <c r="H1734" s="12">
        <f t="shared" si="663"/>
        <v>44424</v>
      </c>
      <c r="I1734" s="12">
        <f t="shared" si="650"/>
        <v>44424</v>
      </c>
      <c r="J1734" s="1">
        <f t="shared" si="664"/>
        <v>22</v>
      </c>
      <c r="K1734" s="1">
        <f t="shared" si="671"/>
        <v>15</v>
      </c>
      <c r="L1734" s="9">
        <f t="shared" si="651"/>
        <v>1.00653528</v>
      </c>
      <c r="M1734" s="16">
        <f t="shared" si="665"/>
        <v>1.00530005</v>
      </c>
      <c r="N1734" s="16">
        <f t="shared" si="668"/>
        <v>1.2126498008755677</v>
      </c>
      <c r="O1734" s="9">
        <f t="shared" si="669"/>
        <v>1.2205748000000001</v>
      </c>
      <c r="P1734" s="9">
        <f t="shared" si="652"/>
        <v>1220.5748000000001</v>
      </c>
      <c r="Q1734" s="14">
        <f t="shared" si="653"/>
        <v>0</v>
      </c>
      <c r="R1734" s="44">
        <f t="shared" si="654"/>
        <v>0</v>
      </c>
      <c r="S1734" s="9">
        <f t="shared" si="655"/>
        <v>0</v>
      </c>
      <c r="T1734" s="10">
        <f t="shared" si="666"/>
        <v>6.2959000000000001E-2</v>
      </c>
      <c r="U1734" s="14">
        <f t="shared" si="670"/>
        <v>57</v>
      </c>
      <c r="V1734" s="14">
        <v>252</v>
      </c>
      <c r="W1734" s="16">
        <f t="shared" si="656"/>
        <v>1.0139062089999999</v>
      </c>
      <c r="X1734" s="9">
        <f t="shared" si="657"/>
        <v>16.97356826</v>
      </c>
      <c r="Y1734" s="9">
        <v>0</v>
      </c>
      <c r="Z1734" s="15">
        <f t="shared" si="658"/>
        <v>0</v>
      </c>
      <c r="AA1734" s="6" t="s">
        <v>113</v>
      </c>
      <c r="AB1734" s="12">
        <f t="shared" si="667"/>
        <v>44516</v>
      </c>
      <c r="AC1734" s="6"/>
      <c r="AD1734" s="1"/>
      <c r="AE1734" s="12"/>
      <c r="AF1734" s="7"/>
      <c r="AG1734" s="1"/>
      <c r="AH1734" s="1"/>
      <c r="AI1734" s="1"/>
      <c r="AJ1734" s="10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6"/>
      <c r="CM1734" s="1"/>
      <c r="CN1734" s="1"/>
      <c r="CO1734" s="1"/>
      <c r="CP1734" s="1"/>
      <c r="CQ1734" s="1"/>
      <c r="CR1734" s="1"/>
    </row>
    <row r="1735" spans="1:96" x14ac:dyDescent="0.2">
      <c r="A1735" s="159">
        <f t="shared" si="659"/>
        <v>44414</v>
      </c>
      <c r="B1735" s="9">
        <f t="shared" si="648"/>
        <v>1238.3859205400001</v>
      </c>
      <c r="C1735" s="9">
        <f t="shared" si="660"/>
        <v>1000</v>
      </c>
      <c r="D1735" s="66">
        <f t="shared" si="661"/>
        <v>5769.98</v>
      </c>
      <c r="E1735" s="15">
        <f>VLOOKUP(A1734,[1]Plan1!$BO$120:$BQ$240,3)</f>
        <v>5825.37</v>
      </c>
      <c r="F1735" s="12">
        <f t="shared" si="662"/>
        <v>44393</v>
      </c>
      <c r="G1735" s="13">
        <f t="shared" si="649"/>
        <v>9.5996866540266623E-3</v>
      </c>
      <c r="H1735" s="12">
        <f t="shared" si="663"/>
        <v>44424</v>
      </c>
      <c r="I1735" s="12">
        <f t="shared" si="650"/>
        <v>44424</v>
      </c>
      <c r="J1735" s="1">
        <f t="shared" si="664"/>
        <v>22</v>
      </c>
      <c r="K1735" s="1">
        <f t="shared" si="671"/>
        <v>16</v>
      </c>
      <c r="L1735" s="9">
        <f t="shared" si="651"/>
        <v>1.0069724799999999</v>
      </c>
      <c r="M1735" s="16">
        <f t="shared" si="665"/>
        <v>1.00530005</v>
      </c>
      <c r="N1735" s="16">
        <f t="shared" si="668"/>
        <v>1.2126498008755677</v>
      </c>
      <c r="O1735" s="9">
        <f t="shared" si="669"/>
        <v>1.2211049700000001</v>
      </c>
      <c r="P1735" s="9">
        <f t="shared" si="652"/>
        <v>1221.1049700000001</v>
      </c>
      <c r="Q1735" s="14">
        <f t="shared" si="653"/>
        <v>0</v>
      </c>
      <c r="R1735" s="44">
        <f t="shared" si="654"/>
        <v>0</v>
      </c>
      <c r="S1735" s="9">
        <f t="shared" si="655"/>
        <v>0</v>
      </c>
      <c r="T1735" s="10">
        <f t="shared" si="666"/>
        <v>6.2959000000000001E-2</v>
      </c>
      <c r="U1735" s="14">
        <f t="shared" si="670"/>
        <v>58</v>
      </c>
      <c r="V1735" s="14">
        <v>252</v>
      </c>
      <c r="W1735" s="16">
        <f t="shared" si="656"/>
        <v>1.014151896</v>
      </c>
      <c r="X1735" s="9">
        <f t="shared" si="657"/>
        <v>17.280950539999999</v>
      </c>
      <c r="Y1735" s="9">
        <v>0</v>
      </c>
      <c r="Z1735" s="15">
        <f t="shared" si="658"/>
        <v>0</v>
      </c>
      <c r="AA1735" s="6" t="s">
        <v>113</v>
      </c>
      <c r="AB1735" s="12">
        <f t="shared" si="667"/>
        <v>44516</v>
      </c>
      <c r="AC1735" s="6"/>
      <c r="AD1735" s="1"/>
      <c r="AE1735" s="12"/>
      <c r="AF1735" s="7"/>
      <c r="AG1735" s="1"/>
      <c r="AH1735" s="1"/>
      <c r="AI1735" s="1"/>
      <c r="AJ1735" s="10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6"/>
      <c r="CM1735" s="1"/>
      <c r="CN1735" s="1"/>
      <c r="CO1735" s="1"/>
      <c r="CP1735" s="1"/>
      <c r="CQ1735" s="1"/>
      <c r="CR1735" s="1"/>
    </row>
    <row r="1736" spans="1:96" x14ac:dyDescent="0.2">
      <c r="A1736" s="159">
        <f t="shared" si="659"/>
        <v>44415</v>
      </c>
      <c r="B1736" s="9">
        <f t="shared" si="648"/>
        <v>1239.2240399299999</v>
      </c>
      <c r="C1736" s="9">
        <f t="shared" si="660"/>
        <v>1000</v>
      </c>
      <c r="D1736" s="66">
        <f t="shared" si="661"/>
        <v>5769.98</v>
      </c>
      <c r="E1736" s="15">
        <f>VLOOKUP(A1735,[1]Plan1!$BO$120:$BQ$240,3)</f>
        <v>5825.37</v>
      </c>
      <c r="F1736" s="12">
        <f t="shared" si="662"/>
        <v>44393</v>
      </c>
      <c r="G1736" s="13">
        <f t="shared" si="649"/>
        <v>9.5996866540266623E-3</v>
      </c>
      <c r="H1736" s="12">
        <f t="shared" si="663"/>
        <v>44424</v>
      </c>
      <c r="I1736" s="12">
        <f t="shared" si="650"/>
        <v>44424</v>
      </c>
      <c r="J1736" s="1">
        <f t="shared" si="664"/>
        <v>22</v>
      </c>
      <c r="K1736" s="1">
        <f t="shared" si="671"/>
        <v>17</v>
      </c>
      <c r="L1736" s="9">
        <f t="shared" si="651"/>
        <v>1.00740987</v>
      </c>
      <c r="M1736" s="16">
        <f t="shared" si="665"/>
        <v>1.00530005</v>
      </c>
      <c r="N1736" s="16">
        <f t="shared" si="668"/>
        <v>1.2126498008755677</v>
      </c>
      <c r="O1736" s="9">
        <f t="shared" si="669"/>
        <v>1.22163537</v>
      </c>
      <c r="P1736" s="9">
        <f t="shared" si="652"/>
        <v>1221.63537</v>
      </c>
      <c r="Q1736" s="14">
        <f t="shared" si="653"/>
        <v>0</v>
      </c>
      <c r="R1736" s="44">
        <f t="shared" si="654"/>
        <v>0</v>
      </c>
      <c r="S1736" s="9">
        <f t="shared" si="655"/>
        <v>0</v>
      </c>
      <c r="T1736" s="10">
        <f t="shared" si="666"/>
        <v>6.2959000000000001E-2</v>
      </c>
      <c r="U1736" s="14">
        <f t="shared" si="670"/>
        <v>59</v>
      </c>
      <c r="V1736" s="14">
        <v>252</v>
      </c>
      <c r="W1736" s="16">
        <f t="shared" si="656"/>
        <v>1.0143976429999999</v>
      </c>
      <c r="X1736" s="9">
        <f t="shared" si="657"/>
        <v>17.588669929999998</v>
      </c>
      <c r="Y1736" s="9">
        <v>0</v>
      </c>
      <c r="Z1736" s="15">
        <f t="shared" si="658"/>
        <v>0</v>
      </c>
      <c r="AA1736" s="6" t="s">
        <v>113</v>
      </c>
      <c r="AB1736" s="12">
        <f t="shared" si="667"/>
        <v>44516</v>
      </c>
      <c r="AC1736" s="6"/>
      <c r="AD1736" s="1"/>
      <c r="AE1736" s="12"/>
      <c r="AF1736" s="7"/>
      <c r="AG1736" s="1"/>
      <c r="AH1736" s="1"/>
      <c r="AI1736" s="1"/>
      <c r="AJ1736" s="10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6"/>
      <c r="CM1736" s="1"/>
      <c r="CN1736" s="1"/>
      <c r="CO1736" s="1"/>
      <c r="CP1736" s="1"/>
      <c r="CQ1736" s="1"/>
      <c r="CR1736" s="1"/>
    </row>
    <row r="1737" spans="1:96" x14ac:dyDescent="0.2">
      <c r="A1737" s="159">
        <f t="shared" si="659"/>
        <v>44416</v>
      </c>
      <c r="B1737" s="9">
        <f t="shared" si="648"/>
        <v>1239.2240399299999</v>
      </c>
      <c r="C1737" s="9">
        <f t="shared" si="660"/>
        <v>1000</v>
      </c>
      <c r="D1737" s="66">
        <f t="shared" si="661"/>
        <v>5769.98</v>
      </c>
      <c r="E1737" s="15">
        <f>VLOOKUP(A1736,[1]Plan1!$BO$120:$BQ$240,3)</f>
        <v>5825.37</v>
      </c>
      <c r="F1737" s="12">
        <f t="shared" si="662"/>
        <v>44393</v>
      </c>
      <c r="G1737" s="13">
        <f t="shared" si="649"/>
        <v>9.5996866540266623E-3</v>
      </c>
      <c r="H1737" s="12">
        <f t="shared" si="663"/>
        <v>44424</v>
      </c>
      <c r="I1737" s="12">
        <f t="shared" si="650"/>
        <v>44424</v>
      </c>
      <c r="J1737" s="1">
        <f t="shared" si="664"/>
        <v>22</v>
      </c>
      <c r="K1737" s="1">
        <f t="shared" si="671"/>
        <v>17</v>
      </c>
      <c r="L1737" s="9">
        <f t="shared" si="651"/>
        <v>1.00740987</v>
      </c>
      <c r="M1737" s="16">
        <f t="shared" si="665"/>
        <v>1.00530005</v>
      </c>
      <c r="N1737" s="16">
        <f t="shared" si="668"/>
        <v>1.2126498008755677</v>
      </c>
      <c r="O1737" s="9">
        <f t="shared" si="669"/>
        <v>1.22163537</v>
      </c>
      <c r="P1737" s="9">
        <f t="shared" si="652"/>
        <v>1221.63537</v>
      </c>
      <c r="Q1737" s="14">
        <f t="shared" si="653"/>
        <v>0</v>
      </c>
      <c r="R1737" s="44">
        <f t="shared" si="654"/>
        <v>0</v>
      </c>
      <c r="S1737" s="9">
        <f t="shared" si="655"/>
        <v>0</v>
      </c>
      <c r="T1737" s="10">
        <f t="shared" si="666"/>
        <v>6.2959000000000001E-2</v>
      </c>
      <c r="U1737" s="14">
        <f t="shared" si="670"/>
        <v>59</v>
      </c>
      <c r="V1737" s="14">
        <v>252</v>
      </c>
      <c r="W1737" s="16">
        <f t="shared" si="656"/>
        <v>1.0143976429999999</v>
      </c>
      <c r="X1737" s="9">
        <f t="shared" si="657"/>
        <v>17.588669929999998</v>
      </c>
      <c r="Y1737" s="9">
        <v>0</v>
      </c>
      <c r="Z1737" s="15">
        <f t="shared" si="658"/>
        <v>0</v>
      </c>
      <c r="AA1737" s="6" t="s">
        <v>113</v>
      </c>
      <c r="AB1737" s="12">
        <f t="shared" si="667"/>
        <v>44516</v>
      </c>
      <c r="AC1737" s="6"/>
      <c r="AD1737" s="1"/>
      <c r="AE1737" s="12"/>
      <c r="AF1737" s="7"/>
      <c r="AG1737" s="1"/>
      <c r="AH1737" s="1"/>
      <c r="AI1737" s="1"/>
      <c r="AJ1737" s="10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6"/>
      <c r="CM1737" s="1"/>
      <c r="CN1737" s="1"/>
      <c r="CO1737" s="1"/>
      <c r="CP1737" s="1"/>
      <c r="CQ1737" s="1"/>
      <c r="CR1737" s="1"/>
    </row>
    <row r="1738" spans="1:96" x14ac:dyDescent="0.2">
      <c r="A1738" s="159">
        <f t="shared" si="659"/>
        <v>44417</v>
      </c>
      <c r="B1738" s="9">
        <f t="shared" ref="B1738:B1801" si="672">(P1738+X1738)</f>
        <v>1239.2240399299999</v>
      </c>
      <c r="C1738" s="9">
        <f t="shared" si="660"/>
        <v>1000</v>
      </c>
      <c r="D1738" s="66">
        <f t="shared" si="661"/>
        <v>5769.98</v>
      </c>
      <c r="E1738" s="15">
        <f>VLOOKUP(A1737,[1]Plan1!$BO$120:$BQ$240,3)</f>
        <v>5825.37</v>
      </c>
      <c r="F1738" s="12">
        <f t="shared" si="662"/>
        <v>44393</v>
      </c>
      <c r="G1738" s="13">
        <f t="shared" ref="G1738:G1801" si="673">(E1738/D1738)-1</f>
        <v>9.5996866540266623E-3</v>
      </c>
      <c r="H1738" s="12">
        <f t="shared" si="663"/>
        <v>44424</v>
      </c>
      <c r="I1738" s="12">
        <f t="shared" ref="I1738:I1801" si="674">IF(A1738&gt;I1737,H1738,I1737)</f>
        <v>44424</v>
      </c>
      <c r="J1738" s="1">
        <f t="shared" si="664"/>
        <v>22</v>
      </c>
      <c r="K1738" s="1">
        <f t="shared" si="671"/>
        <v>17</v>
      </c>
      <c r="L1738" s="9">
        <f t="shared" ref="L1738:L1801" si="675">TRUNC((E1738/D1738)^TRUNC((K1738/J1738),9),8)</f>
        <v>1.00740987</v>
      </c>
      <c r="M1738" s="16">
        <f t="shared" si="665"/>
        <v>1.00530005</v>
      </c>
      <c r="N1738" s="16">
        <f t="shared" si="668"/>
        <v>1.2126498008755677</v>
      </c>
      <c r="O1738" s="9">
        <f t="shared" si="669"/>
        <v>1.22163537</v>
      </c>
      <c r="P1738" s="9">
        <f t="shared" ref="P1738:P1801" si="676">TRUNC(C1738*O1738,8)</f>
        <v>1221.63537</v>
      </c>
      <c r="Q1738" s="14">
        <f t="shared" ref="Q1738:Q1801" si="677">IF(VLOOKUP(A1738,AE$10:AL$114,8)=VLOOKUP(A1737,AE$10:AL$114,8),0,VLOOKUP(A1738,AE$10:AL$114,8))</f>
        <v>0</v>
      </c>
      <c r="R1738" s="44">
        <f t="shared" ref="R1738:R1801" si="678">IF(Q1738&gt;0,VLOOKUP($A1738,$AE$10:$AJ$114,6),0)</f>
        <v>0</v>
      </c>
      <c r="S1738" s="9">
        <f t="shared" ref="S1738:S1801" si="679">IF(R1738&gt;0,TRUNC(R1738*P1738,8),0)</f>
        <v>0</v>
      </c>
      <c r="T1738" s="10">
        <f t="shared" si="666"/>
        <v>6.2959000000000001E-2</v>
      </c>
      <c r="U1738" s="14">
        <f t="shared" si="670"/>
        <v>59</v>
      </c>
      <c r="V1738" s="14">
        <v>252</v>
      </c>
      <c r="W1738" s="16">
        <f t="shared" ref="W1738:W1801" si="680">ROUND((1+T1738)^TRUNC((U1738/V1738),9),9)</f>
        <v>1.0143976429999999</v>
      </c>
      <c r="X1738" s="9">
        <f t="shared" ref="X1738:X1801" si="681">TRUNC((P1738*(W1738-1)),8)</f>
        <v>17.588669929999998</v>
      </c>
      <c r="Y1738" s="9">
        <v>0</v>
      </c>
      <c r="Z1738" s="15">
        <f t="shared" ref="Z1738:Z1801" si="682">IF(S1738&gt;0,S1738+X1738,0)</f>
        <v>0</v>
      </c>
      <c r="AA1738" s="6" t="s">
        <v>113</v>
      </c>
      <c r="AB1738" s="12">
        <f t="shared" si="667"/>
        <v>44516</v>
      </c>
      <c r="AC1738" s="6"/>
      <c r="AD1738" s="1"/>
      <c r="AE1738" s="12"/>
      <c r="AF1738" s="7"/>
      <c r="AG1738" s="1"/>
      <c r="AH1738" s="1"/>
      <c r="AI1738" s="1"/>
      <c r="AJ1738" s="10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6"/>
      <c r="CM1738" s="1"/>
      <c r="CN1738" s="1"/>
      <c r="CO1738" s="1"/>
      <c r="CP1738" s="1"/>
      <c r="CQ1738" s="1"/>
      <c r="CR1738" s="1"/>
    </row>
    <row r="1739" spans="1:96" x14ac:dyDescent="0.2">
      <c r="A1739" s="159">
        <f t="shared" ref="A1739:A1802" si="683">(A1738+1)</f>
        <v>44418</v>
      </c>
      <c r="B1739" s="9">
        <f t="shared" si="672"/>
        <v>1240.0627457799999</v>
      </c>
      <c r="C1739" s="9">
        <f t="shared" ref="C1739:C1802" si="684">TRUNC(IF(Q1738&gt;0,VLOOKUP(A1738,$AE$12:$AF$114,2),C1738),8)</f>
        <v>1000</v>
      </c>
      <c r="D1739" s="66">
        <f t="shared" ref="D1739:D1802" si="685">IF(E1739=E1738,D1738,E1738)</f>
        <v>5769.98</v>
      </c>
      <c r="E1739" s="15">
        <f>VLOOKUP(A1738,[1]Plan1!$BO$120:$BQ$240,3)</f>
        <v>5825.37</v>
      </c>
      <c r="F1739" s="12">
        <f t="shared" ref="F1739:F1802" si="686">IF(D1739=D1738,F1738,A1739)</f>
        <v>44393</v>
      </c>
      <c r="G1739" s="13">
        <f t="shared" si="673"/>
        <v>9.5996866540266623E-3</v>
      </c>
      <c r="H1739" s="12">
        <f t="shared" ref="H1739:H1802" si="687">IF(DAY(A1739)=15,VLOOKUP(A1739,AI$118:AN$450,4),H1738)</f>
        <v>44424</v>
      </c>
      <c r="I1739" s="12">
        <f t="shared" si="674"/>
        <v>44424</v>
      </c>
      <c r="J1739" s="1">
        <f t="shared" ref="J1739:J1802" si="688">IF(I1739=I1738,J1738,NETWORKDAYS(I1738,I1739,$AE$118:$AE$502)-1)</f>
        <v>22</v>
      </c>
      <c r="K1739" s="1">
        <f t="shared" si="671"/>
        <v>18</v>
      </c>
      <c r="L1739" s="9">
        <f t="shared" si="675"/>
        <v>1.00784746</v>
      </c>
      <c r="M1739" s="16">
        <f t="shared" ref="M1739:M1802" si="689">IF(I1739&gt;I1738,L1738,M1738)</f>
        <v>1.00530005</v>
      </c>
      <c r="N1739" s="16">
        <f t="shared" si="668"/>
        <v>1.2126498008755677</v>
      </c>
      <c r="O1739" s="9">
        <f t="shared" si="669"/>
        <v>1.22216602</v>
      </c>
      <c r="P1739" s="9">
        <f t="shared" si="676"/>
        <v>1222.1660199999999</v>
      </c>
      <c r="Q1739" s="14">
        <f t="shared" si="677"/>
        <v>0</v>
      </c>
      <c r="R1739" s="44">
        <f t="shared" si="678"/>
        <v>0</v>
      </c>
      <c r="S1739" s="9">
        <f t="shared" si="679"/>
        <v>0</v>
      </c>
      <c r="T1739" s="10">
        <f t="shared" ref="T1739:T1802" si="690">(T1738)</f>
        <v>6.2959000000000001E-2</v>
      </c>
      <c r="U1739" s="14">
        <f t="shared" si="670"/>
        <v>60</v>
      </c>
      <c r="V1739" s="14">
        <v>252</v>
      </c>
      <c r="W1739" s="16">
        <f t="shared" si="680"/>
        <v>1.014643449</v>
      </c>
      <c r="X1739" s="9">
        <f t="shared" si="681"/>
        <v>17.896725780000001</v>
      </c>
      <c r="Y1739" s="9">
        <v>0</v>
      </c>
      <c r="Z1739" s="15">
        <f t="shared" si="682"/>
        <v>0</v>
      </c>
      <c r="AA1739" s="6" t="s">
        <v>113</v>
      </c>
      <c r="AB1739" s="12">
        <f t="shared" ref="AB1739:AB1802" si="691">IF(Q1738&gt;0,VLOOKUP(A1738,$AE$10:$AM$114,9),AB1738)</f>
        <v>44516</v>
      </c>
      <c r="AC1739" s="6"/>
      <c r="AD1739" s="1"/>
      <c r="AE1739" s="12"/>
      <c r="AF1739" s="7"/>
      <c r="AG1739" s="1"/>
      <c r="AH1739" s="1"/>
      <c r="AI1739" s="1"/>
      <c r="AJ1739" s="10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6"/>
      <c r="CM1739" s="1"/>
      <c r="CN1739" s="1"/>
      <c r="CO1739" s="1"/>
      <c r="CP1739" s="1"/>
      <c r="CQ1739" s="1"/>
      <c r="CR1739" s="1"/>
    </row>
    <row r="1740" spans="1:96" x14ac:dyDescent="0.2">
      <c r="A1740" s="159">
        <f t="shared" si="683"/>
        <v>44419</v>
      </c>
      <c r="B1740" s="9">
        <f t="shared" si="672"/>
        <v>1240.90199777</v>
      </c>
      <c r="C1740" s="9">
        <f t="shared" si="684"/>
        <v>1000</v>
      </c>
      <c r="D1740" s="66">
        <f t="shared" si="685"/>
        <v>5769.98</v>
      </c>
      <c r="E1740" s="15">
        <f>VLOOKUP(A1739,[1]Plan1!$BO$120:$BQ$240,3)</f>
        <v>5825.37</v>
      </c>
      <c r="F1740" s="12">
        <f t="shared" si="686"/>
        <v>44393</v>
      </c>
      <c r="G1740" s="13">
        <f t="shared" si="673"/>
        <v>9.5996866540266623E-3</v>
      </c>
      <c r="H1740" s="12">
        <f t="shared" si="687"/>
        <v>44424</v>
      </c>
      <c r="I1740" s="12">
        <f t="shared" si="674"/>
        <v>44424</v>
      </c>
      <c r="J1740" s="1">
        <f t="shared" si="688"/>
        <v>22</v>
      </c>
      <c r="K1740" s="1">
        <f t="shared" si="671"/>
        <v>19</v>
      </c>
      <c r="L1740" s="9">
        <f t="shared" si="675"/>
        <v>1.00828523</v>
      </c>
      <c r="M1740" s="16">
        <f t="shared" si="689"/>
        <v>1.00530005</v>
      </c>
      <c r="N1740" s="16">
        <f t="shared" si="668"/>
        <v>1.2126498008755677</v>
      </c>
      <c r="O1740" s="9">
        <f t="shared" si="669"/>
        <v>1.22269688</v>
      </c>
      <c r="P1740" s="9">
        <f t="shared" si="676"/>
        <v>1222.69688</v>
      </c>
      <c r="Q1740" s="14">
        <f t="shared" si="677"/>
        <v>0</v>
      </c>
      <c r="R1740" s="44">
        <f t="shared" si="678"/>
        <v>0</v>
      </c>
      <c r="S1740" s="9">
        <f t="shared" si="679"/>
        <v>0</v>
      </c>
      <c r="T1740" s="10">
        <f t="shared" si="690"/>
        <v>6.2959000000000001E-2</v>
      </c>
      <c r="U1740" s="14">
        <f t="shared" si="670"/>
        <v>61</v>
      </c>
      <c r="V1740" s="14">
        <v>252</v>
      </c>
      <c r="W1740" s="16">
        <f t="shared" si="680"/>
        <v>1.0148893139999999</v>
      </c>
      <c r="X1740" s="9">
        <f t="shared" si="681"/>
        <v>18.205117770000001</v>
      </c>
      <c r="Y1740" s="9">
        <v>0</v>
      </c>
      <c r="Z1740" s="15">
        <f t="shared" si="682"/>
        <v>0</v>
      </c>
      <c r="AA1740" s="6" t="s">
        <v>113</v>
      </c>
      <c r="AB1740" s="12">
        <f t="shared" si="691"/>
        <v>44516</v>
      </c>
      <c r="AC1740" s="6"/>
      <c r="AD1740" s="1"/>
      <c r="AE1740" s="12"/>
      <c r="AF1740" s="7"/>
      <c r="AG1740" s="1"/>
      <c r="AH1740" s="1"/>
      <c r="AI1740" s="1"/>
      <c r="AJ1740" s="10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6"/>
      <c r="CM1740" s="1"/>
      <c r="CN1740" s="1"/>
      <c r="CO1740" s="1"/>
      <c r="CP1740" s="1"/>
      <c r="CQ1740" s="1"/>
      <c r="CR1740" s="1"/>
    </row>
    <row r="1741" spans="1:96" x14ac:dyDescent="0.2">
      <c r="A1741" s="159">
        <f t="shared" si="683"/>
        <v>44420</v>
      </c>
      <c r="B1741" s="9">
        <f t="shared" si="672"/>
        <v>1241.7418176699998</v>
      </c>
      <c r="C1741" s="9">
        <f t="shared" si="684"/>
        <v>1000</v>
      </c>
      <c r="D1741" s="66">
        <f t="shared" si="685"/>
        <v>5769.98</v>
      </c>
      <c r="E1741" s="15">
        <f>VLOOKUP(A1740,[1]Plan1!$BO$120:$BQ$240,3)</f>
        <v>5825.37</v>
      </c>
      <c r="F1741" s="12">
        <f t="shared" si="686"/>
        <v>44393</v>
      </c>
      <c r="G1741" s="13">
        <f t="shared" si="673"/>
        <v>9.5996866540266623E-3</v>
      </c>
      <c r="H1741" s="12">
        <f t="shared" si="687"/>
        <v>44424</v>
      </c>
      <c r="I1741" s="12">
        <f t="shared" si="674"/>
        <v>44424</v>
      </c>
      <c r="J1741" s="1">
        <f t="shared" si="688"/>
        <v>22</v>
      </c>
      <c r="K1741" s="1">
        <f t="shared" si="671"/>
        <v>20</v>
      </c>
      <c r="L1741" s="9">
        <f t="shared" si="675"/>
        <v>1.00872319</v>
      </c>
      <c r="M1741" s="16">
        <f t="shared" si="689"/>
        <v>1.00530005</v>
      </c>
      <c r="N1741" s="16">
        <f t="shared" si="668"/>
        <v>1.2126498008755677</v>
      </c>
      <c r="O1741" s="9">
        <f t="shared" si="669"/>
        <v>1.2232279699999999</v>
      </c>
      <c r="P1741" s="9">
        <f t="shared" si="676"/>
        <v>1223.2279699999999</v>
      </c>
      <c r="Q1741" s="14">
        <f t="shared" si="677"/>
        <v>0</v>
      </c>
      <c r="R1741" s="44">
        <f t="shared" si="678"/>
        <v>0</v>
      </c>
      <c r="S1741" s="9">
        <f t="shared" si="679"/>
        <v>0</v>
      </c>
      <c r="T1741" s="10">
        <f t="shared" si="690"/>
        <v>6.2959000000000001E-2</v>
      </c>
      <c r="U1741" s="14">
        <f t="shared" si="670"/>
        <v>62</v>
      </c>
      <c r="V1741" s="14">
        <v>252</v>
      </c>
      <c r="W1741" s="16">
        <f t="shared" si="680"/>
        <v>1.0151352389999999</v>
      </c>
      <c r="X1741" s="9">
        <f t="shared" si="681"/>
        <v>18.513847670000001</v>
      </c>
      <c r="Y1741" s="9">
        <v>0</v>
      </c>
      <c r="Z1741" s="15">
        <f t="shared" si="682"/>
        <v>0</v>
      </c>
      <c r="AA1741" s="6" t="s">
        <v>113</v>
      </c>
      <c r="AB1741" s="12">
        <f t="shared" si="691"/>
        <v>44516</v>
      </c>
      <c r="AC1741" s="6"/>
      <c r="AD1741" s="1"/>
      <c r="AE1741" s="12"/>
      <c r="AF1741" s="7"/>
      <c r="AG1741" s="1"/>
      <c r="AH1741" s="1"/>
      <c r="AI1741" s="1"/>
      <c r="AJ1741" s="10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6"/>
      <c r="CM1741" s="1"/>
      <c r="CN1741" s="1"/>
      <c r="CO1741" s="1"/>
      <c r="CP1741" s="1"/>
      <c r="CQ1741" s="1"/>
      <c r="CR1741" s="1"/>
    </row>
    <row r="1742" spans="1:96" x14ac:dyDescent="0.2">
      <c r="A1742" s="159">
        <f t="shared" si="683"/>
        <v>44421</v>
      </c>
      <c r="B1742" s="9">
        <f t="shared" si="672"/>
        <v>1242.5822057599999</v>
      </c>
      <c r="C1742" s="9">
        <f t="shared" si="684"/>
        <v>1000</v>
      </c>
      <c r="D1742" s="66">
        <f t="shared" si="685"/>
        <v>5769.98</v>
      </c>
      <c r="E1742" s="15">
        <f>VLOOKUP(A1741,[1]Plan1!$BO$120:$BQ$240,3)</f>
        <v>5825.37</v>
      </c>
      <c r="F1742" s="12">
        <f t="shared" si="686"/>
        <v>44393</v>
      </c>
      <c r="G1742" s="13">
        <f t="shared" si="673"/>
        <v>9.5996866540266623E-3</v>
      </c>
      <c r="H1742" s="12">
        <f t="shared" si="687"/>
        <v>44424</v>
      </c>
      <c r="I1742" s="12">
        <f t="shared" si="674"/>
        <v>44424</v>
      </c>
      <c r="J1742" s="1">
        <f t="shared" si="688"/>
        <v>22</v>
      </c>
      <c r="K1742" s="1">
        <f t="shared" si="671"/>
        <v>21</v>
      </c>
      <c r="L1742" s="9">
        <f t="shared" si="675"/>
        <v>1.0091613399999999</v>
      </c>
      <c r="M1742" s="16">
        <f t="shared" si="689"/>
        <v>1.00530005</v>
      </c>
      <c r="N1742" s="16">
        <f t="shared" si="668"/>
        <v>1.2126498008755677</v>
      </c>
      <c r="O1742" s="9">
        <f t="shared" si="669"/>
        <v>1.2237592900000001</v>
      </c>
      <c r="P1742" s="9">
        <f t="shared" si="676"/>
        <v>1223.75929</v>
      </c>
      <c r="Q1742" s="14">
        <f t="shared" si="677"/>
        <v>0</v>
      </c>
      <c r="R1742" s="44">
        <f t="shared" si="678"/>
        <v>0</v>
      </c>
      <c r="S1742" s="9">
        <f t="shared" si="679"/>
        <v>0</v>
      </c>
      <c r="T1742" s="10">
        <f t="shared" si="690"/>
        <v>6.2959000000000001E-2</v>
      </c>
      <c r="U1742" s="14">
        <f t="shared" si="670"/>
        <v>63</v>
      </c>
      <c r="V1742" s="14">
        <v>252</v>
      </c>
      <c r="W1742" s="16">
        <f t="shared" si="680"/>
        <v>1.015381224</v>
      </c>
      <c r="X1742" s="9">
        <f t="shared" si="681"/>
        <v>18.822915760000001</v>
      </c>
      <c r="Y1742" s="9">
        <v>0</v>
      </c>
      <c r="Z1742" s="15">
        <f t="shared" si="682"/>
        <v>0</v>
      </c>
      <c r="AA1742" s="6" t="s">
        <v>113</v>
      </c>
      <c r="AB1742" s="12">
        <f t="shared" si="691"/>
        <v>44516</v>
      </c>
      <c r="AC1742" s="6"/>
      <c r="AD1742" s="1"/>
      <c r="AE1742" s="12"/>
      <c r="AF1742" s="7"/>
      <c r="AG1742" s="1"/>
      <c r="AH1742" s="1"/>
      <c r="AI1742" s="1"/>
      <c r="AJ1742" s="10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6"/>
      <c r="CM1742" s="1"/>
      <c r="CN1742" s="1"/>
      <c r="CO1742" s="1"/>
      <c r="CP1742" s="1"/>
      <c r="CQ1742" s="1"/>
      <c r="CR1742" s="1"/>
    </row>
    <row r="1743" spans="1:96" x14ac:dyDescent="0.2">
      <c r="A1743" s="159">
        <f t="shared" si="683"/>
        <v>44422</v>
      </c>
      <c r="B1743" s="9">
        <f t="shared" si="672"/>
        <v>1243.4231712200001</v>
      </c>
      <c r="C1743" s="9">
        <f t="shared" si="684"/>
        <v>1000</v>
      </c>
      <c r="D1743" s="66">
        <f t="shared" si="685"/>
        <v>5769.98</v>
      </c>
      <c r="E1743" s="15">
        <f>VLOOKUP(A1742,[1]Plan1!$BO$120:$BQ$240,3)</f>
        <v>5825.37</v>
      </c>
      <c r="F1743" s="12">
        <f t="shared" si="686"/>
        <v>44393</v>
      </c>
      <c r="G1743" s="13">
        <f t="shared" si="673"/>
        <v>9.5996866540266623E-3</v>
      </c>
      <c r="H1743" s="12">
        <f t="shared" si="687"/>
        <v>44424</v>
      </c>
      <c r="I1743" s="12">
        <f t="shared" si="674"/>
        <v>44424</v>
      </c>
      <c r="J1743" s="1">
        <f t="shared" si="688"/>
        <v>22</v>
      </c>
      <c r="K1743" s="1">
        <f t="shared" si="671"/>
        <v>22</v>
      </c>
      <c r="L1743" s="9">
        <f t="shared" si="675"/>
        <v>1.00959968</v>
      </c>
      <c r="M1743" s="16">
        <f t="shared" si="689"/>
        <v>1.00530005</v>
      </c>
      <c r="N1743" s="16">
        <f t="shared" si="668"/>
        <v>1.2126498008755677</v>
      </c>
      <c r="O1743" s="9">
        <f t="shared" si="669"/>
        <v>1.22429085</v>
      </c>
      <c r="P1743" s="9">
        <f t="shared" si="676"/>
        <v>1224.2908500000001</v>
      </c>
      <c r="Q1743" s="14">
        <f t="shared" si="677"/>
        <v>0</v>
      </c>
      <c r="R1743" s="44">
        <f t="shared" si="678"/>
        <v>0</v>
      </c>
      <c r="S1743" s="9">
        <f t="shared" si="679"/>
        <v>0</v>
      </c>
      <c r="T1743" s="10">
        <f t="shared" si="690"/>
        <v>6.2959000000000001E-2</v>
      </c>
      <c r="U1743" s="14">
        <f t="shared" si="670"/>
        <v>64</v>
      </c>
      <c r="V1743" s="14">
        <v>252</v>
      </c>
      <c r="W1743" s="16">
        <f t="shared" si="680"/>
        <v>1.015627268</v>
      </c>
      <c r="X1743" s="9">
        <f t="shared" si="681"/>
        <v>19.132321220000001</v>
      </c>
      <c r="Y1743" s="9">
        <v>0</v>
      </c>
      <c r="Z1743" s="15">
        <f t="shared" si="682"/>
        <v>0</v>
      </c>
      <c r="AA1743" s="6" t="s">
        <v>113</v>
      </c>
      <c r="AB1743" s="12">
        <f t="shared" si="691"/>
        <v>44516</v>
      </c>
      <c r="AC1743" s="6"/>
      <c r="AD1743" s="1"/>
      <c r="AE1743" s="12"/>
      <c r="AF1743" s="7"/>
      <c r="AG1743" s="1"/>
      <c r="AH1743" s="1"/>
      <c r="AI1743" s="1"/>
      <c r="AJ1743" s="10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6"/>
      <c r="CM1743" s="1"/>
      <c r="CN1743" s="1"/>
      <c r="CO1743" s="1"/>
      <c r="CP1743" s="1"/>
      <c r="CQ1743" s="1"/>
      <c r="CR1743" s="1"/>
    </row>
    <row r="1744" spans="1:96" x14ac:dyDescent="0.2">
      <c r="A1744" s="159">
        <f t="shared" si="683"/>
        <v>44423</v>
      </c>
      <c r="B1744" s="9">
        <f t="shared" si="672"/>
        <v>1243.4231712200001</v>
      </c>
      <c r="C1744" s="9">
        <f t="shared" si="684"/>
        <v>1000</v>
      </c>
      <c r="D1744" s="66">
        <f t="shared" si="685"/>
        <v>5769.98</v>
      </c>
      <c r="E1744" s="15">
        <f>VLOOKUP(A1743,[1]Plan1!$BO$120:$BQ$240,3)</f>
        <v>5825.37</v>
      </c>
      <c r="F1744" s="12">
        <f t="shared" si="686"/>
        <v>44393</v>
      </c>
      <c r="G1744" s="13">
        <f t="shared" si="673"/>
        <v>9.5996866540266623E-3</v>
      </c>
      <c r="H1744" s="12">
        <f t="shared" si="687"/>
        <v>44454</v>
      </c>
      <c r="I1744" s="12">
        <f t="shared" si="674"/>
        <v>44424</v>
      </c>
      <c r="J1744" s="1">
        <f t="shared" si="688"/>
        <v>22</v>
      </c>
      <c r="K1744" s="1">
        <f t="shared" si="671"/>
        <v>22</v>
      </c>
      <c r="L1744" s="9">
        <f t="shared" si="675"/>
        <v>1.00959968</v>
      </c>
      <c r="M1744" s="16">
        <f t="shared" si="689"/>
        <v>1.00530005</v>
      </c>
      <c r="N1744" s="16">
        <f t="shared" si="668"/>
        <v>1.2126498008755677</v>
      </c>
      <c r="O1744" s="9">
        <f t="shared" si="669"/>
        <v>1.22429085</v>
      </c>
      <c r="P1744" s="9">
        <f t="shared" si="676"/>
        <v>1224.2908500000001</v>
      </c>
      <c r="Q1744" s="14">
        <f t="shared" si="677"/>
        <v>0</v>
      </c>
      <c r="R1744" s="44">
        <f t="shared" si="678"/>
        <v>0</v>
      </c>
      <c r="S1744" s="9">
        <f t="shared" si="679"/>
        <v>0</v>
      </c>
      <c r="T1744" s="10">
        <f t="shared" si="690"/>
        <v>6.2959000000000001E-2</v>
      </c>
      <c r="U1744" s="14">
        <f t="shared" si="670"/>
        <v>64</v>
      </c>
      <c r="V1744" s="14">
        <v>252</v>
      </c>
      <c r="W1744" s="16">
        <f t="shared" si="680"/>
        <v>1.015627268</v>
      </c>
      <c r="X1744" s="9">
        <f t="shared" si="681"/>
        <v>19.132321220000001</v>
      </c>
      <c r="Y1744" s="9">
        <v>0</v>
      </c>
      <c r="Z1744" s="15">
        <f t="shared" si="682"/>
        <v>0</v>
      </c>
      <c r="AA1744" s="6" t="s">
        <v>113</v>
      </c>
      <c r="AB1744" s="12">
        <f t="shared" si="691"/>
        <v>44516</v>
      </c>
      <c r="AC1744" s="6"/>
      <c r="AD1744" s="1"/>
      <c r="AE1744" s="12"/>
      <c r="AF1744" s="7"/>
      <c r="AG1744" s="1"/>
      <c r="AH1744" s="1"/>
      <c r="AI1744" s="1"/>
      <c r="AJ1744" s="10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6"/>
      <c r="CM1744" s="1"/>
      <c r="CN1744" s="1"/>
      <c r="CO1744" s="1"/>
      <c r="CP1744" s="1"/>
      <c r="CQ1744" s="1"/>
      <c r="CR1744" s="1"/>
    </row>
    <row r="1745" spans="1:96" x14ac:dyDescent="0.2">
      <c r="A1745" s="159">
        <f t="shared" si="683"/>
        <v>44424</v>
      </c>
      <c r="B1745" s="9">
        <f t="shared" si="672"/>
        <v>1243.4231712200001</v>
      </c>
      <c r="C1745" s="9">
        <f t="shared" si="684"/>
        <v>1000</v>
      </c>
      <c r="D1745" s="66">
        <f t="shared" si="685"/>
        <v>5769.98</v>
      </c>
      <c r="E1745" s="15">
        <f>VLOOKUP(A1744,[1]Plan1!$BO$120:$BQ$240,3)</f>
        <v>5825.37</v>
      </c>
      <c r="F1745" s="12">
        <f t="shared" si="686"/>
        <v>44393</v>
      </c>
      <c r="G1745" s="13">
        <f t="shared" si="673"/>
        <v>9.5996866540266623E-3</v>
      </c>
      <c r="H1745" s="12">
        <f t="shared" si="687"/>
        <v>44454</v>
      </c>
      <c r="I1745" s="12">
        <f t="shared" si="674"/>
        <v>44424</v>
      </c>
      <c r="J1745" s="1">
        <f t="shared" si="688"/>
        <v>22</v>
      </c>
      <c r="K1745" s="1">
        <f t="shared" si="671"/>
        <v>22</v>
      </c>
      <c r="L1745" s="9">
        <f t="shared" si="675"/>
        <v>1.00959968</v>
      </c>
      <c r="M1745" s="16">
        <f t="shared" si="689"/>
        <v>1.00530005</v>
      </c>
      <c r="N1745" s="16">
        <f t="shared" si="668"/>
        <v>1.2126498008755677</v>
      </c>
      <c r="O1745" s="9">
        <f t="shared" si="669"/>
        <v>1.22429085</v>
      </c>
      <c r="P1745" s="9">
        <f t="shared" si="676"/>
        <v>1224.2908500000001</v>
      </c>
      <c r="Q1745" s="14">
        <f t="shared" si="677"/>
        <v>0</v>
      </c>
      <c r="R1745" s="44">
        <f t="shared" si="678"/>
        <v>0</v>
      </c>
      <c r="S1745" s="9">
        <f t="shared" si="679"/>
        <v>0</v>
      </c>
      <c r="T1745" s="10">
        <f t="shared" si="690"/>
        <v>6.2959000000000001E-2</v>
      </c>
      <c r="U1745" s="14">
        <f t="shared" si="670"/>
        <v>64</v>
      </c>
      <c r="V1745" s="14">
        <v>252</v>
      </c>
      <c r="W1745" s="16">
        <f t="shared" si="680"/>
        <v>1.015627268</v>
      </c>
      <c r="X1745" s="9">
        <f t="shared" si="681"/>
        <v>19.132321220000001</v>
      </c>
      <c r="Y1745" s="9">
        <v>0</v>
      </c>
      <c r="Z1745" s="15">
        <f t="shared" si="682"/>
        <v>0</v>
      </c>
      <c r="AA1745" s="6" t="s">
        <v>113</v>
      </c>
      <c r="AB1745" s="12">
        <f t="shared" si="691"/>
        <v>44516</v>
      </c>
      <c r="AC1745" s="6"/>
      <c r="AD1745" s="1"/>
      <c r="AE1745" s="12"/>
      <c r="AF1745" s="7"/>
      <c r="AG1745" s="1"/>
      <c r="AH1745" s="1"/>
      <c r="AI1745" s="1"/>
      <c r="AJ1745" s="10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6"/>
      <c r="CM1745" s="1"/>
      <c r="CN1745" s="1"/>
      <c r="CO1745" s="1"/>
      <c r="CP1745" s="1"/>
      <c r="CQ1745" s="1"/>
      <c r="CR1745" s="1"/>
    </row>
    <row r="1746" spans="1:96" x14ac:dyDescent="0.2">
      <c r="A1746" s="159">
        <f t="shared" si="683"/>
        <v>44425</v>
      </c>
      <c r="B1746" s="9">
        <f t="shared" si="672"/>
        <v>1244.2375917299998</v>
      </c>
      <c r="C1746" s="9">
        <f t="shared" si="684"/>
        <v>1000</v>
      </c>
      <c r="D1746" s="66">
        <f t="shared" si="685"/>
        <v>5825.37</v>
      </c>
      <c r="E1746" s="15">
        <f>VLOOKUP(A1745,[1]Plan1!$BO$120:$BQ$240,3)</f>
        <v>5876.05</v>
      </c>
      <c r="F1746" s="12">
        <f t="shared" si="686"/>
        <v>44425</v>
      </c>
      <c r="G1746" s="13">
        <f t="shared" si="673"/>
        <v>8.699876574363552E-3</v>
      </c>
      <c r="H1746" s="12">
        <f t="shared" si="687"/>
        <v>44454</v>
      </c>
      <c r="I1746" s="12">
        <f t="shared" si="674"/>
        <v>44454</v>
      </c>
      <c r="J1746" s="1">
        <f t="shared" si="688"/>
        <v>21</v>
      </c>
      <c r="K1746" s="1">
        <f t="shared" si="671"/>
        <v>1</v>
      </c>
      <c r="L1746" s="9">
        <f t="shared" si="675"/>
        <v>1.0004125699999999</v>
      </c>
      <c r="M1746" s="16">
        <f t="shared" si="689"/>
        <v>1.00959968</v>
      </c>
      <c r="N1746" s="16">
        <f t="shared" si="668"/>
        <v>1.2242908509160368</v>
      </c>
      <c r="O1746" s="9">
        <f t="shared" si="669"/>
        <v>1.2247959500000001</v>
      </c>
      <c r="P1746" s="9">
        <f t="shared" si="676"/>
        <v>1224.7959499999999</v>
      </c>
      <c r="Q1746" s="14">
        <f t="shared" si="677"/>
        <v>0</v>
      </c>
      <c r="R1746" s="44">
        <f t="shared" si="678"/>
        <v>0</v>
      </c>
      <c r="S1746" s="9">
        <f t="shared" si="679"/>
        <v>0</v>
      </c>
      <c r="T1746" s="10">
        <f t="shared" si="690"/>
        <v>6.2959000000000001E-2</v>
      </c>
      <c r="U1746" s="14">
        <f t="shared" si="670"/>
        <v>65</v>
      </c>
      <c r="V1746" s="14">
        <v>252</v>
      </c>
      <c r="W1746" s="16">
        <f t="shared" si="680"/>
        <v>1.0158733719999999</v>
      </c>
      <c r="X1746" s="9">
        <f t="shared" si="681"/>
        <v>19.441641730000001</v>
      </c>
      <c r="Y1746" s="9">
        <v>0</v>
      </c>
      <c r="Z1746" s="15">
        <f t="shared" si="682"/>
        <v>0</v>
      </c>
      <c r="AA1746" s="6" t="s">
        <v>113</v>
      </c>
      <c r="AB1746" s="12">
        <f t="shared" si="691"/>
        <v>44516</v>
      </c>
      <c r="AC1746" s="6"/>
      <c r="AD1746" s="1"/>
      <c r="AE1746" s="12"/>
      <c r="AF1746" s="7"/>
      <c r="AG1746" s="1"/>
      <c r="AH1746" s="1"/>
      <c r="AI1746" s="1"/>
      <c r="AJ1746" s="10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6"/>
      <c r="CM1746" s="1"/>
      <c r="CN1746" s="1"/>
      <c r="CO1746" s="1"/>
      <c r="CP1746" s="1"/>
      <c r="CQ1746" s="1"/>
      <c r="CR1746" s="1"/>
    </row>
    <row r="1747" spans="1:96" x14ac:dyDescent="0.2">
      <c r="A1747" s="159">
        <f t="shared" si="683"/>
        <v>44426</v>
      </c>
      <c r="B1747" s="9">
        <f t="shared" si="672"/>
        <v>1245.0525579299999</v>
      </c>
      <c r="C1747" s="9">
        <f t="shared" si="684"/>
        <v>1000</v>
      </c>
      <c r="D1747" s="66">
        <f t="shared" si="685"/>
        <v>5825.37</v>
      </c>
      <c r="E1747" s="15">
        <f>VLOOKUP(A1746,[1]Plan1!$BO$120:$BQ$240,3)</f>
        <v>5876.05</v>
      </c>
      <c r="F1747" s="12">
        <f t="shared" si="686"/>
        <v>44425</v>
      </c>
      <c r="G1747" s="13">
        <f t="shared" si="673"/>
        <v>8.699876574363552E-3</v>
      </c>
      <c r="H1747" s="12">
        <f t="shared" si="687"/>
        <v>44454</v>
      </c>
      <c r="I1747" s="12">
        <f t="shared" si="674"/>
        <v>44454</v>
      </c>
      <c r="J1747" s="1">
        <f t="shared" si="688"/>
        <v>21</v>
      </c>
      <c r="K1747" s="1">
        <f t="shared" si="671"/>
        <v>2</v>
      </c>
      <c r="L1747" s="9">
        <f t="shared" si="675"/>
        <v>1.00082531</v>
      </c>
      <c r="M1747" s="16">
        <f t="shared" si="689"/>
        <v>1.00959968</v>
      </c>
      <c r="N1747" s="16">
        <f t="shared" si="668"/>
        <v>1.2242908509160368</v>
      </c>
      <c r="O1747" s="9">
        <f t="shared" si="669"/>
        <v>1.2253012700000001</v>
      </c>
      <c r="P1747" s="9">
        <f t="shared" si="676"/>
        <v>1225.3012699999999</v>
      </c>
      <c r="Q1747" s="14">
        <f t="shared" si="677"/>
        <v>0</v>
      </c>
      <c r="R1747" s="44">
        <f t="shared" si="678"/>
        <v>0</v>
      </c>
      <c r="S1747" s="9">
        <f t="shared" si="679"/>
        <v>0</v>
      </c>
      <c r="T1747" s="10">
        <f t="shared" si="690"/>
        <v>6.2959000000000001E-2</v>
      </c>
      <c r="U1747" s="14">
        <f t="shared" si="670"/>
        <v>66</v>
      </c>
      <c r="V1747" s="14">
        <v>252</v>
      </c>
      <c r="W1747" s="16">
        <f t="shared" si="680"/>
        <v>1.0161195359999999</v>
      </c>
      <c r="X1747" s="9">
        <f t="shared" si="681"/>
        <v>19.75128793</v>
      </c>
      <c r="Y1747" s="9">
        <v>0</v>
      </c>
      <c r="Z1747" s="15">
        <f t="shared" si="682"/>
        <v>0</v>
      </c>
      <c r="AA1747" s="6" t="s">
        <v>113</v>
      </c>
      <c r="AB1747" s="12">
        <f t="shared" si="691"/>
        <v>44516</v>
      </c>
      <c r="AC1747" s="6"/>
      <c r="AD1747" s="1"/>
      <c r="AE1747" s="12"/>
      <c r="AF1747" s="7"/>
      <c r="AG1747" s="1"/>
      <c r="AH1747" s="1"/>
      <c r="AI1747" s="1"/>
      <c r="AJ1747" s="10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6"/>
      <c r="CM1747" s="1"/>
      <c r="CN1747" s="1"/>
      <c r="CO1747" s="1"/>
      <c r="CP1747" s="1"/>
      <c r="CQ1747" s="1"/>
      <c r="CR1747" s="1"/>
    </row>
    <row r="1748" spans="1:96" x14ac:dyDescent="0.2">
      <c r="A1748" s="159">
        <f t="shared" si="683"/>
        <v>44427</v>
      </c>
      <c r="B1748" s="9">
        <f t="shared" si="672"/>
        <v>1245.8680586600001</v>
      </c>
      <c r="C1748" s="9">
        <f t="shared" si="684"/>
        <v>1000</v>
      </c>
      <c r="D1748" s="66">
        <f t="shared" si="685"/>
        <v>5825.37</v>
      </c>
      <c r="E1748" s="15">
        <f>VLOOKUP(A1747,[1]Plan1!$BO$120:$BQ$240,3)</f>
        <v>5876.05</v>
      </c>
      <c r="F1748" s="12">
        <f t="shared" si="686"/>
        <v>44425</v>
      </c>
      <c r="G1748" s="13">
        <f t="shared" si="673"/>
        <v>8.699876574363552E-3</v>
      </c>
      <c r="H1748" s="12">
        <f t="shared" si="687"/>
        <v>44454</v>
      </c>
      <c r="I1748" s="12">
        <f t="shared" si="674"/>
        <v>44454</v>
      </c>
      <c r="J1748" s="1">
        <f t="shared" si="688"/>
        <v>21</v>
      </c>
      <c r="K1748" s="1">
        <f t="shared" si="671"/>
        <v>3</v>
      </c>
      <c r="L1748" s="9">
        <f t="shared" si="675"/>
        <v>1.00123823</v>
      </c>
      <c r="M1748" s="16">
        <f t="shared" si="689"/>
        <v>1.00959968</v>
      </c>
      <c r="N1748" s="16">
        <f t="shared" si="668"/>
        <v>1.2242908509160368</v>
      </c>
      <c r="O1748" s="9">
        <f t="shared" si="669"/>
        <v>1.2258068</v>
      </c>
      <c r="P1748" s="9">
        <f t="shared" si="676"/>
        <v>1225.8068000000001</v>
      </c>
      <c r="Q1748" s="14">
        <f t="shared" si="677"/>
        <v>0</v>
      </c>
      <c r="R1748" s="44">
        <f t="shared" si="678"/>
        <v>0</v>
      </c>
      <c r="S1748" s="9">
        <f t="shared" si="679"/>
        <v>0</v>
      </c>
      <c r="T1748" s="10">
        <f t="shared" si="690"/>
        <v>6.2959000000000001E-2</v>
      </c>
      <c r="U1748" s="14">
        <f t="shared" si="670"/>
        <v>67</v>
      </c>
      <c r="V1748" s="14">
        <v>252</v>
      </c>
      <c r="W1748" s="16">
        <f t="shared" si="680"/>
        <v>1.0163657589999999</v>
      </c>
      <c r="X1748" s="9">
        <f t="shared" si="681"/>
        <v>20.06125866</v>
      </c>
      <c r="Y1748" s="9">
        <v>0</v>
      </c>
      <c r="Z1748" s="15">
        <f t="shared" si="682"/>
        <v>0</v>
      </c>
      <c r="AA1748" s="6" t="s">
        <v>113</v>
      </c>
      <c r="AB1748" s="12">
        <f t="shared" si="691"/>
        <v>44516</v>
      </c>
      <c r="AC1748" s="6"/>
      <c r="AD1748" s="1"/>
      <c r="AE1748" s="12"/>
      <c r="AF1748" s="7"/>
      <c r="AG1748" s="1"/>
      <c r="AH1748" s="1"/>
      <c r="AI1748" s="1"/>
      <c r="AJ1748" s="10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6"/>
      <c r="CM1748" s="1"/>
      <c r="CN1748" s="1"/>
      <c r="CO1748" s="1"/>
      <c r="CP1748" s="1"/>
      <c r="CQ1748" s="1"/>
      <c r="CR1748" s="1"/>
    </row>
    <row r="1749" spans="1:96" x14ac:dyDescent="0.2">
      <c r="A1749" s="159">
        <f t="shared" si="683"/>
        <v>44428</v>
      </c>
      <c r="B1749" s="9">
        <f t="shared" si="672"/>
        <v>1246.68408525</v>
      </c>
      <c r="C1749" s="9">
        <f t="shared" si="684"/>
        <v>1000</v>
      </c>
      <c r="D1749" s="66">
        <f t="shared" si="685"/>
        <v>5825.37</v>
      </c>
      <c r="E1749" s="15">
        <f>VLOOKUP(A1748,[1]Plan1!$BO$120:$BQ$240,3)</f>
        <v>5876.05</v>
      </c>
      <c r="F1749" s="12">
        <f t="shared" si="686"/>
        <v>44425</v>
      </c>
      <c r="G1749" s="13">
        <f t="shared" si="673"/>
        <v>8.699876574363552E-3</v>
      </c>
      <c r="H1749" s="12">
        <f t="shared" si="687"/>
        <v>44454</v>
      </c>
      <c r="I1749" s="12">
        <f t="shared" si="674"/>
        <v>44454</v>
      </c>
      <c r="J1749" s="1">
        <f t="shared" si="688"/>
        <v>21</v>
      </c>
      <c r="K1749" s="1">
        <f t="shared" si="671"/>
        <v>4</v>
      </c>
      <c r="L1749" s="9">
        <f t="shared" si="675"/>
        <v>1.00165131</v>
      </c>
      <c r="M1749" s="16">
        <f t="shared" si="689"/>
        <v>1.00959968</v>
      </c>
      <c r="N1749" s="16">
        <f t="shared" si="668"/>
        <v>1.2242908509160368</v>
      </c>
      <c r="O1749" s="9">
        <f t="shared" si="669"/>
        <v>1.22631253</v>
      </c>
      <c r="P1749" s="9">
        <f t="shared" si="676"/>
        <v>1226.3125299999999</v>
      </c>
      <c r="Q1749" s="14">
        <f t="shared" si="677"/>
        <v>0</v>
      </c>
      <c r="R1749" s="44">
        <f t="shared" si="678"/>
        <v>0</v>
      </c>
      <c r="S1749" s="9">
        <f t="shared" si="679"/>
        <v>0</v>
      </c>
      <c r="T1749" s="10">
        <f t="shared" si="690"/>
        <v>6.2959000000000001E-2</v>
      </c>
      <c r="U1749" s="14">
        <f t="shared" si="670"/>
        <v>68</v>
      </c>
      <c r="V1749" s="14">
        <v>252</v>
      </c>
      <c r="W1749" s="16">
        <f t="shared" si="680"/>
        <v>1.016612042</v>
      </c>
      <c r="X1749" s="9">
        <f t="shared" si="681"/>
        <v>20.37155525</v>
      </c>
      <c r="Y1749" s="9">
        <v>0</v>
      </c>
      <c r="Z1749" s="15">
        <f t="shared" si="682"/>
        <v>0</v>
      </c>
      <c r="AA1749" s="6" t="s">
        <v>113</v>
      </c>
      <c r="AB1749" s="12">
        <f t="shared" si="691"/>
        <v>44516</v>
      </c>
      <c r="AC1749" s="6"/>
      <c r="AD1749" s="1"/>
      <c r="AE1749" s="12"/>
      <c r="AF1749" s="7"/>
      <c r="AG1749" s="1"/>
      <c r="AH1749" s="1"/>
      <c r="AI1749" s="1"/>
      <c r="AJ1749" s="10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6"/>
      <c r="CM1749" s="1"/>
      <c r="CN1749" s="1"/>
      <c r="CO1749" s="1"/>
      <c r="CP1749" s="1"/>
      <c r="CQ1749" s="1"/>
      <c r="CR1749" s="1"/>
    </row>
    <row r="1750" spans="1:96" x14ac:dyDescent="0.2">
      <c r="A1750" s="159">
        <f t="shared" si="683"/>
        <v>44429</v>
      </c>
      <c r="B1750" s="9">
        <f t="shared" si="672"/>
        <v>1247.50064686</v>
      </c>
      <c r="C1750" s="9">
        <f t="shared" si="684"/>
        <v>1000</v>
      </c>
      <c r="D1750" s="66">
        <f t="shared" si="685"/>
        <v>5825.37</v>
      </c>
      <c r="E1750" s="15">
        <f>VLOOKUP(A1749,[1]Plan1!$BO$120:$BQ$240,3)</f>
        <v>5876.05</v>
      </c>
      <c r="F1750" s="12">
        <f t="shared" si="686"/>
        <v>44425</v>
      </c>
      <c r="G1750" s="13">
        <f t="shared" si="673"/>
        <v>8.699876574363552E-3</v>
      </c>
      <c r="H1750" s="12">
        <f t="shared" si="687"/>
        <v>44454</v>
      </c>
      <c r="I1750" s="12">
        <f t="shared" si="674"/>
        <v>44454</v>
      </c>
      <c r="J1750" s="1">
        <f t="shared" si="688"/>
        <v>21</v>
      </c>
      <c r="K1750" s="1">
        <f t="shared" si="671"/>
        <v>5</v>
      </c>
      <c r="L1750" s="9">
        <f t="shared" si="675"/>
        <v>1.00206456</v>
      </c>
      <c r="M1750" s="16">
        <f t="shared" si="689"/>
        <v>1.00959968</v>
      </c>
      <c r="N1750" s="16">
        <f t="shared" si="668"/>
        <v>1.2242908509160368</v>
      </c>
      <c r="O1750" s="9">
        <f t="shared" si="669"/>
        <v>1.22681847</v>
      </c>
      <c r="P1750" s="9">
        <f t="shared" si="676"/>
        <v>1226.8184699999999</v>
      </c>
      <c r="Q1750" s="14">
        <f t="shared" si="677"/>
        <v>0</v>
      </c>
      <c r="R1750" s="44">
        <f t="shared" si="678"/>
        <v>0</v>
      </c>
      <c r="S1750" s="9">
        <f t="shared" si="679"/>
        <v>0</v>
      </c>
      <c r="T1750" s="10">
        <f t="shared" si="690"/>
        <v>6.2959000000000001E-2</v>
      </c>
      <c r="U1750" s="14">
        <f t="shared" si="670"/>
        <v>69</v>
      </c>
      <c r="V1750" s="14">
        <v>252</v>
      </c>
      <c r="W1750" s="16">
        <f t="shared" si="680"/>
        <v>1.0168583840000001</v>
      </c>
      <c r="X1750" s="9">
        <f t="shared" si="681"/>
        <v>20.682176859999998</v>
      </c>
      <c r="Y1750" s="9">
        <v>0</v>
      </c>
      <c r="Z1750" s="15">
        <f t="shared" si="682"/>
        <v>0</v>
      </c>
      <c r="AA1750" s="6" t="s">
        <v>113</v>
      </c>
      <c r="AB1750" s="12">
        <f t="shared" si="691"/>
        <v>44516</v>
      </c>
      <c r="AC1750" s="6"/>
      <c r="AD1750" s="1"/>
      <c r="AE1750" s="12"/>
      <c r="AF1750" s="7"/>
      <c r="AG1750" s="1"/>
      <c r="AH1750" s="1"/>
      <c r="AI1750" s="1"/>
      <c r="AJ1750" s="10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6"/>
      <c r="CM1750" s="1"/>
      <c r="CN1750" s="1"/>
      <c r="CO1750" s="1"/>
      <c r="CP1750" s="1"/>
      <c r="CQ1750" s="1"/>
      <c r="CR1750" s="1"/>
    </row>
    <row r="1751" spans="1:96" x14ac:dyDescent="0.2">
      <c r="A1751" s="159">
        <f t="shared" si="683"/>
        <v>44430</v>
      </c>
      <c r="B1751" s="9">
        <f t="shared" si="672"/>
        <v>1247.50064686</v>
      </c>
      <c r="C1751" s="9">
        <f t="shared" si="684"/>
        <v>1000</v>
      </c>
      <c r="D1751" s="66">
        <f t="shared" si="685"/>
        <v>5825.37</v>
      </c>
      <c r="E1751" s="15">
        <f>VLOOKUP(A1750,[1]Plan1!$BO$120:$BQ$240,3)</f>
        <v>5876.05</v>
      </c>
      <c r="F1751" s="12">
        <f t="shared" si="686"/>
        <v>44425</v>
      </c>
      <c r="G1751" s="13">
        <f t="shared" si="673"/>
        <v>8.699876574363552E-3</v>
      </c>
      <c r="H1751" s="12">
        <f t="shared" si="687"/>
        <v>44454</v>
      </c>
      <c r="I1751" s="12">
        <f t="shared" si="674"/>
        <v>44454</v>
      </c>
      <c r="J1751" s="1">
        <f t="shared" si="688"/>
        <v>21</v>
      </c>
      <c r="K1751" s="1">
        <f t="shared" si="671"/>
        <v>5</v>
      </c>
      <c r="L1751" s="9">
        <f t="shared" si="675"/>
        <v>1.00206456</v>
      </c>
      <c r="M1751" s="16">
        <f t="shared" si="689"/>
        <v>1.00959968</v>
      </c>
      <c r="N1751" s="16">
        <f t="shared" si="668"/>
        <v>1.2242908509160368</v>
      </c>
      <c r="O1751" s="9">
        <f t="shared" si="669"/>
        <v>1.22681847</v>
      </c>
      <c r="P1751" s="9">
        <f t="shared" si="676"/>
        <v>1226.8184699999999</v>
      </c>
      <c r="Q1751" s="14">
        <f t="shared" si="677"/>
        <v>0</v>
      </c>
      <c r="R1751" s="44">
        <f t="shared" si="678"/>
        <v>0</v>
      </c>
      <c r="S1751" s="9">
        <f t="shared" si="679"/>
        <v>0</v>
      </c>
      <c r="T1751" s="10">
        <f t="shared" si="690"/>
        <v>6.2959000000000001E-2</v>
      </c>
      <c r="U1751" s="14">
        <f t="shared" si="670"/>
        <v>69</v>
      </c>
      <c r="V1751" s="14">
        <v>252</v>
      </c>
      <c r="W1751" s="16">
        <f t="shared" si="680"/>
        <v>1.0168583840000001</v>
      </c>
      <c r="X1751" s="9">
        <f t="shared" si="681"/>
        <v>20.682176859999998</v>
      </c>
      <c r="Y1751" s="9">
        <v>0</v>
      </c>
      <c r="Z1751" s="15">
        <f t="shared" si="682"/>
        <v>0</v>
      </c>
      <c r="AA1751" s="6" t="s">
        <v>113</v>
      </c>
      <c r="AB1751" s="12">
        <f t="shared" si="691"/>
        <v>44516</v>
      </c>
      <c r="AC1751" s="6"/>
      <c r="AD1751" s="1"/>
      <c r="AE1751" s="12"/>
      <c r="AF1751" s="7"/>
      <c r="AG1751" s="1"/>
      <c r="AH1751" s="1"/>
      <c r="AI1751" s="1"/>
      <c r="AJ1751" s="10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6"/>
      <c r="CM1751" s="1"/>
      <c r="CN1751" s="1"/>
      <c r="CO1751" s="1"/>
      <c r="CP1751" s="1"/>
      <c r="CQ1751" s="1"/>
      <c r="CR1751" s="1"/>
    </row>
    <row r="1752" spans="1:96" x14ac:dyDescent="0.2">
      <c r="A1752" s="159">
        <f t="shared" si="683"/>
        <v>44431</v>
      </c>
      <c r="B1752" s="9">
        <f t="shared" si="672"/>
        <v>1247.50064686</v>
      </c>
      <c r="C1752" s="9">
        <f t="shared" si="684"/>
        <v>1000</v>
      </c>
      <c r="D1752" s="66">
        <f t="shared" si="685"/>
        <v>5825.37</v>
      </c>
      <c r="E1752" s="15">
        <f>VLOOKUP(A1751,[1]Plan1!$BO$120:$BQ$240,3)</f>
        <v>5876.05</v>
      </c>
      <c r="F1752" s="12">
        <f t="shared" si="686"/>
        <v>44425</v>
      </c>
      <c r="G1752" s="13">
        <f t="shared" si="673"/>
        <v>8.699876574363552E-3</v>
      </c>
      <c r="H1752" s="12">
        <f t="shared" si="687"/>
        <v>44454</v>
      </c>
      <c r="I1752" s="12">
        <f t="shared" si="674"/>
        <v>44454</v>
      </c>
      <c r="J1752" s="1">
        <f t="shared" si="688"/>
        <v>21</v>
      </c>
      <c r="K1752" s="1">
        <f t="shared" si="671"/>
        <v>5</v>
      </c>
      <c r="L1752" s="9">
        <f t="shared" si="675"/>
        <v>1.00206456</v>
      </c>
      <c r="M1752" s="16">
        <f t="shared" si="689"/>
        <v>1.00959968</v>
      </c>
      <c r="N1752" s="16">
        <f t="shared" si="668"/>
        <v>1.2242908509160368</v>
      </c>
      <c r="O1752" s="9">
        <f t="shared" si="669"/>
        <v>1.22681847</v>
      </c>
      <c r="P1752" s="9">
        <f t="shared" si="676"/>
        <v>1226.8184699999999</v>
      </c>
      <c r="Q1752" s="14">
        <f t="shared" si="677"/>
        <v>0</v>
      </c>
      <c r="R1752" s="44">
        <f t="shared" si="678"/>
        <v>0</v>
      </c>
      <c r="S1752" s="9">
        <f t="shared" si="679"/>
        <v>0</v>
      </c>
      <c r="T1752" s="10">
        <f t="shared" si="690"/>
        <v>6.2959000000000001E-2</v>
      </c>
      <c r="U1752" s="14">
        <f t="shared" si="670"/>
        <v>69</v>
      </c>
      <c r="V1752" s="14">
        <v>252</v>
      </c>
      <c r="W1752" s="16">
        <f t="shared" si="680"/>
        <v>1.0168583840000001</v>
      </c>
      <c r="X1752" s="9">
        <f t="shared" si="681"/>
        <v>20.682176859999998</v>
      </c>
      <c r="Y1752" s="9">
        <v>0</v>
      </c>
      <c r="Z1752" s="15">
        <f t="shared" si="682"/>
        <v>0</v>
      </c>
      <c r="AA1752" s="6" t="s">
        <v>113</v>
      </c>
      <c r="AB1752" s="12">
        <f t="shared" si="691"/>
        <v>44516</v>
      </c>
      <c r="AC1752" s="6"/>
      <c r="AD1752" s="1"/>
      <c r="AE1752" s="12"/>
      <c r="AF1752" s="7"/>
      <c r="AG1752" s="1"/>
      <c r="AH1752" s="1"/>
      <c r="AI1752" s="1"/>
      <c r="AJ1752" s="10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6"/>
      <c r="CM1752" s="1"/>
      <c r="CN1752" s="1"/>
      <c r="CO1752" s="1"/>
      <c r="CP1752" s="1"/>
      <c r="CQ1752" s="1"/>
      <c r="CR1752" s="1"/>
    </row>
    <row r="1753" spans="1:96" x14ac:dyDescent="0.2">
      <c r="A1753" s="159">
        <f t="shared" si="683"/>
        <v>44432</v>
      </c>
      <c r="B1753" s="9">
        <f t="shared" si="672"/>
        <v>1248.3177563700001</v>
      </c>
      <c r="C1753" s="9">
        <f t="shared" si="684"/>
        <v>1000</v>
      </c>
      <c r="D1753" s="66">
        <f t="shared" si="685"/>
        <v>5825.37</v>
      </c>
      <c r="E1753" s="15">
        <f>VLOOKUP(A1752,[1]Plan1!$BO$120:$BQ$240,3)</f>
        <v>5876.05</v>
      </c>
      <c r="F1753" s="12">
        <f t="shared" si="686"/>
        <v>44425</v>
      </c>
      <c r="G1753" s="13">
        <f t="shared" si="673"/>
        <v>8.699876574363552E-3</v>
      </c>
      <c r="H1753" s="12">
        <f t="shared" si="687"/>
        <v>44454</v>
      </c>
      <c r="I1753" s="12">
        <f t="shared" si="674"/>
        <v>44454</v>
      </c>
      <c r="J1753" s="1">
        <f t="shared" si="688"/>
        <v>21</v>
      </c>
      <c r="K1753" s="1">
        <f t="shared" si="671"/>
        <v>6</v>
      </c>
      <c r="L1753" s="9">
        <f t="shared" si="675"/>
        <v>1.00247799</v>
      </c>
      <c r="M1753" s="16">
        <f t="shared" si="689"/>
        <v>1.00959968</v>
      </c>
      <c r="N1753" s="16">
        <f t="shared" si="668"/>
        <v>1.2242908509160368</v>
      </c>
      <c r="O1753" s="9">
        <f t="shared" si="669"/>
        <v>1.22732463</v>
      </c>
      <c r="P1753" s="9">
        <f t="shared" si="676"/>
        <v>1227.3246300000001</v>
      </c>
      <c r="Q1753" s="14">
        <f t="shared" si="677"/>
        <v>0</v>
      </c>
      <c r="R1753" s="44">
        <f t="shared" si="678"/>
        <v>0</v>
      </c>
      <c r="S1753" s="9">
        <f t="shared" si="679"/>
        <v>0</v>
      </c>
      <c r="T1753" s="10">
        <f t="shared" si="690"/>
        <v>6.2959000000000001E-2</v>
      </c>
      <c r="U1753" s="14">
        <f t="shared" si="670"/>
        <v>70</v>
      </c>
      <c r="V1753" s="14">
        <v>252</v>
      </c>
      <c r="W1753" s="16">
        <f t="shared" si="680"/>
        <v>1.0171047870000001</v>
      </c>
      <c r="X1753" s="9">
        <f t="shared" si="681"/>
        <v>20.993126369999999</v>
      </c>
      <c r="Y1753" s="9">
        <v>0</v>
      </c>
      <c r="Z1753" s="15">
        <f t="shared" si="682"/>
        <v>0</v>
      </c>
      <c r="AA1753" s="6" t="s">
        <v>113</v>
      </c>
      <c r="AB1753" s="12">
        <f t="shared" si="691"/>
        <v>44516</v>
      </c>
      <c r="AC1753" s="6"/>
      <c r="AD1753" s="1"/>
      <c r="AE1753" s="12"/>
      <c r="AF1753" s="7"/>
      <c r="AG1753" s="1"/>
      <c r="AH1753" s="1"/>
      <c r="AI1753" s="1"/>
      <c r="AJ1753" s="10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6"/>
      <c r="CM1753" s="1"/>
      <c r="CN1753" s="1"/>
      <c r="CO1753" s="1"/>
      <c r="CP1753" s="1"/>
      <c r="CQ1753" s="1"/>
      <c r="CR1753" s="1"/>
    </row>
    <row r="1754" spans="1:96" x14ac:dyDescent="0.2">
      <c r="A1754" s="159">
        <f t="shared" si="683"/>
        <v>44433</v>
      </c>
      <c r="B1754" s="9">
        <f t="shared" si="672"/>
        <v>1249.1353810599999</v>
      </c>
      <c r="C1754" s="9">
        <f t="shared" si="684"/>
        <v>1000</v>
      </c>
      <c r="D1754" s="66">
        <f t="shared" si="685"/>
        <v>5825.37</v>
      </c>
      <c r="E1754" s="15">
        <f>VLOOKUP(A1753,[1]Plan1!$BO$120:$BQ$240,3)</f>
        <v>5876.05</v>
      </c>
      <c r="F1754" s="12">
        <f t="shared" si="686"/>
        <v>44425</v>
      </c>
      <c r="G1754" s="13">
        <f t="shared" si="673"/>
        <v>8.699876574363552E-3</v>
      </c>
      <c r="H1754" s="12">
        <f t="shared" si="687"/>
        <v>44454</v>
      </c>
      <c r="I1754" s="12">
        <f t="shared" si="674"/>
        <v>44454</v>
      </c>
      <c r="J1754" s="1">
        <f t="shared" si="688"/>
        <v>21</v>
      </c>
      <c r="K1754" s="1">
        <f t="shared" si="671"/>
        <v>7</v>
      </c>
      <c r="L1754" s="9">
        <f t="shared" si="675"/>
        <v>1.00289158</v>
      </c>
      <c r="M1754" s="16">
        <f t="shared" si="689"/>
        <v>1.00959968</v>
      </c>
      <c r="N1754" s="16">
        <f t="shared" si="668"/>
        <v>1.2242908509160368</v>
      </c>
      <c r="O1754" s="9">
        <f t="shared" si="669"/>
        <v>1.22783098</v>
      </c>
      <c r="P1754" s="9">
        <f t="shared" si="676"/>
        <v>1227.83098</v>
      </c>
      <c r="Q1754" s="14">
        <f t="shared" si="677"/>
        <v>0</v>
      </c>
      <c r="R1754" s="44">
        <f t="shared" si="678"/>
        <v>0</v>
      </c>
      <c r="S1754" s="9">
        <f t="shared" si="679"/>
        <v>0</v>
      </c>
      <c r="T1754" s="10">
        <f t="shared" si="690"/>
        <v>6.2959000000000001E-2</v>
      </c>
      <c r="U1754" s="14">
        <f t="shared" si="670"/>
        <v>71</v>
      </c>
      <c r="V1754" s="14">
        <v>252</v>
      </c>
      <c r="W1754" s="16">
        <f t="shared" si="680"/>
        <v>1.0173512490000001</v>
      </c>
      <c r="X1754" s="9">
        <f t="shared" si="681"/>
        <v>21.30440106</v>
      </c>
      <c r="Y1754" s="9">
        <v>0</v>
      </c>
      <c r="Z1754" s="15">
        <f t="shared" si="682"/>
        <v>0</v>
      </c>
      <c r="AA1754" s="6" t="s">
        <v>113</v>
      </c>
      <c r="AB1754" s="12">
        <f t="shared" si="691"/>
        <v>44516</v>
      </c>
      <c r="AC1754" s="6"/>
      <c r="AD1754" s="1"/>
      <c r="AE1754" s="12"/>
      <c r="AF1754" s="7"/>
      <c r="AG1754" s="1"/>
      <c r="AH1754" s="1"/>
      <c r="AI1754" s="1"/>
      <c r="AJ1754" s="10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6"/>
      <c r="CM1754" s="1"/>
      <c r="CN1754" s="1"/>
      <c r="CO1754" s="1"/>
      <c r="CP1754" s="1"/>
      <c r="CQ1754" s="1"/>
      <c r="CR1754" s="1"/>
    </row>
    <row r="1755" spans="1:96" x14ac:dyDescent="0.2">
      <c r="A1755" s="159">
        <f t="shared" si="683"/>
        <v>44434</v>
      </c>
      <c r="B1755" s="9">
        <f t="shared" si="672"/>
        <v>1249.95356186</v>
      </c>
      <c r="C1755" s="9">
        <f t="shared" si="684"/>
        <v>1000</v>
      </c>
      <c r="D1755" s="66">
        <f t="shared" si="685"/>
        <v>5825.37</v>
      </c>
      <c r="E1755" s="15">
        <f>VLOOKUP(A1754,[1]Plan1!$BO$120:$BQ$240,3)</f>
        <v>5876.05</v>
      </c>
      <c r="F1755" s="12">
        <f t="shared" si="686"/>
        <v>44425</v>
      </c>
      <c r="G1755" s="13">
        <f t="shared" si="673"/>
        <v>8.699876574363552E-3</v>
      </c>
      <c r="H1755" s="12">
        <f t="shared" si="687"/>
        <v>44454</v>
      </c>
      <c r="I1755" s="12">
        <f t="shared" si="674"/>
        <v>44454</v>
      </c>
      <c r="J1755" s="1">
        <f t="shared" si="688"/>
        <v>21</v>
      </c>
      <c r="K1755" s="1">
        <f t="shared" si="671"/>
        <v>8</v>
      </c>
      <c r="L1755" s="9">
        <f t="shared" si="675"/>
        <v>1.00330535</v>
      </c>
      <c r="M1755" s="16">
        <f t="shared" si="689"/>
        <v>1.00959968</v>
      </c>
      <c r="N1755" s="16">
        <f t="shared" si="668"/>
        <v>1.2242908509160368</v>
      </c>
      <c r="O1755" s="9">
        <f t="shared" si="669"/>
        <v>1.2283375599999999</v>
      </c>
      <c r="P1755" s="9">
        <f t="shared" si="676"/>
        <v>1228.3375599999999</v>
      </c>
      <c r="Q1755" s="14">
        <f t="shared" si="677"/>
        <v>0</v>
      </c>
      <c r="R1755" s="44">
        <f t="shared" si="678"/>
        <v>0</v>
      </c>
      <c r="S1755" s="9">
        <f t="shared" si="679"/>
        <v>0</v>
      </c>
      <c r="T1755" s="10">
        <f t="shared" si="690"/>
        <v>6.2959000000000001E-2</v>
      </c>
      <c r="U1755" s="14">
        <f t="shared" si="670"/>
        <v>72</v>
      </c>
      <c r="V1755" s="14">
        <v>252</v>
      </c>
      <c r="W1755" s="16">
        <f t="shared" si="680"/>
        <v>1.0175977700000001</v>
      </c>
      <c r="X1755" s="9">
        <f t="shared" si="681"/>
        <v>21.616001860000001</v>
      </c>
      <c r="Y1755" s="9">
        <v>0</v>
      </c>
      <c r="Z1755" s="15">
        <f t="shared" si="682"/>
        <v>0</v>
      </c>
      <c r="AA1755" s="6" t="s">
        <v>113</v>
      </c>
      <c r="AB1755" s="12">
        <f t="shared" si="691"/>
        <v>44516</v>
      </c>
      <c r="AC1755" s="6"/>
      <c r="AD1755" s="1"/>
      <c r="AE1755" s="12"/>
      <c r="AF1755" s="7"/>
      <c r="AG1755" s="1"/>
      <c r="AH1755" s="1"/>
      <c r="AI1755" s="1"/>
      <c r="AJ1755" s="10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6"/>
      <c r="CM1755" s="1"/>
      <c r="CN1755" s="1"/>
      <c r="CO1755" s="1"/>
      <c r="CP1755" s="1"/>
      <c r="CQ1755" s="1"/>
      <c r="CR1755" s="1"/>
    </row>
    <row r="1756" spans="1:96" x14ac:dyDescent="0.2">
      <c r="A1756" s="159">
        <f t="shared" si="683"/>
        <v>44435</v>
      </c>
      <c r="B1756" s="9">
        <f t="shared" si="672"/>
        <v>1250.7722709500001</v>
      </c>
      <c r="C1756" s="9">
        <f t="shared" si="684"/>
        <v>1000</v>
      </c>
      <c r="D1756" s="66">
        <f t="shared" si="685"/>
        <v>5825.37</v>
      </c>
      <c r="E1756" s="15">
        <f>VLOOKUP(A1755,[1]Plan1!$BO$120:$BQ$240,3)</f>
        <v>5876.05</v>
      </c>
      <c r="F1756" s="12">
        <f t="shared" si="686"/>
        <v>44425</v>
      </c>
      <c r="G1756" s="13">
        <f t="shared" si="673"/>
        <v>8.699876574363552E-3</v>
      </c>
      <c r="H1756" s="12">
        <f t="shared" si="687"/>
        <v>44454</v>
      </c>
      <c r="I1756" s="12">
        <f t="shared" si="674"/>
        <v>44454</v>
      </c>
      <c r="J1756" s="1">
        <f t="shared" si="688"/>
        <v>21</v>
      </c>
      <c r="K1756" s="1">
        <f t="shared" si="671"/>
        <v>9</v>
      </c>
      <c r="L1756" s="9">
        <f t="shared" si="675"/>
        <v>1.00371929</v>
      </c>
      <c r="M1756" s="16">
        <f t="shared" si="689"/>
        <v>1.00959968</v>
      </c>
      <c r="N1756" s="16">
        <f t="shared" si="668"/>
        <v>1.2242908509160368</v>
      </c>
      <c r="O1756" s="9">
        <f t="shared" si="669"/>
        <v>1.22884434</v>
      </c>
      <c r="P1756" s="9">
        <f t="shared" si="676"/>
        <v>1228.8443400000001</v>
      </c>
      <c r="Q1756" s="14">
        <f t="shared" si="677"/>
        <v>0</v>
      </c>
      <c r="R1756" s="44">
        <f t="shared" si="678"/>
        <v>0</v>
      </c>
      <c r="S1756" s="9">
        <f t="shared" si="679"/>
        <v>0</v>
      </c>
      <c r="T1756" s="10">
        <f t="shared" si="690"/>
        <v>6.2959000000000001E-2</v>
      </c>
      <c r="U1756" s="14">
        <f t="shared" si="670"/>
        <v>73</v>
      </c>
      <c r="V1756" s="14">
        <v>252</v>
      </c>
      <c r="W1756" s="16">
        <f t="shared" si="680"/>
        <v>1.017844352</v>
      </c>
      <c r="X1756" s="9">
        <f t="shared" si="681"/>
        <v>21.92793095</v>
      </c>
      <c r="Y1756" s="9">
        <v>0</v>
      </c>
      <c r="Z1756" s="15">
        <f t="shared" si="682"/>
        <v>0</v>
      </c>
      <c r="AA1756" s="6" t="s">
        <v>113</v>
      </c>
      <c r="AB1756" s="12">
        <f t="shared" si="691"/>
        <v>44516</v>
      </c>
      <c r="AC1756" s="6"/>
      <c r="AD1756" s="1"/>
      <c r="AE1756" s="12"/>
      <c r="AF1756" s="7"/>
      <c r="AG1756" s="1"/>
      <c r="AH1756" s="1"/>
      <c r="AI1756" s="1"/>
      <c r="AJ1756" s="10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6"/>
      <c r="CM1756" s="1"/>
      <c r="CN1756" s="1"/>
      <c r="CO1756" s="1"/>
      <c r="CP1756" s="1"/>
      <c r="CQ1756" s="1"/>
      <c r="CR1756" s="1"/>
    </row>
    <row r="1757" spans="1:96" x14ac:dyDescent="0.2">
      <c r="A1757" s="159">
        <f t="shared" si="683"/>
        <v>44436</v>
      </c>
      <c r="B1757" s="9">
        <f t="shared" si="672"/>
        <v>1251.5915163</v>
      </c>
      <c r="C1757" s="9">
        <f t="shared" si="684"/>
        <v>1000</v>
      </c>
      <c r="D1757" s="66">
        <f t="shared" si="685"/>
        <v>5825.37</v>
      </c>
      <c r="E1757" s="15">
        <f>VLOOKUP(A1756,[1]Plan1!$BO$120:$BQ$240,3)</f>
        <v>5876.05</v>
      </c>
      <c r="F1757" s="12">
        <f t="shared" si="686"/>
        <v>44425</v>
      </c>
      <c r="G1757" s="13">
        <f t="shared" si="673"/>
        <v>8.699876574363552E-3</v>
      </c>
      <c r="H1757" s="12">
        <f t="shared" si="687"/>
        <v>44454</v>
      </c>
      <c r="I1757" s="12">
        <f t="shared" si="674"/>
        <v>44454</v>
      </c>
      <c r="J1757" s="1">
        <f t="shared" si="688"/>
        <v>21</v>
      </c>
      <c r="K1757" s="1">
        <f t="shared" si="671"/>
        <v>10</v>
      </c>
      <c r="L1757" s="9">
        <f t="shared" si="675"/>
        <v>1.0041334</v>
      </c>
      <c r="M1757" s="16">
        <f t="shared" si="689"/>
        <v>1.00959968</v>
      </c>
      <c r="N1757" s="16">
        <f t="shared" si="668"/>
        <v>1.2242908509160368</v>
      </c>
      <c r="O1757" s="9">
        <f t="shared" si="669"/>
        <v>1.2293513300000001</v>
      </c>
      <c r="P1757" s="9">
        <f t="shared" si="676"/>
        <v>1229.35133</v>
      </c>
      <c r="Q1757" s="14">
        <f t="shared" si="677"/>
        <v>0</v>
      </c>
      <c r="R1757" s="44">
        <f t="shared" si="678"/>
        <v>0</v>
      </c>
      <c r="S1757" s="9">
        <f t="shared" si="679"/>
        <v>0</v>
      </c>
      <c r="T1757" s="10">
        <f t="shared" si="690"/>
        <v>6.2959000000000001E-2</v>
      </c>
      <c r="U1757" s="14">
        <f t="shared" si="670"/>
        <v>74</v>
      </c>
      <c r="V1757" s="14">
        <v>252</v>
      </c>
      <c r="W1757" s="16">
        <f t="shared" si="680"/>
        <v>1.0180909929999999</v>
      </c>
      <c r="X1757" s="9">
        <f t="shared" si="681"/>
        <v>22.240186300000001</v>
      </c>
      <c r="Y1757" s="9">
        <v>0</v>
      </c>
      <c r="Z1757" s="15">
        <f t="shared" si="682"/>
        <v>0</v>
      </c>
      <c r="AA1757" s="6" t="s">
        <v>113</v>
      </c>
      <c r="AB1757" s="12">
        <f t="shared" si="691"/>
        <v>44516</v>
      </c>
      <c r="AC1757" s="6"/>
      <c r="AD1757" s="1"/>
      <c r="AE1757" s="12"/>
      <c r="AF1757" s="7"/>
      <c r="AG1757" s="1"/>
      <c r="AH1757" s="1"/>
      <c r="AI1757" s="1"/>
      <c r="AJ1757" s="10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6"/>
      <c r="CM1757" s="1"/>
      <c r="CN1757" s="1"/>
      <c r="CO1757" s="1"/>
      <c r="CP1757" s="1"/>
      <c r="CQ1757" s="1"/>
      <c r="CR1757" s="1"/>
    </row>
    <row r="1758" spans="1:96" x14ac:dyDescent="0.2">
      <c r="A1758" s="159">
        <f t="shared" si="683"/>
        <v>44437</v>
      </c>
      <c r="B1758" s="9">
        <f t="shared" si="672"/>
        <v>1251.5915163</v>
      </c>
      <c r="C1758" s="9">
        <f t="shared" si="684"/>
        <v>1000</v>
      </c>
      <c r="D1758" s="66">
        <f t="shared" si="685"/>
        <v>5825.37</v>
      </c>
      <c r="E1758" s="15">
        <f>VLOOKUP(A1757,[1]Plan1!$BO$120:$BQ$240,3)</f>
        <v>5876.05</v>
      </c>
      <c r="F1758" s="12">
        <f t="shared" si="686"/>
        <v>44425</v>
      </c>
      <c r="G1758" s="13">
        <f t="shared" si="673"/>
        <v>8.699876574363552E-3</v>
      </c>
      <c r="H1758" s="12">
        <f t="shared" si="687"/>
        <v>44454</v>
      </c>
      <c r="I1758" s="12">
        <f t="shared" si="674"/>
        <v>44454</v>
      </c>
      <c r="J1758" s="1">
        <f t="shared" si="688"/>
        <v>21</v>
      </c>
      <c r="K1758" s="1">
        <f t="shared" si="671"/>
        <v>10</v>
      </c>
      <c r="L1758" s="9">
        <f t="shared" si="675"/>
        <v>1.0041334</v>
      </c>
      <c r="M1758" s="16">
        <f t="shared" si="689"/>
        <v>1.00959968</v>
      </c>
      <c r="N1758" s="16">
        <f t="shared" si="668"/>
        <v>1.2242908509160368</v>
      </c>
      <c r="O1758" s="9">
        <f t="shared" si="669"/>
        <v>1.2293513300000001</v>
      </c>
      <c r="P1758" s="9">
        <f t="shared" si="676"/>
        <v>1229.35133</v>
      </c>
      <c r="Q1758" s="14">
        <f t="shared" si="677"/>
        <v>0</v>
      </c>
      <c r="R1758" s="44">
        <f t="shared" si="678"/>
        <v>0</v>
      </c>
      <c r="S1758" s="9">
        <f t="shared" si="679"/>
        <v>0</v>
      </c>
      <c r="T1758" s="10">
        <f t="shared" si="690"/>
        <v>6.2959000000000001E-2</v>
      </c>
      <c r="U1758" s="14">
        <f t="shared" si="670"/>
        <v>74</v>
      </c>
      <c r="V1758" s="14">
        <v>252</v>
      </c>
      <c r="W1758" s="16">
        <f t="shared" si="680"/>
        <v>1.0180909929999999</v>
      </c>
      <c r="X1758" s="9">
        <f t="shared" si="681"/>
        <v>22.240186300000001</v>
      </c>
      <c r="Y1758" s="9">
        <v>0</v>
      </c>
      <c r="Z1758" s="15">
        <f t="shared" si="682"/>
        <v>0</v>
      </c>
      <c r="AA1758" s="6" t="s">
        <v>113</v>
      </c>
      <c r="AB1758" s="12">
        <f t="shared" si="691"/>
        <v>44516</v>
      </c>
      <c r="AC1758" s="6"/>
      <c r="AD1758" s="1"/>
      <c r="AE1758" s="12"/>
      <c r="AF1758" s="7"/>
      <c r="AG1758" s="1"/>
      <c r="AH1758" s="1"/>
      <c r="AI1758" s="1"/>
      <c r="AJ1758" s="10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6"/>
      <c r="CM1758" s="1"/>
      <c r="CN1758" s="1"/>
      <c r="CO1758" s="1"/>
      <c r="CP1758" s="1"/>
      <c r="CQ1758" s="1"/>
      <c r="CR1758" s="1"/>
    </row>
    <row r="1759" spans="1:96" x14ac:dyDescent="0.2">
      <c r="A1759" s="159">
        <f t="shared" si="683"/>
        <v>44438</v>
      </c>
      <c r="B1759" s="9">
        <f t="shared" si="672"/>
        <v>1251.5915163</v>
      </c>
      <c r="C1759" s="9">
        <f t="shared" si="684"/>
        <v>1000</v>
      </c>
      <c r="D1759" s="66">
        <f t="shared" si="685"/>
        <v>5825.37</v>
      </c>
      <c r="E1759" s="15">
        <f>VLOOKUP(A1758,[1]Plan1!$BO$120:$BQ$240,3)</f>
        <v>5876.05</v>
      </c>
      <c r="F1759" s="12">
        <f t="shared" si="686"/>
        <v>44425</v>
      </c>
      <c r="G1759" s="13">
        <f t="shared" si="673"/>
        <v>8.699876574363552E-3</v>
      </c>
      <c r="H1759" s="12">
        <f t="shared" si="687"/>
        <v>44454</v>
      </c>
      <c r="I1759" s="12">
        <f t="shared" si="674"/>
        <v>44454</v>
      </c>
      <c r="J1759" s="1">
        <f t="shared" si="688"/>
        <v>21</v>
      </c>
      <c r="K1759" s="1">
        <f t="shared" si="671"/>
        <v>10</v>
      </c>
      <c r="L1759" s="9">
        <f t="shared" si="675"/>
        <v>1.0041334</v>
      </c>
      <c r="M1759" s="16">
        <f t="shared" si="689"/>
        <v>1.00959968</v>
      </c>
      <c r="N1759" s="16">
        <f t="shared" ref="N1759:N1822" si="692">IF(I1759&gt;I1758,N1758*M1759,N1758)</f>
        <v>1.2242908509160368</v>
      </c>
      <c r="O1759" s="9">
        <f t="shared" ref="O1759:O1822" si="693">TRUNC(TRUNC((L1759*N1759),15),8)</f>
        <v>1.2293513300000001</v>
      </c>
      <c r="P1759" s="9">
        <f t="shared" si="676"/>
        <v>1229.35133</v>
      </c>
      <c r="Q1759" s="14">
        <f t="shared" si="677"/>
        <v>0</v>
      </c>
      <c r="R1759" s="44">
        <f t="shared" si="678"/>
        <v>0</v>
      </c>
      <c r="S1759" s="9">
        <f t="shared" si="679"/>
        <v>0</v>
      </c>
      <c r="T1759" s="10">
        <f t="shared" si="690"/>
        <v>6.2959000000000001E-2</v>
      </c>
      <c r="U1759" s="14">
        <f t="shared" si="670"/>
        <v>74</v>
      </c>
      <c r="V1759" s="14">
        <v>252</v>
      </c>
      <c r="W1759" s="16">
        <f t="shared" si="680"/>
        <v>1.0180909929999999</v>
      </c>
      <c r="X1759" s="9">
        <f t="shared" si="681"/>
        <v>22.240186300000001</v>
      </c>
      <c r="Y1759" s="9">
        <v>0</v>
      </c>
      <c r="Z1759" s="15">
        <f t="shared" si="682"/>
        <v>0</v>
      </c>
      <c r="AA1759" s="6" t="s">
        <v>113</v>
      </c>
      <c r="AB1759" s="12">
        <f t="shared" si="691"/>
        <v>44516</v>
      </c>
      <c r="AC1759" s="6"/>
      <c r="AD1759" s="1"/>
      <c r="AE1759" s="12"/>
      <c r="AF1759" s="7"/>
      <c r="AG1759" s="1"/>
      <c r="AH1759" s="1"/>
      <c r="AI1759" s="1"/>
      <c r="AJ1759" s="10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6"/>
      <c r="CM1759" s="1"/>
      <c r="CN1759" s="1"/>
      <c r="CO1759" s="1"/>
      <c r="CP1759" s="1"/>
      <c r="CQ1759" s="1"/>
      <c r="CR1759" s="1"/>
    </row>
    <row r="1760" spans="1:96" x14ac:dyDescent="0.2">
      <c r="A1760" s="159">
        <f t="shared" si="683"/>
        <v>44439</v>
      </c>
      <c r="B1760" s="9">
        <f t="shared" si="672"/>
        <v>1252.4112892000001</v>
      </c>
      <c r="C1760" s="9">
        <f t="shared" si="684"/>
        <v>1000</v>
      </c>
      <c r="D1760" s="66">
        <f t="shared" si="685"/>
        <v>5825.37</v>
      </c>
      <c r="E1760" s="15">
        <f>VLOOKUP(A1759,[1]Plan1!$BO$120:$BQ$240,3)</f>
        <v>5876.05</v>
      </c>
      <c r="F1760" s="12">
        <f t="shared" si="686"/>
        <v>44425</v>
      </c>
      <c r="G1760" s="13">
        <f t="shared" si="673"/>
        <v>8.699876574363552E-3</v>
      </c>
      <c r="H1760" s="12">
        <f t="shared" si="687"/>
        <v>44454</v>
      </c>
      <c r="I1760" s="12">
        <f t="shared" si="674"/>
        <v>44454</v>
      </c>
      <c r="J1760" s="1">
        <f t="shared" si="688"/>
        <v>21</v>
      </c>
      <c r="K1760" s="1">
        <f t="shared" si="671"/>
        <v>11</v>
      </c>
      <c r="L1760" s="9">
        <f t="shared" si="675"/>
        <v>1.00454767</v>
      </c>
      <c r="M1760" s="16">
        <f t="shared" si="689"/>
        <v>1.00959968</v>
      </c>
      <c r="N1760" s="16">
        <f t="shared" si="692"/>
        <v>1.2242908509160368</v>
      </c>
      <c r="O1760" s="9">
        <f t="shared" si="693"/>
        <v>1.2298585200000001</v>
      </c>
      <c r="P1760" s="9">
        <f t="shared" si="676"/>
        <v>1229.85852</v>
      </c>
      <c r="Q1760" s="14">
        <f t="shared" si="677"/>
        <v>0</v>
      </c>
      <c r="R1760" s="44">
        <f t="shared" si="678"/>
        <v>0</v>
      </c>
      <c r="S1760" s="9">
        <f t="shared" si="679"/>
        <v>0</v>
      </c>
      <c r="T1760" s="10">
        <f t="shared" si="690"/>
        <v>6.2959000000000001E-2</v>
      </c>
      <c r="U1760" s="14">
        <f t="shared" si="670"/>
        <v>75</v>
      </c>
      <c r="V1760" s="14">
        <v>252</v>
      </c>
      <c r="W1760" s="16">
        <f t="shared" si="680"/>
        <v>1.018337694</v>
      </c>
      <c r="X1760" s="9">
        <f t="shared" si="681"/>
        <v>22.5527692</v>
      </c>
      <c r="Y1760" s="9">
        <v>0</v>
      </c>
      <c r="Z1760" s="15">
        <f t="shared" si="682"/>
        <v>0</v>
      </c>
      <c r="AA1760" s="6" t="s">
        <v>113</v>
      </c>
      <c r="AB1760" s="12">
        <f t="shared" si="691"/>
        <v>44516</v>
      </c>
      <c r="AC1760" s="6"/>
      <c r="AD1760" s="1"/>
      <c r="AE1760" s="12"/>
      <c r="AF1760" s="7"/>
      <c r="AG1760" s="1"/>
      <c r="AH1760" s="1"/>
      <c r="AI1760" s="1"/>
      <c r="AJ1760" s="10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6"/>
      <c r="CM1760" s="1"/>
      <c r="CN1760" s="1"/>
      <c r="CO1760" s="1"/>
      <c r="CP1760" s="1"/>
      <c r="CQ1760" s="1"/>
      <c r="CR1760" s="1"/>
    </row>
    <row r="1761" spans="1:96" x14ac:dyDescent="0.2">
      <c r="A1761" s="159">
        <f t="shared" si="683"/>
        <v>44440</v>
      </c>
      <c r="B1761" s="9">
        <f t="shared" si="672"/>
        <v>1253.2315988400001</v>
      </c>
      <c r="C1761" s="9">
        <f t="shared" si="684"/>
        <v>1000</v>
      </c>
      <c r="D1761" s="66">
        <f t="shared" si="685"/>
        <v>5825.37</v>
      </c>
      <c r="E1761" s="15">
        <f>VLOOKUP(A1760,[1]Plan1!$BO$120:$BQ$240,3)</f>
        <v>5876.05</v>
      </c>
      <c r="F1761" s="12">
        <f t="shared" si="686"/>
        <v>44425</v>
      </c>
      <c r="G1761" s="13">
        <f t="shared" si="673"/>
        <v>8.699876574363552E-3</v>
      </c>
      <c r="H1761" s="12">
        <f t="shared" si="687"/>
        <v>44454</v>
      </c>
      <c r="I1761" s="12">
        <f t="shared" si="674"/>
        <v>44454</v>
      </c>
      <c r="J1761" s="1">
        <f t="shared" si="688"/>
        <v>21</v>
      </c>
      <c r="K1761" s="1">
        <f t="shared" si="671"/>
        <v>12</v>
      </c>
      <c r="L1761" s="9">
        <f t="shared" si="675"/>
        <v>1.0049621200000001</v>
      </c>
      <c r="M1761" s="16">
        <f t="shared" si="689"/>
        <v>1.00959968</v>
      </c>
      <c r="N1761" s="16">
        <f t="shared" si="692"/>
        <v>1.2242908509160368</v>
      </c>
      <c r="O1761" s="9">
        <f t="shared" si="693"/>
        <v>1.2303659199999999</v>
      </c>
      <c r="P1761" s="9">
        <f t="shared" si="676"/>
        <v>1230.36592</v>
      </c>
      <c r="Q1761" s="14">
        <f t="shared" si="677"/>
        <v>0</v>
      </c>
      <c r="R1761" s="44">
        <f t="shared" si="678"/>
        <v>0</v>
      </c>
      <c r="S1761" s="9">
        <f t="shared" si="679"/>
        <v>0</v>
      </c>
      <c r="T1761" s="10">
        <f t="shared" si="690"/>
        <v>6.2959000000000001E-2</v>
      </c>
      <c r="U1761" s="14">
        <f t="shared" si="670"/>
        <v>76</v>
      </c>
      <c r="V1761" s="14">
        <v>252</v>
      </c>
      <c r="W1761" s="16">
        <f t="shared" si="680"/>
        <v>1.018584454</v>
      </c>
      <c r="X1761" s="9">
        <f t="shared" si="681"/>
        <v>22.865678840000001</v>
      </c>
      <c r="Y1761" s="9">
        <v>0</v>
      </c>
      <c r="Z1761" s="15">
        <f t="shared" si="682"/>
        <v>0</v>
      </c>
      <c r="AA1761" s="6" t="s">
        <v>113</v>
      </c>
      <c r="AB1761" s="12">
        <f t="shared" si="691"/>
        <v>44516</v>
      </c>
      <c r="AC1761" s="6"/>
      <c r="AD1761" s="1"/>
      <c r="AE1761" s="12"/>
      <c r="AF1761" s="7"/>
      <c r="AG1761" s="1"/>
      <c r="AH1761" s="1"/>
      <c r="AI1761" s="1"/>
      <c r="AJ1761" s="10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6"/>
      <c r="CM1761" s="1"/>
      <c r="CN1761" s="1"/>
      <c r="CO1761" s="1"/>
      <c r="CP1761" s="1"/>
      <c r="CQ1761" s="1"/>
      <c r="CR1761" s="1"/>
    </row>
    <row r="1762" spans="1:96" x14ac:dyDescent="0.2">
      <c r="A1762" s="159">
        <f t="shared" si="683"/>
        <v>44441</v>
      </c>
      <c r="B1762" s="9">
        <f t="shared" si="672"/>
        <v>1254.05245812</v>
      </c>
      <c r="C1762" s="9">
        <f t="shared" si="684"/>
        <v>1000</v>
      </c>
      <c r="D1762" s="66">
        <f t="shared" si="685"/>
        <v>5825.37</v>
      </c>
      <c r="E1762" s="15">
        <f>VLOOKUP(A1761,[1]Plan1!$BO$120:$BQ$240,3)</f>
        <v>5876.05</v>
      </c>
      <c r="F1762" s="12">
        <f t="shared" si="686"/>
        <v>44425</v>
      </c>
      <c r="G1762" s="13">
        <f t="shared" si="673"/>
        <v>8.699876574363552E-3</v>
      </c>
      <c r="H1762" s="12">
        <f t="shared" si="687"/>
        <v>44454</v>
      </c>
      <c r="I1762" s="12">
        <f t="shared" si="674"/>
        <v>44454</v>
      </c>
      <c r="J1762" s="1">
        <f t="shared" si="688"/>
        <v>21</v>
      </c>
      <c r="K1762" s="1">
        <f t="shared" si="671"/>
        <v>13</v>
      </c>
      <c r="L1762" s="9">
        <f t="shared" si="675"/>
        <v>1.00537674</v>
      </c>
      <c r="M1762" s="16">
        <f t="shared" si="689"/>
        <v>1.00959968</v>
      </c>
      <c r="N1762" s="16">
        <f t="shared" si="692"/>
        <v>1.2242908509160368</v>
      </c>
      <c r="O1762" s="9">
        <f t="shared" si="693"/>
        <v>1.2308735399999999</v>
      </c>
      <c r="P1762" s="9">
        <f t="shared" si="676"/>
        <v>1230.87354</v>
      </c>
      <c r="Q1762" s="14">
        <f t="shared" si="677"/>
        <v>0</v>
      </c>
      <c r="R1762" s="44">
        <f t="shared" si="678"/>
        <v>0</v>
      </c>
      <c r="S1762" s="9">
        <f t="shared" si="679"/>
        <v>0</v>
      </c>
      <c r="T1762" s="10">
        <f t="shared" si="690"/>
        <v>6.2959000000000001E-2</v>
      </c>
      <c r="U1762" s="14">
        <f t="shared" si="670"/>
        <v>77</v>
      </c>
      <c r="V1762" s="14">
        <v>252</v>
      </c>
      <c r="W1762" s="16">
        <f t="shared" si="680"/>
        <v>1.0188312749999999</v>
      </c>
      <c r="X1762" s="9">
        <f t="shared" si="681"/>
        <v>23.178918119999999</v>
      </c>
      <c r="Y1762" s="9">
        <v>0</v>
      </c>
      <c r="Z1762" s="15">
        <f t="shared" si="682"/>
        <v>0</v>
      </c>
      <c r="AA1762" s="6" t="s">
        <v>113</v>
      </c>
      <c r="AB1762" s="12">
        <f t="shared" si="691"/>
        <v>44516</v>
      </c>
      <c r="AC1762" s="6"/>
      <c r="AD1762" s="1"/>
      <c r="AE1762" s="12"/>
      <c r="AF1762" s="7"/>
      <c r="AG1762" s="1"/>
      <c r="AH1762" s="1"/>
      <c r="AI1762" s="1"/>
      <c r="AJ1762" s="10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6"/>
      <c r="CM1762" s="1"/>
      <c r="CN1762" s="1"/>
      <c r="CO1762" s="1"/>
      <c r="CP1762" s="1"/>
      <c r="CQ1762" s="1"/>
      <c r="CR1762" s="1"/>
    </row>
    <row r="1763" spans="1:96" x14ac:dyDescent="0.2">
      <c r="A1763" s="159">
        <f t="shared" si="683"/>
        <v>44442</v>
      </c>
      <c r="B1763" s="9">
        <f t="shared" si="672"/>
        <v>1254.87386483</v>
      </c>
      <c r="C1763" s="9">
        <f t="shared" si="684"/>
        <v>1000</v>
      </c>
      <c r="D1763" s="66">
        <f t="shared" si="685"/>
        <v>5825.37</v>
      </c>
      <c r="E1763" s="15">
        <f>VLOOKUP(A1762,[1]Plan1!$BO$120:$BQ$240,3)</f>
        <v>5876.05</v>
      </c>
      <c r="F1763" s="12">
        <f t="shared" si="686"/>
        <v>44425</v>
      </c>
      <c r="G1763" s="13">
        <f t="shared" si="673"/>
        <v>8.699876574363552E-3</v>
      </c>
      <c r="H1763" s="12">
        <f t="shared" si="687"/>
        <v>44454</v>
      </c>
      <c r="I1763" s="12">
        <f t="shared" si="674"/>
        <v>44454</v>
      </c>
      <c r="J1763" s="1">
        <f t="shared" si="688"/>
        <v>21</v>
      </c>
      <c r="K1763" s="1">
        <f t="shared" si="671"/>
        <v>14</v>
      </c>
      <c r="L1763" s="9">
        <f t="shared" si="675"/>
        <v>1.0057915399999999</v>
      </c>
      <c r="M1763" s="16">
        <f t="shared" si="689"/>
        <v>1.00959968</v>
      </c>
      <c r="N1763" s="16">
        <f t="shared" si="692"/>
        <v>1.2242908509160368</v>
      </c>
      <c r="O1763" s="9">
        <f t="shared" si="693"/>
        <v>1.23138138</v>
      </c>
      <c r="P1763" s="9">
        <f t="shared" si="676"/>
        <v>1231.38138</v>
      </c>
      <c r="Q1763" s="14">
        <f t="shared" si="677"/>
        <v>0</v>
      </c>
      <c r="R1763" s="44">
        <f t="shared" si="678"/>
        <v>0</v>
      </c>
      <c r="S1763" s="9">
        <f t="shared" si="679"/>
        <v>0</v>
      </c>
      <c r="T1763" s="10">
        <f t="shared" si="690"/>
        <v>6.2959000000000001E-2</v>
      </c>
      <c r="U1763" s="14">
        <f t="shared" si="670"/>
        <v>78</v>
      </c>
      <c r="V1763" s="14">
        <v>252</v>
      </c>
      <c r="W1763" s="16">
        <f t="shared" si="680"/>
        <v>1.0190781550000001</v>
      </c>
      <c r="X1763" s="9">
        <f t="shared" si="681"/>
        <v>23.492484829999999</v>
      </c>
      <c r="Y1763" s="9">
        <v>0</v>
      </c>
      <c r="Z1763" s="15">
        <f t="shared" si="682"/>
        <v>0</v>
      </c>
      <c r="AA1763" s="6" t="s">
        <v>113</v>
      </c>
      <c r="AB1763" s="12">
        <f t="shared" si="691"/>
        <v>44516</v>
      </c>
      <c r="AC1763" s="6"/>
      <c r="AD1763" s="1"/>
      <c r="AE1763" s="12"/>
      <c r="AF1763" s="7"/>
      <c r="AG1763" s="1"/>
      <c r="AH1763" s="1"/>
      <c r="AI1763" s="1"/>
      <c r="AJ1763" s="10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6"/>
      <c r="CM1763" s="1"/>
      <c r="CN1763" s="1"/>
      <c r="CO1763" s="1"/>
      <c r="CP1763" s="1"/>
      <c r="CQ1763" s="1"/>
      <c r="CR1763" s="1"/>
    </row>
    <row r="1764" spans="1:96" x14ac:dyDescent="0.2">
      <c r="A1764" s="159">
        <f t="shared" si="683"/>
        <v>44443</v>
      </c>
      <c r="B1764" s="9">
        <f t="shared" si="672"/>
        <v>1255.69578987</v>
      </c>
      <c r="C1764" s="9">
        <f t="shared" si="684"/>
        <v>1000</v>
      </c>
      <c r="D1764" s="66">
        <f t="shared" si="685"/>
        <v>5825.37</v>
      </c>
      <c r="E1764" s="15">
        <f>VLOOKUP(A1763,[1]Plan1!$BO$120:$BQ$240,3)</f>
        <v>5876.05</v>
      </c>
      <c r="F1764" s="12">
        <f t="shared" si="686"/>
        <v>44425</v>
      </c>
      <c r="G1764" s="13">
        <f t="shared" si="673"/>
        <v>8.699876574363552E-3</v>
      </c>
      <c r="H1764" s="12">
        <f t="shared" si="687"/>
        <v>44454</v>
      </c>
      <c r="I1764" s="12">
        <f t="shared" si="674"/>
        <v>44454</v>
      </c>
      <c r="J1764" s="1">
        <f t="shared" si="688"/>
        <v>21</v>
      </c>
      <c r="K1764" s="1">
        <f t="shared" si="671"/>
        <v>15</v>
      </c>
      <c r="L1764" s="9">
        <f t="shared" si="675"/>
        <v>1.0062065</v>
      </c>
      <c r="M1764" s="16">
        <f t="shared" si="689"/>
        <v>1.00959968</v>
      </c>
      <c r="N1764" s="16">
        <f t="shared" si="692"/>
        <v>1.2242908509160368</v>
      </c>
      <c r="O1764" s="9">
        <f t="shared" si="693"/>
        <v>1.23188941</v>
      </c>
      <c r="P1764" s="9">
        <f t="shared" si="676"/>
        <v>1231.88941</v>
      </c>
      <c r="Q1764" s="14">
        <f t="shared" si="677"/>
        <v>0</v>
      </c>
      <c r="R1764" s="44">
        <f t="shared" si="678"/>
        <v>0</v>
      </c>
      <c r="S1764" s="9">
        <f t="shared" si="679"/>
        <v>0</v>
      </c>
      <c r="T1764" s="10">
        <f t="shared" si="690"/>
        <v>6.2959000000000001E-2</v>
      </c>
      <c r="U1764" s="14">
        <f t="shared" si="670"/>
        <v>79</v>
      </c>
      <c r="V1764" s="14">
        <v>252</v>
      </c>
      <c r="W1764" s="16">
        <f t="shared" si="680"/>
        <v>1.0193250949999999</v>
      </c>
      <c r="X1764" s="9">
        <f t="shared" si="681"/>
        <v>23.806379870000001</v>
      </c>
      <c r="Y1764" s="9">
        <v>0</v>
      </c>
      <c r="Z1764" s="15">
        <f t="shared" si="682"/>
        <v>0</v>
      </c>
      <c r="AA1764" s="6" t="s">
        <v>113</v>
      </c>
      <c r="AB1764" s="12">
        <f t="shared" si="691"/>
        <v>44516</v>
      </c>
      <c r="AC1764" s="6"/>
      <c r="AD1764" s="1"/>
      <c r="AE1764" s="12"/>
      <c r="AF1764" s="7"/>
      <c r="AG1764" s="1"/>
      <c r="AH1764" s="1"/>
      <c r="AI1764" s="1"/>
      <c r="AJ1764" s="10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6"/>
      <c r="CM1764" s="1"/>
      <c r="CN1764" s="1"/>
      <c r="CO1764" s="1"/>
      <c r="CP1764" s="1"/>
      <c r="CQ1764" s="1"/>
      <c r="CR1764" s="1"/>
    </row>
    <row r="1765" spans="1:96" x14ac:dyDescent="0.2">
      <c r="A1765" s="159">
        <f t="shared" si="683"/>
        <v>44444</v>
      </c>
      <c r="B1765" s="9">
        <f t="shared" si="672"/>
        <v>1255.69578987</v>
      </c>
      <c r="C1765" s="9">
        <f t="shared" si="684"/>
        <v>1000</v>
      </c>
      <c r="D1765" s="66">
        <f t="shared" si="685"/>
        <v>5825.37</v>
      </c>
      <c r="E1765" s="15">
        <f>VLOOKUP(A1764,[1]Plan1!$BO$120:$BQ$240,3)</f>
        <v>5876.05</v>
      </c>
      <c r="F1765" s="12">
        <f t="shared" si="686"/>
        <v>44425</v>
      </c>
      <c r="G1765" s="13">
        <f t="shared" si="673"/>
        <v>8.699876574363552E-3</v>
      </c>
      <c r="H1765" s="12">
        <f t="shared" si="687"/>
        <v>44454</v>
      </c>
      <c r="I1765" s="12">
        <f t="shared" si="674"/>
        <v>44454</v>
      </c>
      <c r="J1765" s="1">
        <f t="shared" si="688"/>
        <v>21</v>
      </c>
      <c r="K1765" s="1">
        <f t="shared" si="671"/>
        <v>15</v>
      </c>
      <c r="L1765" s="9">
        <f t="shared" si="675"/>
        <v>1.0062065</v>
      </c>
      <c r="M1765" s="16">
        <f t="shared" si="689"/>
        <v>1.00959968</v>
      </c>
      <c r="N1765" s="16">
        <f t="shared" si="692"/>
        <v>1.2242908509160368</v>
      </c>
      <c r="O1765" s="9">
        <f t="shared" si="693"/>
        <v>1.23188941</v>
      </c>
      <c r="P1765" s="9">
        <f t="shared" si="676"/>
        <v>1231.88941</v>
      </c>
      <c r="Q1765" s="14">
        <f t="shared" si="677"/>
        <v>0</v>
      </c>
      <c r="R1765" s="44">
        <f t="shared" si="678"/>
        <v>0</v>
      </c>
      <c r="S1765" s="9">
        <f t="shared" si="679"/>
        <v>0</v>
      </c>
      <c r="T1765" s="10">
        <f t="shared" si="690"/>
        <v>6.2959000000000001E-2</v>
      </c>
      <c r="U1765" s="14">
        <f t="shared" ref="U1765:U1828" si="694">IF(Q1764&gt;0,1,IF(K1765=K1764,U1764,U1764+1))</f>
        <v>79</v>
      </c>
      <c r="V1765" s="14">
        <v>252</v>
      </c>
      <c r="W1765" s="16">
        <f t="shared" si="680"/>
        <v>1.0193250949999999</v>
      </c>
      <c r="X1765" s="9">
        <f t="shared" si="681"/>
        <v>23.806379870000001</v>
      </c>
      <c r="Y1765" s="9">
        <v>0</v>
      </c>
      <c r="Z1765" s="15">
        <f t="shared" si="682"/>
        <v>0</v>
      </c>
      <c r="AA1765" s="6" t="s">
        <v>113</v>
      </c>
      <c r="AB1765" s="12">
        <f t="shared" si="691"/>
        <v>44516</v>
      </c>
      <c r="AC1765" s="6"/>
      <c r="AD1765" s="1"/>
      <c r="AE1765" s="12"/>
      <c r="AF1765" s="7"/>
      <c r="AG1765" s="1"/>
      <c r="AH1765" s="1"/>
      <c r="AI1765" s="1"/>
      <c r="AJ1765" s="10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6"/>
      <c r="CM1765" s="1"/>
      <c r="CN1765" s="1"/>
      <c r="CO1765" s="1"/>
      <c r="CP1765" s="1"/>
      <c r="CQ1765" s="1"/>
      <c r="CR1765" s="1"/>
    </row>
    <row r="1766" spans="1:96" x14ac:dyDescent="0.2">
      <c r="A1766" s="159">
        <f t="shared" si="683"/>
        <v>44445</v>
      </c>
      <c r="B1766" s="9">
        <f t="shared" si="672"/>
        <v>1255.69578987</v>
      </c>
      <c r="C1766" s="9">
        <f t="shared" si="684"/>
        <v>1000</v>
      </c>
      <c r="D1766" s="66">
        <f t="shared" si="685"/>
        <v>5825.37</v>
      </c>
      <c r="E1766" s="15">
        <f>VLOOKUP(A1765,[1]Plan1!$BO$120:$BQ$240,3)</f>
        <v>5876.05</v>
      </c>
      <c r="F1766" s="12">
        <f t="shared" si="686"/>
        <v>44425</v>
      </c>
      <c r="G1766" s="13">
        <f t="shared" si="673"/>
        <v>8.699876574363552E-3</v>
      </c>
      <c r="H1766" s="12">
        <f t="shared" si="687"/>
        <v>44454</v>
      </c>
      <c r="I1766" s="12">
        <f t="shared" si="674"/>
        <v>44454</v>
      </c>
      <c r="J1766" s="1">
        <f t="shared" si="688"/>
        <v>21</v>
      </c>
      <c r="K1766" s="1">
        <f t="shared" si="671"/>
        <v>15</v>
      </c>
      <c r="L1766" s="9">
        <f t="shared" si="675"/>
        <v>1.0062065</v>
      </c>
      <c r="M1766" s="16">
        <f t="shared" si="689"/>
        <v>1.00959968</v>
      </c>
      <c r="N1766" s="16">
        <f t="shared" si="692"/>
        <v>1.2242908509160368</v>
      </c>
      <c r="O1766" s="9">
        <f t="shared" si="693"/>
        <v>1.23188941</v>
      </c>
      <c r="P1766" s="9">
        <f t="shared" si="676"/>
        <v>1231.88941</v>
      </c>
      <c r="Q1766" s="14">
        <f t="shared" si="677"/>
        <v>0</v>
      </c>
      <c r="R1766" s="44">
        <f t="shared" si="678"/>
        <v>0</v>
      </c>
      <c r="S1766" s="9">
        <f t="shared" si="679"/>
        <v>0</v>
      </c>
      <c r="T1766" s="10">
        <f t="shared" si="690"/>
        <v>6.2959000000000001E-2</v>
      </c>
      <c r="U1766" s="14">
        <f t="shared" si="694"/>
        <v>79</v>
      </c>
      <c r="V1766" s="14">
        <v>252</v>
      </c>
      <c r="W1766" s="16">
        <f t="shared" si="680"/>
        <v>1.0193250949999999</v>
      </c>
      <c r="X1766" s="9">
        <f t="shared" si="681"/>
        <v>23.806379870000001</v>
      </c>
      <c r="Y1766" s="9">
        <v>0</v>
      </c>
      <c r="Z1766" s="15">
        <f t="shared" si="682"/>
        <v>0</v>
      </c>
      <c r="AA1766" s="6" t="s">
        <v>113</v>
      </c>
      <c r="AB1766" s="12">
        <f t="shared" si="691"/>
        <v>44516</v>
      </c>
      <c r="AC1766" s="6"/>
      <c r="AD1766" s="1"/>
      <c r="AE1766" s="12"/>
      <c r="AF1766" s="7"/>
      <c r="AG1766" s="1"/>
      <c r="AH1766" s="1"/>
      <c r="AI1766" s="1"/>
      <c r="AJ1766" s="10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6"/>
      <c r="CM1766" s="1"/>
      <c r="CN1766" s="1"/>
      <c r="CO1766" s="1"/>
      <c r="CP1766" s="1"/>
      <c r="CQ1766" s="1"/>
      <c r="CR1766" s="1"/>
    </row>
    <row r="1767" spans="1:96" x14ac:dyDescent="0.2">
      <c r="A1767" s="159">
        <f t="shared" si="683"/>
        <v>44446</v>
      </c>
      <c r="B1767" s="9">
        <f t="shared" si="672"/>
        <v>1256.5182538800002</v>
      </c>
      <c r="C1767" s="9">
        <f t="shared" si="684"/>
        <v>1000</v>
      </c>
      <c r="D1767" s="66">
        <f t="shared" si="685"/>
        <v>5825.37</v>
      </c>
      <c r="E1767" s="15">
        <f>VLOOKUP(A1766,[1]Plan1!$BO$120:$BQ$240,3)</f>
        <v>5876.05</v>
      </c>
      <c r="F1767" s="12">
        <f t="shared" si="686"/>
        <v>44425</v>
      </c>
      <c r="G1767" s="13">
        <f t="shared" si="673"/>
        <v>8.699876574363552E-3</v>
      </c>
      <c r="H1767" s="12">
        <f t="shared" si="687"/>
        <v>44454</v>
      </c>
      <c r="I1767" s="12">
        <f t="shared" si="674"/>
        <v>44454</v>
      </c>
      <c r="J1767" s="1">
        <f t="shared" si="688"/>
        <v>21</v>
      </c>
      <c r="K1767" s="1">
        <f t="shared" si="671"/>
        <v>16</v>
      </c>
      <c r="L1767" s="9">
        <f t="shared" si="675"/>
        <v>1.0066216299999999</v>
      </c>
      <c r="M1767" s="16">
        <f t="shared" si="689"/>
        <v>1.00959968</v>
      </c>
      <c r="N1767" s="16">
        <f t="shared" si="692"/>
        <v>1.2242908509160368</v>
      </c>
      <c r="O1767" s="9">
        <f t="shared" si="693"/>
        <v>1.23239765</v>
      </c>
      <c r="P1767" s="9">
        <f t="shared" si="676"/>
        <v>1232.3976500000001</v>
      </c>
      <c r="Q1767" s="14">
        <f t="shared" si="677"/>
        <v>0</v>
      </c>
      <c r="R1767" s="44">
        <f t="shared" si="678"/>
        <v>0</v>
      </c>
      <c r="S1767" s="9">
        <f t="shared" si="679"/>
        <v>0</v>
      </c>
      <c r="T1767" s="10">
        <f t="shared" si="690"/>
        <v>6.2959000000000001E-2</v>
      </c>
      <c r="U1767" s="14">
        <f t="shared" si="694"/>
        <v>80</v>
      </c>
      <c r="V1767" s="14">
        <v>252</v>
      </c>
      <c r="W1767" s="16">
        <f t="shared" si="680"/>
        <v>1.019572095</v>
      </c>
      <c r="X1767" s="9">
        <f t="shared" si="681"/>
        <v>24.120603880000001</v>
      </c>
      <c r="Y1767" s="9">
        <v>0</v>
      </c>
      <c r="Z1767" s="15">
        <f t="shared" si="682"/>
        <v>0</v>
      </c>
      <c r="AA1767" s="6" t="s">
        <v>113</v>
      </c>
      <c r="AB1767" s="12">
        <f t="shared" si="691"/>
        <v>44516</v>
      </c>
      <c r="AC1767" s="6"/>
      <c r="AD1767" s="1"/>
      <c r="AE1767" s="12"/>
      <c r="AF1767" s="7"/>
      <c r="AG1767" s="1"/>
      <c r="AH1767" s="1"/>
      <c r="AI1767" s="1"/>
      <c r="AJ1767" s="10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6"/>
      <c r="CM1767" s="1"/>
      <c r="CN1767" s="1"/>
      <c r="CO1767" s="1"/>
      <c r="CP1767" s="1"/>
      <c r="CQ1767" s="1"/>
      <c r="CR1767" s="1"/>
    </row>
    <row r="1768" spans="1:96" x14ac:dyDescent="0.2">
      <c r="A1768" s="159">
        <f t="shared" si="683"/>
        <v>44447</v>
      </c>
      <c r="B1768" s="9">
        <f t="shared" si="672"/>
        <v>1256.5182538800002</v>
      </c>
      <c r="C1768" s="9">
        <f t="shared" si="684"/>
        <v>1000</v>
      </c>
      <c r="D1768" s="66">
        <f t="shared" si="685"/>
        <v>5825.37</v>
      </c>
      <c r="E1768" s="15">
        <f>VLOOKUP(A1767,[1]Plan1!$BO$120:$BQ$240,3)</f>
        <v>5876.05</v>
      </c>
      <c r="F1768" s="12">
        <f t="shared" si="686"/>
        <v>44425</v>
      </c>
      <c r="G1768" s="13">
        <f t="shared" si="673"/>
        <v>8.699876574363552E-3</v>
      </c>
      <c r="H1768" s="12">
        <f t="shared" si="687"/>
        <v>44454</v>
      </c>
      <c r="I1768" s="12">
        <f t="shared" si="674"/>
        <v>44454</v>
      </c>
      <c r="J1768" s="1">
        <f t="shared" si="688"/>
        <v>21</v>
      </c>
      <c r="K1768" s="1">
        <f t="shared" si="671"/>
        <v>16</v>
      </c>
      <c r="L1768" s="9">
        <f t="shared" si="675"/>
        <v>1.0066216299999999</v>
      </c>
      <c r="M1768" s="16">
        <f t="shared" si="689"/>
        <v>1.00959968</v>
      </c>
      <c r="N1768" s="16">
        <f t="shared" si="692"/>
        <v>1.2242908509160368</v>
      </c>
      <c r="O1768" s="9">
        <f t="shared" si="693"/>
        <v>1.23239765</v>
      </c>
      <c r="P1768" s="9">
        <f t="shared" si="676"/>
        <v>1232.3976500000001</v>
      </c>
      <c r="Q1768" s="14">
        <f t="shared" si="677"/>
        <v>0</v>
      </c>
      <c r="R1768" s="44">
        <f t="shared" si="678"/>
        <v>0</v>
      </c>
      <c r="S1768" s="9">
        <f t="shared" si="679"/>
        <v>0</v>
      </c>
      <c r="T1768" s="10">
        <f t="shared" si="690"/>
        <v>6.2959000000000001E-2</v>
      </c>
      <c r="U1768" s="14">
        <f t="shared" si="694"/>
        <v>80</v>
      </c>
      <c r="V1768" s="14">
        <v>252</v>
      </c>
      <c r="W1768" s="16">
        <f t="shared" si="680"/>
        <v>1.019572095</v>
      </c>
      <c r="X1768" s="9">
        <f t="shared" si="681"/>
        <v>24.120603880000001</v>
      </c>
      <c r="Y1768" s="9">
        <v>0</v>
      </c>
      <c r="Z1768" s="15">
        <f t="shared" si="682"/>
        <v>0</v>
      </c>
      <c r="AA1768" s="6" t="s">
        <v>113</v>
      </c>
      <c r="AB1768" s="12">
        <f t="shared" si="691"/>
        <v>44516</v>
      </c>
      <c r="AC1768" s="6"/>
      <c r="AD1768" s="1"/>
      <c r="AE1768" s="12"/>
      <c r="AF1768" s="7"/>
      <c r="AG1768" s="1"/>
      <c r="AH1768" s="1"/>
      <c r="AI1768" s="1"/>
      <c r="AJ1768" s="10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6"/>
      <c r="CM1768" s="1"/>
      <c r="CN1768" s="1"/>
      <c r="CO1768" s="1"/>
      <c r="CP1768" s="1"/>
      <c r="CQ1768" s="1"/>
      <c r="CR1768" s="1"/>
    </row>
    <row r="1769" spans="1:96" x14ac:dyDescent="0.2">
      <c r="A1769" s="159">
        <f t="shared" si="683"/>
        <v>44448</v>
      </c>
      <c r="B1769" s="9">
        <f t="shared" si="672"/>
        <v>1257.3412672899999</v>
      </c>
      <c r="C1769" s="9">
        <f t="shared" si="684"/>
        <v>1000</v>
      </c>
      <c r="D1769" s="66">
        <f t="shared" si="685"/>
        <v>5825.37</v>
      </c>
      <c r="E1769" s="15">
        <f>VLOOKUP(A1768,[1]Plan1!$BO$120:$BQ$240,3)</f>
        <v>5876.05</v>
      </c>
      <c r="F1769" s="12">
        <f t="shared" si="686"/>
        <v>44425</v>
      </c>
      <c r="G1769" s="13">
        <f t="shared" si="673"/>
        <v>8.699876574363552E-3</v>
      </c>
      <c r="H1769" s="12">
        <f t="shared" si="687"/>
        <v>44454</v>
      </c>
      <c r="I1769" s="12">
        <f t="shared" si="674"/>
        <v>44454</v>
      </c>
      <c r="J1769" s="1">
        <f t="shared" si="688"/>
        <v>21</v>
      </c>
      <c r="K1769" s="1">
        <f t="shared" ref="K1769:K1832" si="695">(J1769-(NETWORKDAYS(A1769,I1769,AE$118:AE$502)-1))</f>
        <v>17</v>
      </c>
      <c r="L1769" s="9">
        <f t="shared" si="675"/>
        <v>1.0070369400000001</v>
      </c>
      <c r="M1769" s="16">
        <f t="shared" si="689"/>
        <v>1.00959968</v>
      </c>
      <c r="N1769" s="16">
        <f t="shared" si="692"/>
        <v>1.2242908509160368</v>
      </c>
      <c r="O1769" s="9">
        <f t="shared" si="693"/>
        <v>1.2329061100000001</v>
      </c>
      <c r="P1769" s="9">
        <f t="shared" si="676"/>
        <v>1232.9061099999999</v>
      </c>
      <c r="Q1769" s="14">
        <f t="shared" si="677"/>
        <v>0</v>
      </c>
      <c r="R1769" s="44">
        <f t="shared" si="678"/>
        <v>0</v>
      </c>
      <c r="S1769" s="9">
        <f t="shared" si="679"/>
        <v>0</v>
      </c>
      <c r="T1769" s="10">
        <f t="shared" si="690"/>
        <v>6.2959000000000001E-2</v>
      </c>
      <c r="U1769" s="14">
        <f t="shared" si="694"/>
        <v>81</v>
      </c>
      <c r="V1769" s="14">
        <v>252</v>
      </c>
      <c r="W1769" s="16">
        <f t="shared" si="680"/>
        <v>1.019819155</v>
      </c>
      <c r="X1769" s="9">
        <f t="shared" si="681"/>
        <v>24.435157289999999</v>
      </c>
      <c r="Y1769" s="9">
        <v>0</v>
      </c>
      <c r="Z1769" s="15">
        <f t="shared" si="682"/>
        <v>0</v>
      </c>
      <c r="AA1769" s="6" t="s">
        <v>113</v>
      </c>
      <c r="AB1769" s="12">
        <f t="shared" si="691"/>
        <v>44516</v>
      </c>
      <c r="AC1769" s="6"/>
      <c r="AD1769" s="1"/>
      <c r="AE1769" s="12"/>
      <c r="AF1769" s="7"/>
      <c r="AG1769" s="1"/>
      <c r="AH1769" s="1"/>
      <c r="AI1769" s="1"/>
      <c r="AJ1769" s="10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6"/>
      <c r="CM1769" s="1"/>
      <c r="CN1769" s="1"/>
      <c r="CO1769" s="1"/>
      <c r="CP1769" s="1"/>
      <c r="CQ1769" s="1"/>
      <c r="CR1769" s="1"/>
    </row>
    <row r="1770" spans="1:96" x14ac:dyDescent="0.2">
      <c r="A1770" s="159">
        <f t="shared" si="683"/>
        <v>44449</v>
      </c>
      <c r="B1770" s="9">
        <f t="shared" si="672"/>
        <v>1258.1647997599998</v>
      </c>
      <c r="C1770" s="9">
        <f t="shared" si="684"/>
        <v>1000</v>
      </c>
      <c r="D1770" s="66">
        <f t="shared" si="685"/>
        <v>5825.37</v>
      </c>
      <c r="E1770" s="15">
        <f>VLOOKUP(A1769,[1]Plan1!$BO$120:$BQ$240,3)</f>
        <v>5876.05</v>
      </c>
      <c r="F1770" s="12">
        <f t="shared" si="686"/>
        <v>44425</v>
      </c>
      <c r="G1770" s="13">
        <f t="shared" si="673"/>
        <v>8.699876574363552E-3</v>
      </c>
      <c r="H1770" s="12">
        <f t="shared" si="687"/>
        <v>44454</v>
      </c>
      <c r="I1770" s="12">
        <f t="shared" si="674"/>
        <v>44454</v>
      </c>
      <c r="J1770" s="1">
        <f t="shared" si="688"/>
        <v>21</v>
      </c>
      <c r="K1770" s="1">
        <f t="shared" si="695"/>
        <v>18</v>
      </c>
      <c r="L1770" s="9">
        <f t="shared" si="675"/>
        <v>1.00745241</v>
      </c>
      <c r="M1770" s="16">
        <f t="shared" si="689"/>
        <v>1.00959968</v>
      </c>
      <c r="N1770" s="16">
        <f t="shared" si="692"/>
        <v>1.2242908509160368</v>
      </c>
      <c r="O1770" s="9">
        <f t="shared" si="693"/>
        <v>1.2334147600000001</v>
      </c>
      <c r="P1770" s="9">
        <f t="shared" si="676"/>
        <v>1233.4147599999999</v>
      </c>
      <c r="Q1770" s="14">
        <f t="shared" si="677"/>
        <v>0</v>
      </c>
      <c r="R1770" s="44">
        <f t="shared" si="678"/>
        <v>0</v>
      </c>
      <c r="S1770" s="9">
        <f t="shared" si="679"/>
        <v>0</v>
      </c>
      <c r="T1770" s="10">
        <f t="shared" si="690"/>
        <v>6.2959000000000001E-2</v>
      </c>
      <c r="U1770" s="14">
        <f t="shared" si="694"/>
        <v>82</v>
      </c>
      <c r="V1770" s="14">
        <v>252</v>
      </c>
      <c r="W1770" s="16">
        <f t="shared" si="680"/>
        <v>1.020066275</v>
      </c>
      <c r="X1770" s="9">
        <f t="shared" si="681"/>
        <v>24.75003976</v>
      </c>
      <c r="Y1770" s="9">
        <v>0</v>
      </c>
      <c r="Z1770" s="15">
        <f t="shared" si="682"/>
        <v>0</v>
      </c>
      <c r="AA1770" s="6" t="s">
        <v>113</v>
      </c>
      <c r="AB1770" s="12">
        <f t="shared" si="691"/>
        <v>44516</v>
      </c>
      <c r="AC1770" s="6"/>
      <c r="AD1770" s="1"/>
      <c r="AE1770" s="12"/>
      <c r="AF1770" s="7"/>
      <c r="AG1770" s="1"/>
      <c r="AH1770" s="1"/>
      <c r="AI1770" s="1"/>
      <c r="AJ1770" s="10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6"/>
      <c r="CM1770" s="1"/>
      <c r="CN1770" s="1"/>
      <c r="CO1770" s="1"/>
      <c r="CP1770" s="1"/>
      <c r="CQ1770" s="1"/>
      <c r="CR1770" s="1"/>
    </row>
    <row r="1771" spans="1:96" x14ac:dyDescent="0.2">
      <c r="A1771" s="159">
        <f t="shared" si="683"/>
        <v>44450</v>
      </c>
      <c r="B1771" s="9">
        <f t="shared" si="672"/>
        <v>1258.9888911</v>
      </c>
      <c r="C1771" s="9">
        <f t="shared" si="684"/>
        <v>1000</v>
      </c>
      <c r="D1771" s="66">
        <f t="shared" si="685"/>
        <v>5825.37</v>
      </c>
      <c r="E1771" s="15">
        <f>VLOOKUP(A1770,[1]Plan1!$BO$120:$BQ$240,3)</f>
        <v>5876.05</v>
      </c>
      <c r="F1771" s="12">
        <f t="shared" si="686"/>
        <v>44425</v>
      </c>
      <c r="G1771" s="13">
        <f t="shared" si="673"/>
        <v>8.699876574363552E-3</v>
      </c>
      <c r="H1771" s="12">
        <f t="shared" si="687"/>
        <v>44454</v>
      </c>
      <c r="I1771" s="12">
        <f t="shared" si="674"/>
        <v>44454</v>
      </c>
      <c r="J1771" s="1">
        <f t="shared" si="688"/>
        <v>21</v>
      </c>
      <c r="K1771" s="1">
        <f t="shared" si="695"/>
        <v>19</v>
      </c>
      <c r="L1771" s="9">
        <f t="shared" si="675"/>
        <v>1.0078680600000001</v>
      </c>
      <c r="M1771" s="16">
        <f t="shared" si="689"/>
        <v>1.00959968</v>
      </c>
      <c r="N1771" s="16">
        <f t="shared" si="692"/>
        <v>1.2242908509160368</v>
      </c>
      <c r="O1771" s="9">
        <f t="shared" si="693"/>
        <v>1.23392364</v>
      </c>
      <c r="P1771" s="9">
        <f t="shared" si="676"/>
        <v>1233.92364</v>
      </c>
      <c r="Q1771" s="14">
        <f t="shared" si="677"/>
        <v>0</v>
      </c>
      <c r="R1771" s="44">
        <f t="shared" si="678"/>
        <v>0</v>
      </c>
      <c r="S1771" s="9">
        <f t="shared" si="679"/>
        <v>0</v>
      </c>
      <c r="T1771" s="10">
        <f t="shared" si="690"/>
        <v>6.2959000000000001E-2</v>
      </c>
      <c r="U1771" s="14">
        <f t="shared" si="694"/>
        <v>83</v>
      </c>
      <c r="V1771" s="14">
        <v>252</v>
      </c>
      <c r="W1771" s="16">
        <f t="shared" si="680"/>
        <v>1.0203134540000001</v>
      </c>
      <c r="X1771" s="9">
        <f t="shared" si="681"/>
        <v>25.065251100000001</v>
      </c>
      <c r="Y1771" s="9">
        <v>0</v>
      </c>
      <c r="Z1771" s="15">
        <f t="shared" si="682"/>
        <v>0</v>
      </c>
      <c r="AA1771" s="6" t="s">
        <v>113</v>
      </c>
      <c r="AB1771" s="12">
        <f t="shared" si="691"/>
        <v>44516</v>
      </c>
      <c r="AC1771" s="6"/>
      <c r="AD1771" s="1"/>
      <c r="AE1771" s="12"/>
      <c r="AF1771" s="7"/>
      <c r="AG1771" s="1"/>
      <c r="AH1771" s="1"/>
      <c r="AI1771" s="1"/>
      <c r="AJ1771" s="10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6"/>
      <c r="CM1771" s="1"/>
      <c r="CN1771" s="1"/>
      <c r="CO1771" s="1"/>
      <c r="CP1771" s="1"/>
      <c r="CQ1771" s="1"/>
      <c r="CR1771" s="1"/>
    </row>
    <row r="1772" spans="1:96" x14ac:dyDescent="0.2">
      <c r="A1772" s="159">
        <f t="shared" si="683"/>
        <v>44451</v>
      </c>
      <c r="B1772" s="9">
        <f t="shared" si="672"/>
        <v>1258.9888911</v>
      </c>
      <c r="C1772" s="9">
        <f t="shared" si="684"/>
        <v>1000</v>
      </c>
      <c r="D1772" s="66">
        <f t="shared" si="685"/>
        <v>5825.37</v>
      </c>
      <c r="E1772" s="15">
        <f>VLOOKUP(A1771,[1]Plan1!$BO$120:$BQ$240,3)</f>
        <v>5876.05</v>
      </c>
      <c r="F1772" s="12">
        <f t="shared" si="686"/>
        <v>44425</v>
      </c>
      <c r="G1772" s="13">
        <f t="shared" si="673"/>
        <v>8.699876574363552E-3</v>
      </c>
      <c r="H1772" s="12">
        <f t="shared" si="687"/>
        <v>44454</v>
      </c>
      <c r="I1772" s="12">
        <f t="shared" si="674"/>
        <v>44454</v>
      </c>
      <c r="J1772" s="1">
        <f t="shared" si="688"/>
        <v>21</v>
      </c>
      <c r="K1772" s="1">
        <f t="shared" si="695"/>
        <v>19</v>
      </c>
      <c r="L1772" s="9">
        <f t="shared" si="675"/>
        <v>1.0078680600000001</v>
      </c>
      <c r="M1772" s="16">
        <f t="shared" si="689"/>
        <v>1.00959968</v>
      </c>
      <c r="N1772" s="16">
        <f t="shared" si="692"/>
        <v>1.2242908509160368</v>
      </c>
      <c r="O1772" s="9">
        <f t="shared" si="693"/>
        <v>1.23392364</v>
      </c>
      <c r="P1772" s="9">
        <f t="shared" si="676"/>
        <v>1233.92364</v>
      </c>
      <c r="Q1772" s="14">
        <f t="shared" si="677"/>
        <v>0</v>
      </c>
      <c r="R1772" s="44">
        <f t="shared" si="678"/>
        <v>0</v>
      </c>
      <c r="S1772" s="9">
        <f t="shared" si="679"/>
        <v>0</v>
      </c>
      <c r="T1772" s="10">
        <f t="shared" si="690"/>
        <v>6.2959000000000001E-2</v>
      </c>
      <c r="U1772" s="14">
        <f t="shared" si="694"/>
        <v>83</v>
      </c>
      <c r="V1772" s="14">
        <v>252</v>
      </c>
      <c r="W1772" s="16">
        <f t="shared" si="680"/>
        <v>1.0203134540000001</v>
      </c>
      <c r="X1772" s="9">
        <f t="shared" si="681"/>
        <v>25.065251100000001</v>
      </c>
      <c r="Y1772" s="9">
        <v>0</v>
      </c>
      <c r="Z1772" s="15">
        <f t="shared" si="682"/>
        <v>0</v>
      </c>
      <c r="AA1772" s="6" t="s">
        <v>113</v>
      </c>
      <c r="AB1772" s="12">
        <f t="shared" si="691"/>
        <v>44516</v>
      </c>
      <c r="AC1772" s="6"/>
      <c r="AD1772" s="1"/>
      <c r="AE1772" s="12"/>
      <c r="AF1772" s="7"/>
      <c r="AG1772" s="1"/>
      <c r="AH1772" s="1"/>
      <c r="AI1772" s="1"/>
      <c r="AJ1772" s="10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6"/>
      <c r="CM1772" s="1"/>
      <c r="CN1772" s="1"/>
      <c r="CO1772" s="1"/>
      <c r="CP1772" s="1"/>
      <c r="CQ1772" s="1"/>
      <c r="CR1772" s="1"/>
    </row>
    <row r="1773" spans="1:96" x14ac:dyDescent="0.2">
      <c r="A1773" s="159">
        <f t="shared" si="683"/>
        <v>44452</v>
      </c>
      <c r="B1773" s="9">
        <f t="shared" si="672"/>
        <v>1258.9888911</v>
      </c>
      <c r="C1773" s="9">
        <f t="shared" si="684"/>
        <v>1000</v>
      </c>
      <c r="D1773" s="66">
        <f t="shared" si="685"/>
        <v>5825.37</v>
      </c>
      <c r="E1773" s="15">
        <f>VLOOKUP(A1772,[1]Plan1!$BO$120:$BQ$240,3)</f>
        <v>5876.05</v>
      </c>
      <c r="F1773" s="12">
        <f t="shared" si="686"/>
        <v>44425</v>
      </c>
      <c r="G1773" s="13">
        <f t="shared" si="673"/>
        <v>8.699876574363552E-3</v>
      </c>
      <c r="H1773" s="12">
        <f t="shared" si="687"/>
        <v>44454</v>
      </c>
      <c r="I1773" s="12">
        <f t="shared" si="674"/>
        <v>44454</v>
      </c>
      <c r="J1773" s="1">
        <f t="shared" si="688"/>
        <v>21</v>
      </c>
      <c r="K1773" s="1">
        <f t="shared" si="695"/>
        <v>19</v>
      </c>
      <c r="L1773" s="9">
        <f t="shared" si="675"/>
        <v>1.0078680600000001</v>
      </c>
      <c r="M1773" s="16">
        <f t="shared" si="689"/>
        <v>1.00959968</v>
      </c>
      <c r="N1773" s="16">
        <f t="shared" si="692"/>
        <v>1.2242908509160368</v>
      </c>
      <c r="O1773" s="9">
        <f t="shared" si="693"/>
        <v>1.23392364</v>
      </c>
      <c r="P1773" s="9">
        <f t="shared" si="676"/>
        <v>1233.92364</v>
      </c>
      <c r="Q1773" s="14">
        <f t="shared" si="677"/>
        <v>0</v>
      </c>
      <c r="R1773" s="44">
        <f t="shared" si="678"/>
        <v>0</v>
      </c>
      <c r="S1773" s="9">
        <f t="shared" si="679"/>
        <v>0</v>
      </c>
      <c r="T1773" s="10">
        <f t="shared" si="690"/>
        <v>6.2959000000000001E-2</v>
      </c>
      <c r="U1773" s="14">
        <f t="shared" si="694"/>
        <v>83</v>
      </c>
      <c r="V1773" s="14">
        <v>252</v>
      </c>
      <c r="W1773" s="16">
        <f t="shared" si="680"/>
        <v>1.0203134540000001</v>
      </c>
      <c r="X1773" s="9">
        <f t="shared" si="681"/>
        <v>25.065251100000001</v>
      </c>
      <c r="Y1773" s="9">
        <v>0</v>
      </c>
      <c r="Z1773" s="15">
        <f t="shared" si="682"/>
        <v>0</v>
      </c>
      <c r="AA1773" s="6" t="s">
        <v>113</v>
      </c>
      <c r="AB1773" s="12">
        <f t="shared" si="691"/>
        <v>44516</v>
      </c>
      <c r="AC1773" s="6"/>
      <c r="AD1773" s="1"/>
      <c r="AE1773" s="12"/>
      <c r="AF1773" s="7"/>
      <c r="AG1773" s="1"/>
      <c r="AH1773" s="1"/>
      <c r="AI1773" s="1"/>
      <c r="AJ1773" s="10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6"/>
      <c r="CM1773" s="1"/>
      <c r="CN1773" s="1"/>
      <c r="CO1773" s="1"/>
      <c r="CP1773" s="1"/>
      <c r="CQ1773" s="1"/>
      <c r="CR1773" s="1"/>
    </row>
    <row r="1774" spans="1:96" x14ac:dyDescent="0.2">
      <c r="A1774" s="159">
        <f t="shared" si="683"/>
        <v>44453</v>
      </c>
      <c r="B1774" s="9">
        <f t="shared" si="672"/>
        <v>1259.81351341</v>
      </c>
      <c r="C1774" s="9">
        <f t="shared" si="684"/>
        <v>1000</v>
      </c>
      <c r="D1774" s="66">
        <f t="shared" si="685"/>
        <v>5825.37</v>
      </c>
      <c r="E1774" s="15">
        <f>VLOOKUP(A1773,[1]Plan1!$BO$120:$BQ$240,3)</f>
        <v>5876.05</v>
      </c>
      <c r="F1774" s="12">
        <f t="shared" si="686"/>
        <v>44425</v>
      </c>
      <c r="G1774" s="13">
        <f t="shared" si="673"/>
        <v>8.699876574363552E-3</v>
      </c>
      <c r="H1774" s="12">
        <f t="shared" si="687"/>
        <v>44454</v>
      </c>
      <c r="I1774" s="12">
        <f t="shared" si="674"/>
        <v>44454</v>
      </c>
      <c r="J1774" s="1">
        <f t="shared" si="688"/>
        <v>21</v>
      </c>
      <c r="K1774" s="1">
        <f t="shared" si="695"/>
        <v>20</v>
      </c>
      <c r="L1774" s="9">
        <f t="shared" si="675"/>
        <v>1.00828388</v>
      </c>
      <c r="M1774" s="16">
        <f t="shared" si="689"/>
        <v>1.00959968</v>
      </c>
      <c r="N1774" s="16">
        <f t="shared" si="692"/>
        <v>1.2242908509160368</v>
      </c>
      <c r="O1774" s="9">
        <f t="shared" si="693"/>
        <v>1.23443272</v>
      </c>
      <c r="P1774" s="9">
        <f t="shared" si="676"/>
        <v>1234.43272</v>
      </c>
      <c r="Q1774" s="14">
        <f t="shared" si="677"/>
        <v>0</v>
      </c>
      <c r="R1774" s="44">
        <f t="shared" si="678"/>
        <v>0</v>
      </c>
      <c r="S1774" s="9">
        <f t="shared" si="679"/>
        <v>0</v>
      </c>
      <c r="T1774" s="10">
        <f t="shared" si="690"/>
        <v>6.2959000000000001E-2</v>
      </c>
      <c r="U1774" s="14">
        <f t="shared" si="694"/>
        <v>84</v>
      </c>
      <c r="V1774" s="14">
        <v>252</v>
      </c>
      <c r="W1774" s="16">
        <f t="shared" si="680"/>
        <v>1.020560694</v>
      </c>
      <c r="X1774" s="9">
        <f t="shared" si="681"/>
        <v>25.380793409999999</v>
      </c>
      <c r="Y1774" s="9">
        <v>0</v>
      </c>
      <c r="Z1774" s="15">
        <f t="shared" si="682"/>
        <v>0</v>
      </c>
      <c r="AA1774" s="6" t="s">
        <v>113</v>
      </c>
      <c r="AB1774" s="12">
        <f t="shared" si="691"/>
        <v>44516</v>
      </c>
      <c r="AC1774" s="6"/>
      <c r="AD1774" s="1"/>
      <c r="AE1774" s="12"/>
      <c r="AF1774" s="7"/>
      <c r="AG1774" s="1"/>
      <c r="AH1774" s="1"/>
      <c r="AI1774" s="1"/>
      <c r="AJ1774" s="10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6"/>
      <c r="CM1774" s="1"/>
      <c r="CN1774" s="1"/>
      <c r="CO1774" s="1"/>
      <c r="CP1774" s="1"/>
      <c r="CQ1774" s="1"/>
      <c r="CR1774" s="1"/>
    </row>
    <row r="1775" spans="1:96" x14ac:dyDescent="0.2">
      <c r="A1775" s="159">
        <f t="shared" si="683"/>
        <v>44454</v>
      </c>
      <c r="B1775" s="9">
        <f t="shared" si="672"/>
        <v>1260.6386849</v>
      </c>
      <c r="C1775" s="9">
        <f t="shared" si="684"/>
        <v>1000</v>
      </c>
      <c r="D1775" s="66">
        <f t="shared" si="685"/>
        <v>5825.37</v>
      </c>
      <c r="E1775" s="15">
        <f>VLOOKUP(A1774,[1]Plan1!$BO$120:$BQ$240,3)</f>
        <v>5876.05</v>
      </c>
      <c r="F1775" s="12">
        <f t="shared" si="686"/>
        <v>44425</v>
      </c>
      <c r="G1775" s="13">
        <f t="shared" si="673"/>
        <v>8.699876574363552E-3</v>
      </c>
      <c r="H1775" s="12">
        <f t="shared" si="687"/>
        <v>44484</v>
      </c>
      <c r="I1775" s="12">
        <f t="shared" si="674"/>
        <v>44454</v>
      </c>
      <c r="J1775" s="1">
        <f t="shared" si="688"/>
        <v>21</v>
      </c>
      <c r="K1775" s="1">
        <f t="shared" si="695"/>
        <v>21</v>
      </c>
      <c r="L1775" s="9">
        <f t="shared" si="675"/>
        <v>1.0086998700000001</v>
      </c>
      <c r="M1775" s="16">
        <f t="shared" si="689"/>
        <v>1.00959968</v>
      </c>
      <c r="N1775" s="16">
        <f t="shared" si="692"/>
        <v>1.2242908509160368</v>
      </c>
      <c r="O1775" s="9">
        <f t="shared" si="693"/>
        <v>1.2349420200000001</v>
      </c>
      <c r="P1775" s="9">
        <f t="shared" si="676"/>
        <v>1234.94202</v>
      </c>
      <c r="Q1775" s="14">
        <f t="shared" si="677"/>
        <v>0</v>
      </c>
      <c r="R1775" s="44">
        <f t="shared" si="678"/>
        <v>0</v>
      </c>
      <c r="S1775" s="9">
        <f t="shared" si="679"/>
        <v>0</v>
      </c>
      <c r="T1775" s="10">
        <f t="shared" si="690"/>
        <v>6.2959000000000001E-2</v>
      </c>
      <c r="U1775" s="14">
        <f t="shared" si="694"/>
        <v>85</v>
      </c>
      <c r="V1775" s="14">
        <v>252</v>
      </c>
      <c r="W1775" s="16">
        <f t="shared" si="680"/>
        <v>1.020807993</v>
      </c>
      <c r="X1775" s="9">
        <f t="shared" si="681"/>
        <v>25.696664899999998</v>
      </c>
      <c r="Y1775" s="9">
        <v>0</v>
      </c>
      <c r="Z1775" s="15">
        <f t="shared" si="682"/>
        <v>0</v>
      </c>
      <c r="AA1775" s="6" t="s">
        <v>113</v>
      </c>
      <c r="AB1775" s="12">
        <f t="shared" si="691"/>
        <v>44516</v>
      </c>
      <c r="AC1775" s="6"/>
      <c r="AD1775" s="1"/>
      <c r="AE1775" s="12"/>
      <c r="AF1775" s="7"/>
      <c r="AG1775" s="1"/>
      <c r="AH1775" s="1"/>
      <c r="AI1775" s="1"/>
      <c r="AJ1775" s="10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6"/>
      <c r="CM1775" s="1"/>
      <c r="CN1775" s="1"/>
      <c r="CO1775" s="1"/>
      <c r="CP1775" s="1"/>
      <c r="CQ1775" s="1"/>
      <c r="CR1775" s="1"/>
    </row>
    <row r="1776" spans="1:96" x14ac:dyDescent="0.2">
      <c r="A1776" s="159">
        <f t="shared" si="683"/>
        <v>44455</v>
      </c>
      <c r="B1776" s="9">
        <f t="shared" si="672"/>
        <v>1261.6368339000001</v>
      </c>
      <c r="C1776" s="9">
        <f t="shared" si="684"/>
        <v>1000</v>
      </c>
      <c r="D1776" s="66">
        <f t="shared" si="685"/>
        <v>5876.05</v>
      </c>
      <c r="E1776" s="15">
        <f>VLOOKUP(A1775,[1]Plan1!$BO$120:$BQ$240,3)</f>
        <v>5944.21</v>
      </c>
      <c r="F1776" s="12">
        <f t="shared" si="686"/>
        <v>44455</v>
      </c>
      <c r="G1776" s="13">
        <f t="shared" si="673"/>
        <v>1.159962900247602E-2</v>
      </c>
      <c r="H1776" s="12">
        <f t="shared" si="687"/>
        <v>44484</v>
      </c>
      <c r="I1776" s="12">
        <f t="shared" si="674"/>
        <v>44484</v>
      </c>
      <c r="J1776" s="1">
        <f t="shared" si="688"/>
        <v>21</v>
      </c>
      <c r="K1776" s="1">
        <f t="shared" si="695"/>
        <v>1</v>
      </c>
      <c r="L1776" s="9">
        <f t="shared" si="675"/>
        <v>1.0005493299999999</v>
      </c>
      <c r="M1776" s="16">
        <f t="shared" si="689"/>
        <v>1.0086998700000001</v>
      </c>
      <c r="N1776" s="16">
        <f t="shared" si="692"/>
        <v>1.2349420221611958</v>
      </c>
      <c r="O1776" s="9">
        <f t="shared" si="693"/>
        <v>1.2356204099999999</v>
      </c>
      <c r="P1776" s="9">
        <f t="shared" si="676"/>
        <v>1235.62041</v>
      </c>
      <c r="Q1776" s="14">
        <f t="shared" si="677"/>
        <v>0</v>
      </c>
      <c r="R1776" s="44">
        <f t="shared" si="678"/>
        <v>0</v>
      </c>
      <c r="S1776" s="9">
        <f t="shared" si="679"/>
        <v>0</v>
      </c>
      <c r="T1776" s="10">
        <f t="shared" si="690"/>
        <v>6.2959000000000001E-2</v>
      </c>
      <c r="U1776" s="14">
        <f t="shared" si="694"/>
        <v>86</v>
      </c>
      <c r="V1776" s="14">
        <v>252</v>
      </c>
      <c r="W1776" s="16">
        <f t="shared" si="680"/>
        <v>1.0210553529999999</v>
      </c>
      <c r="X1776" s="9">
        <f t="shared" si="681"/>
        <v>26.016423899999999</v>
      </c>
      <c r="Y1776" s="9">
        <v>0</v>
      </c>
      <c r="Z1776" s="15">
        <f t="shared" si="682"/>
        <v>0</v>
      </c>
      <c r="AA1776" s="6" t="s">
        <v>113</v>
      </c>
      <c r="AB1776" s="12">
        <f t="shared" si="691"/>
        <v>44516</v>
      </c>
      <c r="AC1776" s="6"/>
      <c r="AD1776" s="1"/>
      <c r="AE1776" s="12"/>
      <c r="AF1776" s="7"/>
      <c r="AG1776" s="1"/>
      <c r="AH1776" s="1"/>
      <c r="AI1776" s="1"/>
      <c r="AJ1776" s="10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6"/>
      <c r="CM1776" s="1"/>
      <c r="CN1776" s="1"/>
      <c r="CO1776" s="1"/>
      <c r="CP1776" s="1"/>
      <c r="CQ1776" s="1"/>
      <c r="CR1776" s="1"/>
    </row>
    <row r="1777" spans="1:96" x14ac:dyDescent="0.2">
      <c r="A1777" s="159">
        <f t="shared" si="683"/>
        <v>44456</v>
      </c>
      <c r="B1777" s="9">
        <f t="shared" si="672"/>
        <v>1262.6357795500001</v>
      </c>
      <c r="C1777" s="9">
        <f t="shared" si="684"/>
        <v>1000</v>
      </c>
      <c r="D1777" s="66">
        <f t="shared" si="685"/>
        <v>5876.05</v>
      </c>
      <c r="E1777" s="15">
        <f>VLOOKUP(A1776,[1]Plan1!$BO$120:$BQ$240,3)</f>
        <v>5944.21</v>
      </c>
      <c r="F1777" s="12">
        <f t="shared" si="686"/>
        <v>44455</v>
      </c>
      <c r="G1777" s="13">
        <f t="shared" si="673"/>
        <v>1.159962900247602E-2</v>
      </c>
      <c r="H1777" s="12">
        <f t="shared" si="687"/>
        <v>44484</v>
      </c>
      <c r="I1777" s="12">
        <f t="shared" si="674"/>
        <v>44484</v>
      </c>
      <c r="J1777" s="1">
        <f t="shared" si="688"/>
        <v>21</v>
      </c>
      <c r="K1777" s="1">
        <f t="shared" si="695"/>
        <v>2</v>
      </c>
      <c r="L1777" s="9">
        <f t="shared" si="675"/>
        <v>1.0010989699999999</v>
      </c>
      <c r="M1777" s="16">
        <f t="shared" si="689"/>
        <v>1.0086998700000001</v>
      </c>
      <c r="N1777" s="16">
        <f t="shared" si="692"/>
        <v>1.2349420221611958</v>
      </c>
      <c r="O1777" s="9">
        <f t="shared" si="693"/>
        <v>1.2362991800000001</v>
      </c>
      <c r="P1777" s="9">
        <f t="shared" si="676"/>
        <v>1236.29918</v>
      </c>
      <c r="Q1777" s="14">
        <f t="shared" si="677"/>
        <v>0</v>
      </c>
      <c r="R1777" s="44">
        <f t="shared" si="678"/>
        <v>0</v>
      </c>
      <c r="S1777" s="9">
        <f t="shared" si="679"/>
        <v>0</v>
      </c>
      <c r="T1777" s="10">
        <f t="shared" si="690"/>
        <v>6.2959000000000001E-2</v>
      </c>
      <c r="U1777" s="14">
        <f t="shared" si="694"/>
        <v>87</v>
      </c>
      <c r="V1777" s="14">
        <v>252</v>
      </c>
      <c r="W1777" s="16">
        <f t="shared" si="680"/>
        <v>1.0213027720000001</v>
      </c>
      <c r="X1777" s="9">
        <f t="shared" si="681"/>
        <v>26.336599549999999</v>
      </c>
      <c r="Y1777" s="9">
        <v>0</v>
      </c>
      <c r="Z1777" s="15">
        <f t="shared" si="682"/>
        <v>0</v>
      </c>
      <c r="AA1777" s="6" t="s">
        <v>113</v>
      </c>
      <c r="AB1777" s="12">
        <f t="shared" si="691"/>
        <v>44516</v>
      </c>
      <c r="AC1777" s="6"/>
      <c r="AD1777" s="1"/>
      <c r="AE1777" s="12"/>
      <c r="AF1777" s="7"/>
      <c r="AG1777" s="1"/>
      <c r="AH1777" s="1"/>
      <c r="AI1777" s="1"/>
      <c r="AJ1777" s="10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6"/>
      <c r="CM1777" s="1"/>
      <c r="CN1777" s="1"/>
      <c r="CO1777" s="1"/>
      <c r="CP1777" s="1"/>
      <c r="CQ1777" s="1"/>
      <c r="CR1777" s="1"/>
    </row>
    <row r="1778" spans="1:96" x14ac:dyDescent="0.2">
      <c r="A1778" s="159">
        <f t="shared" si="683"/>
        <v>44457</v>
      </c>
      <c r="B1778" s="9">
        <f t="shared" si="672"/>
        <v>1263.63552349</v>
      </c>
      <c r="C1778" s="9">
        <f t="shared" si="684"/>
        <v>1000</v>
      </c>
      <c r="D1778" s="66">
        <f t="shared" si="685"/>
        <v>5876.05</v>
      </c>
      <c r="E1778" s="15">
        <f>VLOOKUP(A1777,[1]Plan1!$BO$120:$BQ$240,3)</f>
        <v>5944.21</v>
      </c>
      <c r="F1778" s="12">
        <f t="shared" si="686"/>
        <v>44455</v>
      </c>
      <c r="G1778" s="13">
        <f t="shared" si="673"/>
        <v>1.159962900247602E-2</v>
      </c>
      <c r="H1778" s="12">
        <f t="shared" si="687"/>
        <v>44484</v>
      </c>
      <c r="I1778" s="12">
        <f t="shared" si="674"/>
        <v>44484</v>
      </c>
      <c r="J1778" s="1">
        <f t="shared" si="688"/>
        <v>21</v>
      </c>
      <c r="K1778" s="1">
        <f t="shared" si="695"/>
        <v>3</v>
      </c>
      <c r="L1778" s="9">
        <f t="shared" si="675"/>
        <v>1.0016489099999999</v>
      </c>
      <c r="M1778" s="16">
        <f t="shared" si="689"/>
        <v>1.0086998700000001</v>
      </c>
      <c r="N1778" s="16">
        <f t="shared" si="692"/>
        <v>1.2349420221611958</v>
      </c>
      <c r="O1778" s="9">
        <f t="shared" si="693"/>
        <v>1.2369783299999999</v>
      </c>
      <c r="P1778" s="9">
        <f t="shared" si="676"/>
        <v>1236.9783299999999</v>
      </c>
      <c r="Q1778" s="14">
        <f t="shared" si="677"/>
        <v>0</v>
      </c>
      <c r="R1778" s="44">
        <f t="shared" si="678"/>
        <v>0</v>
      </c>
      <c r="S1778" s="9">
        <f t="shared" si="679"/>
        <v>0</v>
      </c>
      <c r="T1778" s="10">
        <f t="shared" si="690"/>
        <v>6.2959000000000001E-2</v>
      </c>
      <c r="U1778" s="14">
        <f t="shared" si="694"/>
        <v>88</v>
      </c>
      <c r="V1778" s="14">
        <v>252</v>
      </c>
      <c r="W1778" s="16">
        <f t="shared" si="680"/>
        <v>1.0215502510000001</v>
      </c>
      <c r="X1778" s="9">
        <f t="shared" si="681"/>
        <v>26.657193490000001</v>
      </c>
      <c r="Y1778" s="9">
        <v>0</v>
      </c>
      <c r="Z1778" s="15">
        <f t="shared" si="682"/>
        <v>0</v>
      </c>
      <c r="AA1778" s="6" t="s">
        <v>113</v>
      </c>
      <c r="AB1778" s="12">
        <f t="shared" si="691"/>
        <v>44516</v>
      </c>
      <c r="AC1778" s="6"/>
      <c r="AD1778" s="1"/>
      <c r="AE1778" s="12"/>
      <c r="AF1778" s="7"/>
      <c r="AG1778" s="1"/>
      <c r="AH1778" s="1"/>
      <c r="AI1778" s="1"/>
      <c r="AJ1778" s="10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6"/>
      <c r="CM1778" s="1"/>
      <c r="CN1778" s="1"/>
      <c r="CO1778" s="1"/>
      <c r="CP1778" s="1"/>
      <c r="CQ1778" s="1"/>
      <c r="CR1778" s="1"/>
    </row>
    <row r="1779" spans="1:96" x14ac:dyDescent="0.2">
      <c r="A1779" s="159">
        <f t="shared" si="683"/>
        <v>44458</v>
      </c>
      <c r="B1779" s="9">
        <f t="shared" si="672"/>
        <v>1263.63552349</v>
      </c>
      <c r="C1779" s="9">
        <f t="shared" si="684"/>
        <v>1000</v>
      </c>
      <c r="D1779" s="66">
        <f t="shared" si="685"/>
        <v>5876.05</v>
      </c>
      <c r="E1779" s="15">
        <f>VLOOKUP(A1778,[1]Plan1!$BO$120:$BQ$240,3)</f>
        <v>5944.21</v>
      </c>
      <c r="F1779" s="12">
        <f t="shared" si="686"/>
        <v>44455</v>
      </c>
      <c r="G1779" s="13">
        <f t="shared" si="673"/>
        <v>1.159962900247602E-2</v>
      </c>
      <c r="H1779" s="12">
        <f t="shared" si="687"/>
        <v>44484</v>
      </c>
      <c r="I1779" s="12">
        <f t="shared" si="674"/>
        <v>44484</v>
      </c>
      <c r="J1779" s="1">
        <f t="shared" si="688"/>
        <v>21</v>
      </c>
      <c r="K1779" s="1">
        <f t="shared" si="695"/>
        <v>3</v>
      </c>
      <c r="L1779" s="9">
        <f t="shared" si="675"/>
        <v>1.0016489099999999</v>
      </c>
      <c r="M1779" s="16">
        <f t="shared" si="689"/>
        <v>1.0086998700000001</v>
      </c>
      <c r="N1779" s="16">
        <f t="shared" si="692"/>
        <v>1.2349420221611958</v>
      </c>
      <c r="O1779" s="9">
        <f t="shared" si="693"/>
        <v>1.2369783299999999</v>
      </c>
      <c r="P1779" s="9">
        <f t="shared" si="676"/>
        <v>1236.9783299999999</v>
      </c>
      <c r="Q1779" s="14">
        <f t="shared" si="677"/>
        <v>0</v>
      </c>
      <c r="R1779" s="44">
        <f t="shared" si="678"/>
        <v>0</v>
      </c>
      <c r="S1779" s="9">
        <f t="shared" si="679"/>
        <v>0</v>
      </c>
      <c r="T1779" s="10">
        <f t="shared" si="690"/>
        <v>6.2959000000000001E-2</v>
      </c>
      <c r="U1779" s="14">
        <f t="shared" si="694"/>
        <v>88</v>
      </c>
      <c r="V1779" s="14">
        <v>252</v>
      </c>
      <c r="W1779" s="16">
        <f t="shared" si="680"/>
        <v>1.0215502510000001</v>
      </c>
      <c r="X1779" s="9">
        <f t="shared" si="681"/>
        <v>26.657193490000001</v>
      </c>
      <c r="Y1779" s="9">
        <v>0</v>
      </c>
      <c r="Z1779" s="15">
        <f t="shared" si="682"/>
        <v>0</v>
      </c>
      <c r="AA1779" s="6" t="s">
        <v>113</v>
      </c>
      <c r="AB1779" s="12">
        <f t="shared" si="691"/>
        <v>44516</v>
      </c>
      <c r="AC1779" s="6"/>
      <c r="AD1779" s="1"/>
      <c r="AE1779" s="12"/>
      <c r="AF1779" s="7"/>
      <c r="AG1779" s="1"/>
      <c r="AH1779" s="1"/>
      <c r="AI1779" s="1"/>
      <c r="AJ1779" s="10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6"/>
      <c r="CM1779" s="1"/>
      <c r="CN1779" s="1"/>
      <c r="CO1779" s="1"/>
      <c r="CP1779" s="1"/>
      <c r="CQ1779" s="1"/>
      <c r="CR1779" s="1"/>
    </row>
    <row r="1780" spans="1:96" x14ac:dyDescent="0.2">
      <c r="A1780" s="159">
        <f t="shared" si="683"/>
        <v>44459</v>
      </c>
      <c r="B1780" s="9">
        <f t="shared" si="672"/>
        <v>1263.63552349</v>
      </c>
      <c r="C1780" s="9">
        <f t="shared" si="684"/>
        <v>1000</v>
      </c>
      <c r="D1780" s="66">
        <f t="shared" si="685"/>
        <v>5876.05</v>
      </c>
      <c r="E1780" s="15">
        <f>VLOOKUP(A1779,[1]Plan1!$BO$120:$BQ$240,3)</f>
        <v>5944.21</v>
      </c>
      <c r="F1780" s="12">
        <f t="shared" si="686"/>
        <v>44455</v>
      </c>
      <c r="G1780" s="13">
        <f t="shared" si="673"/>
        <v>1.159962900247602E-2</v>
      </c>
      <c r="H1780" s="12">
        <f t="shared" si="687"/>
        <v>44484</v>
      </c>
      <c r="I1780" s="12">
        <f t="shared" si="674"/>
        <v>44484</v>
      </c>
      <c r="J1780" s="1">
        <f t="shared" si="688"/>
        <v>21</v>
      </c>
      <c r="K1780" s="1">
        <f t="shared" si="695"/>
        <v>3</v>
      </c>
      <c r="L1780" s="9">
        <f t="shared" si="675"/>
        <v>1.0016489099999999</v>
      </c>
      <c r="M1780" s="16">
        <f t="shared" si="689"/>
        <v>1.0086998700000001</v>
      </c>
      <c r="N1780" s="16">
        <f t="shared" si="692"/>
        <v>1.2349420221611958</v>
      </c>
      <c r="O1780" s="9">
        <f t="shared" si="693"/>
        <v>1.2369783299999999</v>
      </c>
      <c r="P1780" s="9">
        <f t="shared" si="676"/>
        <v>1236.9783299999999</v>
      </c>
      <c r="Q1780" s="14">
        <f t="shared" si="677"/>
        <v>0</v>
      </c>
      <c r="R1780" s="44">
        <f t="shared" si="678"/>
        <v>0</v>
      </c>
      <c r="S1780" s="9">
        <f t="shared" si="679"/>
        <v>0</v>
      </c>
      <c r="T1780" s="10">
        <f t="shared" si="690"/>
        <v>6.2959000000000001E-2</v>
      </c>
      <c r="U1780" s="14">
        <f t="shared" si="694"/>
        <v>88</v>
      </c>
      <c r="V1780" s="14">
        <v>252</v>
      </c>
      <c r="W1780" s="16">
        <f t="shared" si="680"/>
        <v>1.0215502510000001</v>
      </c>
      <c r="X1780" s="9">
        <f t="shared" si="681"/>
        <v>26.657193490000001</v>
      </c>
      <c r="Y1780" s="9">
        <v>0</v>
      </c>
      <c r="Z1780" s="15">
        <f t="shared" si="682"/>
        <v>0</v>
      </c>
      <c r="AA1780" s="6" t="s">
        <v>113</v>
      </c>
      <c r="AB1780" s="12">
        <f t="shared" si="691"/>
        <v>44516</v>
      </c>
      <c r="AC1780" s="6"/>
      <c r="AD1780" s="1"/>
      <c r="AE1780" s="12"/>
      <c r="AF1780" s="7"/>
      <c r="AG1780" s="1"/>
      <c r="AH1780" s="1"/>
      <c r="AI1780" s="1"/>
      <c r="AJ1780" s="10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6"/>
      <c r="CM1780" s="1"/>
      <c r="CN1780" s="1"/>
      <c r="CO1780" s="1"/>
      <c r="CP1780" s="1"/>
      <c r="CQ1780" s="1"/>
      <c r="CR1780" s="1"/>
    </row>
    <row r="1781" spans="1:96" x14ac:dyDescent="0.2">
      <c r="A1781" s="159">
        <f t="shared" si="683"/>
        <v>44460</v>
      </c>
      <c r="B1781" s="9">
        <f t="shared" si="672"/>
        <v>1264.6360456800001</v>
      </c>
      <c r="C1781" s="9">
        <f t="shared" si="684"/>
        <v>1000</v>
      </c>
      <c r="D1781" s="66">
        <f t="shared" si="685"/>
        <v>5876.05</v>
      </c>
      <c r="E1781" s="15">
        <f>VLOOKUP(A1780,[1]Plan1!$BO$120:$BQ$240,3)</f>
        <v>5944.21</v>
      </c>
      <c r="F1781" s="12">
        <f t="shared" si="686"/>
        <v>44455</v>
      </c>
      <c r="G1781" s="13">
        <f t="shared" si="673"/>
        <v>1.159962900247602E-2</v>
      </c>
      <c r="H1781" s="12">
        <f t="shared" si="687"/>
        <v>44484</v>
      </c>
      <c r="I1781" s="12">
        <f t="shared" si="674"/>
        <v>44484</v>
      </c>
      <c r="J1781" s="1">
        <f t="shared" si="688"/>
        <v>21</v>
      </c>
      <c r="K1781" s="1">
        <f t="shared" si="695"/>
        <v>4</v>
      </c>
      <c r="L1781" s="9">
        <f t="shared" si="675"/>
        <v>1.00219915</v>
      </c>
      <c r="M1781" s="16">
        <f t="shared" si="689"/>
        <v>1.0086998700000001</v>
      </c>
      <c r="N1781" s="16">
        <f t="shared" si="692"/>
        <v>1.2349420221611958</v>
      </c>
      <c r="O1781" s="9">
        <f t="shared" si="693"/>
        <v>1.23765784</v>
      </c>
      <c r="P1781" s="9">
        <f t="shared" si="676"/>
        <v>1237.6578400000001</v>
      </c>
      <c r="Q1781" s="14">
        <f t="shared" si="677"/>
        <v>0</v>
      </c>
      <c r="R1781" s="44">
        <f t="shared" si="678"/>
        <v>0</v>
      </c>
      <c r="S1781" s="9">
        <f t="shared" si="679"/>
        <v>0</v>
      </c>
      <c r="T1781" s="10">
        <f t="shared" si="690"/>
        <v>6.2959000000000001E-2</v>
      </c>
      <c r="U1781" s="14">
        <f t="shared" si="694"/>
        <v>89</v>
      </c>
      <c r="V1781" s="14">
        <v>252</v>
      </c>
      <c r="W1781" s="16">
        <f t="shared" si="680"/>
        <v>1.0217977899999999</v>
      </c>
      <c r="X1781" s="9">
        <f t="shared" si="681"/>
        <v>26.978205679999999</v>
      </c>
      <c r="Y1781" s="9">
        <v>0</v>
      </c>
      <c r="Z1781" s="15">
        <f t="shared" si="682"/>
        <v>0</v>
      </c>
      <c r="AA1781" s="6" t="s">
        <v>113</v>
      </c>
      <c r="AB1781" s="12">
        <f t="shared" si="691"/>
        <v>44516</v>
      </c>
      <c r="AC1781" s="6"/>
      <c r="AD1781" s="1"/>
      <c r="AE1781" s="12"/>
      <c r="AF1781" s="7"/>
      <c r="AG1781" s="1"/>
      <c r="AH1781" s="1"/>
      <c r="AI1781" s="1"/>
      <c r="AJ1781" s="10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6"/>
      <c r="CM1781" s="1"/>
      <c r="CN1781" s="1"/>
      <c r="CO1781" s="1"/>
      <c r="CP1781" s="1"/>
      <c r="CQ1781" s="1"/>
      <c r="CR1781" s="1"/>
    </row>
    <row r="1782" spans="1:96" x14ac:dyDescent="0.2">
      <c r="A1782" s="159">
        <f t="shared" si="683"/>
        <v>44461</v>
      </c>
      <c r="B1782" s="9">
        <f t="shared" si="672"/>
        <v>1265.63735675</v>
      </c>
      <c r="C1782" s="9">
        <f t="shared" si="684"/>
        <v>1000</v>
      </c>
      <c r="D1782" s="66">
        <f t="shared" si="685"/>
        <v>5876.05</v>
      </c>
      <c r="E1782" s="15">
        <f>VLOOKUP(A1781,[1]Plan1!$BO$120:$BQ$240,3)</f>
        <v>5944.21</v>
      </c>
      <c r="F1782" s="12">
        <f t="shared" si="686"/>
        <v>44455</v>
      </c>
      <c r="G1782" s="13">
        <f t="shared" si="673"/>
        <v>1.159962900247602E-2</v>
      </c>
      <c r="H1782" s="12">
        <f t="shared" si="687"/>
        <v>44484</v>
      </c>
      <c r="I1782" s="12">
        <f t="shared" si="674"/>
        <v>44484</v>
      </c>
      <c r="J1782" s="1">
        <f t="shared" si="688"/>
        <v>21</v>
      </c>
      <c r="K1782" s="1">
        <f t="shared" si="695"/>
        <v>5</v>
      </c>
      <c r="L1782" s="9">
        <f t="shared" si="675"/>
        <v>1.0027496899999999</v>
      </c>
      <c r="M1782" s="16">
        <f t="shared" si="689"/>
        <v>1.0086998700000001</v>
      </c>
      <c r="N1782" s="16">
        <f t="shared" si="692"/>
        <v>1.2349420221611958</v>
      </c>
      <c r="O1782" s="9">
        <f t="shared" si="693"/>
        <v>1.2383377200000001</v>
      </c>
      <c r="P1782" s="9">
        <f t="shared" si="676"/>
        <v>1238.33772</v>
      </c>
      <c r="Q1782" s="14">
        <f t="shared" si="677"/>
        <v>0</v>
      </c>
      <c r="R1782" s="44">
        <f t="shared" si="678"/>
        <v>0</v>
      </c>
      <c r="S1782" s="9">
        <f t="shared" si="679"/>
        <v>0</v>
      </c>
      <c r="T1782" s="10">
        <f t="shared" si="690"/>
        <v>6.2959000000000001E-2</v>
      </c>
      <c r="U1782" s="14">
        <f t="shared" si="694"/>
        <v>90</v>
      </c>
      <c r="V1782" s="14">
        <v>252</v>
      </c>
      <c r="W1782" s="16">
        <f t="shared" si="680"/>
        <v>1.0220453890000001</v>
      </c>
      <c r="X1782" s="9">
        <f t="shared" si="681"/>
        <v>27.299636750000001</v>
      </c>
      <c r="Y1782" s="9">
        <v>0</v>
      </c>
      <c r="Z1782" s="15">
        <f t="shared" si="682"/>
        <v>0</v>
      </c>
      <c r="AA1782" s="6" t="s">
        <v>113</v>
      </c>
      <c r="AB1782" s="12">
        <f t="shared" si="691"/>
        <v>44516</v>
      </c>
      <c r="AC1782" s="6"/>
      <c r="AD1782" s="1"/>
      <c r="AE1782" s="12"/>
      <c r="AF1782" s="7"/>
      <c r="AG1782" s="1"/>
      <c r="AH1782" s="1"/>
      <c r="AI1782" s="1"/>
      <c r="AJ1782" s="10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6"/>
      <c r="CM1782" s="1"/>
      <c r="CN1782" s="1"/>
      <c r="CO1782" s="1"/>
      <c r="CP1782" s="1"/>
      <c r="CQ1782" s="1"/>
      <c r="CR1782" s="1"/>
    </row>
    <row r="1783" spans="1:96" x14ac:dyDescent="0.2">
      <c r="A1783" s="159">
        <f t="shared" si="683"/>
        <v>44462</v>
      </c>
      <c r="B1783" s="9">
        <f t="shared" si="672"/>
        <v>1266.6394775200001</v>
      </c>
      <c r="C1783" s="9">
        <f t="shared" si="684"/>
        <v>1000</v>
      </c>
      <c r="D1783" s="66">
        <f t="shared" si="685"/>
        <v>5876.05</v>
      </c>
      <c r="E1783" s="15">
        <f>VLOOKUP(A1782,[1]Plan1!$BO$120:$BQ$240,3)</f>
        <v>5944.21</v>
      </c>
      <c r="F1783" s="12">
        <f t="shared" si="686"/>
        <v>44455</v>
      </c>
      <c r="G1783" s="13">
        <f t="shared" si="673"/>
        <v>1.159962900247602E-2</v>
      </c>
      <c r="H1783" s="12">
        <f t="shared" si="687"/>
        <v>44484</v>
      </c>
      <c r="I1783" s="12">
        <f t="shared" si="674"/>
        <v>44484</v>
      </c>
      <c r="J1783" s="1">
        <f t="shared" si="688"/>
        <v>21</v>
      </c>
      <c r="K1783" s="1">
        <f t="shared" si="695"/>
        <v>6</v>
      </c>
      <c r="L1783" s="9">
        <f t="shared" si="675"/>
        <v>1.0033005399999999</v>
      </c>
      <c r="M1783" s="16">
        <f t="shared" si="689"/>
        <v>1.0086998700000001</v>
      </c>
      <c r="N1783" s="16">
        <f t="shared" si="692"/>
        <v>1.2349420221611958</v>
      </c>
      <c r="O1783" s="9">
        <f t="shared" si="693"/>
        <v>1.23901799</v>
      </c>
      <c r="P1783" s="9">
        <f t="shared" si="676"/>
        <v>1239.0179900000001</v>
      </c>
      <c r="Q1783" s="14">
        <f t="shared" si="677"/>
        <v>0</v>
      </c>
      <c r="R1783" s="44">
        <f t="shared" si="678"/>
        <v>0</v>
      </c>
      <c r="S1783" s="9">
        <f t="shared" si="679"/>
        <v>0</v>
      </c>
      <c r="T1783" s="10">
        <f t="shared" si="690"/>
        <v>6.2959000000000001E-2</v>
      </c>
      <c r="U1783" s="14">
        <f t="shared" si="694"/>
        <v>91</v>
      </c>
      <c r="V1783" s="14">
        <v>252</v>
      </c>
      <c r="W1783" s="16">
        <f t="shared" si="680"/>
        <v>1.0222930480000001</v>
      </c>
      <c r="X1783" s="9">
        <f t="shared" si="681"/>
        <v>27.621487519999999</v>
      </c>
      <c r="Y1783" s="9">
        <v>0</v>
      </c>
      <c r="Z1783" s="15">
        <f t="shared" si="682"/>
        <v>0</v>
      </c>
      <c r="AA1783" s="6" t="s">
        <v>113</v>
      </c>
      <c r="AB1783" s="12">
        <f t="shared" si="691"/>
        <v>44516</v>
      </c>
      <c r="AC1783" s="6"/>
      <c r="AD1783" s="1"/>
      <c r="AE1783" s="12"/>
      <c r="AF1783" s="7"/>
      <c r="AG1783" s="1"/>
      <c r="AH1783" s="1"/>
      <c r="AI1783" s="1"/>
      <c r="AJ1783" s="10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6"/>
      <c r="CM1783" s="1"/>
      <c r="CN1783" s="1"/>
      <c r="CO1783" s="1"/>
      <c r="CP1783" s="1"/>
      <c r="CQ1783" s="1"/>
      <c r="CR1783" s="1"/>
    </row>
    <row r="1784" spans="1:96" x14ac:dyDescent="0.2">
      <c r="A1784" s="159">
        <f t="shared" si="683"/>
        <v>44463</v>
      </c>
      <c r="B1784" s="9">
        <f t="shared" si="672"/>
        <v>1267.6423789799999</v>
      </c>
      <c r="C1784" s="9">
        <f t="shared" si="684"/>
        <v>1000</v>
      </c>
      <c r="D1784" s="66">
        <f t="shared" si="685"/>
        <v>5876.05</v>
      </c>
      <c r="E1784" s="15">
        <f>VLOOKUP(A1783,[1]Plan1!$BO$120:$BQ$240,3)</f>
        <v>5944.21</v>
      </c>
      <c r="F1784" s="12">
        <f t="shared" si="686"/>
        <v>44455</v>
      </c>
      <c r="G1784" s="13">
        <f t="shared" si="673"/>
        <v>1.159962900247602E-2</v>
      </c>
      <c r="H1784" s="12">
        <f t="shared" si="687"/>
        <v>44484</v>
      </c>
      <c r="I1784" s="12">
        <f t="shared" si="674"/>
        <v>44484</v>
      </c>
      <c r="J1784" s="1">
        <f t="shared" si="688"/>
        <v>21</v>
      </c>
      <c r="K1784" s="1">
        <f t="shared" si="695"/>
        <v>7</v>
      </c>
      <c r="L1784" s="9">
        <f t="shared" si="675"/>
        <v>1.0038516799999999</v>
      </c>
      <c r="M1784" s="16">
        <f t="shared" si="689"/>
        <v>1.0086998700000001</v>
      </c>
      <c r="N1784" s="16">
        <f t="shared" si="692"/>
        <v>1.2349420221611958</v>
      </c>
      <c r="O1784" s="9">
        <f t="shared" si="693"/>
        <v>1.23969862</v>
      </c>
      <c r="P1784" s="9">
        <f t="shared" si="676"/>
        <v>1239.6986199999999</v>
      </c>
      <c r="Q1784" s="14">
        <f t="shared" si="677"/>
        <v>0</v>
      </c>
      <c r="R1784" s="44">
        <f t="shared" si="678"/>
        <v>0</v>
      </c>
      <c r="S1784" s="9">
        <f t="shared" si="679"/>
        <v>0</v>
      </c>
      <c r="T1784" s="10">
        <f t="shared" si="690"/>
        <v>6.2959000000000001E-2</v>
      </c>
      <c r="U1784" s="14">
        <f t="shared" si="694"/>
        <v>92</v>
      </c>
      <c r="V1784" s="14">
        <v>252</v>
      </c>
      <c r="W1784" s="16">
        <f t="shared" si="680"/>
        <v>1.022540768</v>
      </c>
      <c r="X1784" s="9">
        <f t="shared" si="681"/>
        <v>27.943758979999998</v>
      </c>
      <c r="Y1784" s="9">
        <v>0</v>
      </c>
      <c r="Z1784" s="15">
        <f t="shared" si="682"/>
        <v>0</v>
      </c>
      <c r="AA1784" s="6" t="s">
        <v>113</v>
      </c>
      <c r="AB1784" s="12">
        <f t="shared" si="691"/>
        <v>44516</v>
      </c>
      <c r="AC1784" s="6"/>
      <c r="AD1784" s="1"/>
      <c r="AE1784" s="12"/>
      <c r="AF1784" s="7"/>
      <c r="AG1784" s="1"/>
      <c r="AH1784" s="1"/>
      <c r="AI1784" s="1"/>
      <c r="AJ1784" s="10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6"/>
      <c r="CM1784" s="1"/>
      <c r="CN1784" s="1"/>
      <c r="CO1784" s="1"/>
      <c r="CP1784" s="1"/>
      <c r="CQ1784" s="1"/>
      <c r="CR1784" s="1"/>
    </row>
    <row r="1785" spans="1:96" x14ac:dyDescent="0.2">
      <c r="A1785" s="159">
        <f t="shared" si="683"/>
        <v>44464</v>
      </c>
      <c r="B1785" s="9">
        <f t="shared" si="672"/>
        <v>1268.6460794899999</v>
      </c>
      <c r="C1785" s="9">
        <f t="shared" si="684"/>
        <v>1000</v>
      </c>
      <c r="D1785" s="66">
        <f t="shared" si="685"/>
        <v>5876.05</v>
      </c>
      <c r="E1785" s="15">
        <f>VLOOKUP(A1784,[1]Plan1!$BO$120:$BQ$240,3)</f>
        <v>5944.21</v>
      </c>
      <c r="F1785" s="12">
        <f t="shared" si="686"/>
        <v>44455</v>
      </c>
      <c r="G1785" s="13">
        <f t="shared" si="673"/>
        <v>1.159962900247602E-2</v>
      </c>
      <c r="H1785" s="12">
        <f t="shared" si="687"/>
        <v>44484</v>
      </c>
      <c r="I1785" s="12">
        <f t="shared" si="674"/>
        <v>44484</v>
      </c>
      <c r="J1785" s="1">
        <f t="shared" si="688"/>
        <v>21</v>
      </c>
      <c r="K1785" s="1">
        <f t="shared" si="695"/>
        <v>8</v>
      </c>
      <c r="L1785" s="9">
        <f t="shared" si="675"/>
        <v>1.00440313</v>
      </c>
      <c r="M1785" s="16">
        <f t="shared" si="689"/>
        <v>1.0086998700000001</v>
      </c>
      <c r="N1785" s="16">
        <f t="shared" si="692"/>
        <v>1.2349420221611958</v>
      </c>
      <c r="O1785" s="9">
        <f t="shared" si="693"/>
        <v>1.2403796300000001</v>
      </c>
      <c r="P1785" s="9">
        <f t="shared" si="676"/>
        <v>1240.3796299999999</v>
      </c>
      <c r="Q1785" s="14">
        <f t="shared" si="677"/>
        <v>0</v>
      </c>
      <c r="R1785" s="44">
        <f t="shared" si="678"/>
        <v>0</v>
      </c>
      <c r="S1785" s="9">
        <f t="shared" si="679"/>
        <v>0</v>
      </c>
      <c r="T1785" s="10">
        <f t="shared" si="690"/>
        <v>6.2959000000000001E-2</v>
      </c>
      <c r="U1785" s="14">
        <f t="shared" si="694"/>
        <v>93</v>
      </c>
      <c r="V1785" s="14">
        <v>252</v>
      </c>
      <c r="W1785" s="16">
        <f t="shared" si="680"/>
        <v>1.022788547</v>
      </c>
      <c r="X1785" s="9">
        <f t="shared" si="681"/>
        <v>28.266449489999999</v>
      </c>
      <c r="Y1785" s="9">
        <v>0</v>
      </c>
      <c r="Z1785" s="15">
        <f t="shared" si="682"/>
        <v>0</v>
      </c>
      <c r="AA1785" s="6" t="s">
        <v>113</v>
      </c>
      <c r="AB1785" s="12">
        <f t="shared" si="691"/>
        <v>44516</v>
      </c>
      <c r="AC1785" s="6"/>
      <c r="AD1785" s="1"/>
      <c r="AE1785" s="12"/>
      <c r="AF1785" s="7"/>
      <c r="AG1785" s="1"/>
      <c r="AH1785" s="1"/>
      <c r="AI1785" s="1"/>
      <c r="AJ1785" s="10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6"/>
      <c r="CM1785" s="1"/>
      <c r="CN1785" s="1"/>
      <c r="CO1785" s="1"/>
      <c r="CP1785" s="1"/>
      <c r="CQ1785" s="1"/>
      <c r="CR1785" s="1"/>
    </row>
    <row r="1786" spans="1:96" x14ac:dyDescent="0.2">
      <c r="A1786" s="159">
        <f t="shared" si="683"/>
        <v>44465</v>
      </c>
      <c r="B1786" s="9">
        <f t="shared" si="672"/>
        <v>1268.6460794899999</v>
      </c>
      <c r="C1786" s="9">
        <f t="shared" si="684"/>
        <v>1000</v>
      </c>
      <c r="D1786" s="66">
        <f t="shared" si="685"/>
        <v>5876.05</v>
      </c>
      <c r="E1786" s="15">
        <f>VLOOKUP(A1785,[1]Plan1!$BO$120:$BQ$240,3)</f>
        <v>5944.21</v>
      </c>
      <c r="F1786" s="12">
        <f t="shared" si="686"/>
        <v>44455</v>
      </c>
      <c r="G1786" s="13">
        <f t="shared" si="673"/>
        <v>1.159962900247602E-2</v>
      </c>
      <c r="H1786" s="12">
        <f t="shared" si="687"/>
        <v>44484</v>
      </c>
      <c r="I1786" s="12">
        <f t="shared" si="674"/>
        <v>44484</v>
      </c>
      <c r="J1786" s="1">
        <f t="shared" si="688"/>
        <v>21</v>
      </c>
      <c r="K1786" s="1">
        <f t="shared" si="695"/>
        <v>8</v>
      </c>
      <c r="L1786" s="9">
        <f t="shared" si="675"/>
        <v>1.00440313</v>
      </c>
      <c r="M1786" s="16">
        <f t="shared" si="689"/>
        <v>1.0086998700000001</v>
      </c>
      <c r="N1786" s="16">
        <f t="shared" si="692"/>
        <v>1.2349420221611958</v>
      </c>
      <c r="O1786" s="9">
        <f t="shared" si="693"/>
        <v>1.2403796300000001</v>
      </c>
      <c r="P1786" s="9">
        <f t="shared" si="676"/>
        <v>1240.3796299999999</v>
      </c>
      <c r="Q1786" s="14">
        <f t="shared" si="677"/>
        <v>0</v>
      </c>
      <c r="R1786" s="44">
        <f t="shared" si="678"/>
        <v>0</v>
      </c>
      <c r="S1786" s="9">
        <f t="shared" si="679"/>
        <v>0</v>
      </c>
      <c r="T1786" s="10">
        <f t="shared" si="690"/>
        <v>6.2959000000000001E-2</v>
      </c>
      <c r="U1786" s="14">
        <f t="shared" si="694"/>
        <v>93</v>
      </c>
      <c r="V1786" s="14">
        <v>252</v>
      </c>
      <c r="W1786" s="16">
        <f t="shared" si="680"/>
        <v>1.022788547</v>
      </c>
      <c r="X1786" s="9">
        <f t="shared" si="681"/>
        <v>28.266449489999999</v>
      </c>
      <c r="Y1786" s="9">
        <v>0</v>
      </c>
      <c r="Z1786" s="15">
        <f t="shared" si="682"/>
        <v>0</v>
      </c>
      <c r="AA1786" s="6" t="s">
        <v>113</v>
      </c>
      <c r="AB1786" s="12">
        <f t="shared" si="691"/>
        <v>44516</v>
      </c>
      <c r="AC1786" s="6"/>
      <c r="AD1786" s="1"/>
      <c r="AE1786" s="12"/>
      <c r="AF1786" s="7"/>
      <c r="AG1786" s="1"/>
      <c r="AH1786" s="1"/>
      <c r="AI1786" s="1"/>
      <c r="AJ1786" s="10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6"/>
      <c r="CM1786" s="1"/>
      <c r="CN1786" s="1"/>
      <c r="CO1786" s="1"/>
      <c r="CP1786" s="1"/>
      <c r="CQ1786" s="1"/>
      <c r="CR1786" s="1"/>
    </row>
    <row r="1787" spans="1:96" x14ac:dyDescent="0.2">
      <c r="A1787" s="159">
        <f t="shared" si="683"/>
        <v>44466</v>
      </c>
      <c r="B1787" s="9">
        <f t="shared" si="672"/>
        <v>1268.6460794899999</v>
      </c>
      <c r="C1787" s="9">
        <f t="shared" si="684"/>
        <v>1000</v>
      </c>
      <c r="D1787" s="66">
        <f t="shared" si="685"/>
        <v>5876.05</v>
      </c>
      <c r="E1787" s="15">
        <f>VLOOKUP(A1786,[1]Plan1!$BO$120:$BQ$240,3)</f>
        <v>5944.21</v>
      </c>
      <c r="F1787" s="12">
        <f t="shared" si="686"/>
        <v>44455</v>
      </c>
      <c r="G1787" s="13">
        <f t="shared" si="673"/>
        <v>1.159962900247602E-2</v>
      </c>
      <c r="H1787" s="12">
        <f t="shared" si="687"/>
        <v>44484</v>
      </c>
      <c r="I1787" s="12">
        <f t="shared" si="674"/>
        <v>44484</v>
      </c>
      <c r="J1787" s="1">
        <f t="shared" si="688"/>
        <v>21</v>
      </c>
      <c r="K1787" s="1">
        <f t="shared" si="695"/>
        <v>8</v>
      </c>
      <c r="L1787" s="9">
        <f t="shared" si="675"/>
        <v>1.00440313</v>
      </c>
      <c r="M1787" s="16">
        <f t="shared" si="689"/>
        <v>1.0086998700000001</v>
      </c>
      <c r="N1787" s="16">
        <f t="shared" si="692"/>
        <v>1.2349420221611958</v>
      </c>
      <c r="O1787" s="9">
        <f t="shared" si="693"/>
        <v>1.2403796300000001</v>
      </c>
      <c r="P1787" s="9">
        <f t="shared" si="676"/>
        <v>1240.3796299999999</v>
      </c>
      <c r="Q1787" s="14">
        <f t="shared" si="677"/>
        <v>0</v>
      </c>
      <c r="R1787" s="44">
        <f t="shared" si="678"/>
        <v>0</v>
      </c>
      <c r="S1787" s="9">
        <f t="shared" si="679"/>
        <v>0</v>
      </c>
      <c r="T1787" s="10">
        <f t="shared" si="690"/>
        <v>6.2959000000000001E-2</v>
      </c>
      <c r="U1787" s="14">
        <f t="shared" si="694"/>
        <v>93</v>
      </c>
      <c r="V1787" s="14">
        <v>252</v>
      </c>
      <c r="W1787" s="16">
        <f t="shared" si="680"/>
        <v>1.022788547</v>
      </c>
      <c r="X1787" s="9">
        <f t="shared" si="681"/>
        <v>28.266449489999999</v>
      </c>
      <c r="Y1787" s="9">
        <v>0</v>
      </c>
      <c r="Z1787" s="15">
        <f t="shared" si="682"/>
        <v>0</v>
      </c>
      <c r="AA1787" s="6" t="s">
        <v>113</v>
      </c>
      <c r="AB1787" s="12">
        <f t="shared" si="691"/>
        <v>44516</v>
      </c>
      <c r="AC1787" s="6"/>
      <c r="AD1787" s="1"/>
      <c r="AE1787" s="12"/>
      <c r="AF1787" s="7"/>
      <c r="AG1787" s="1"/>
      <c r="AH1787" s="1"/>
      <c r="AI1787" s="1"/>
      <c r="AJ1787" s="10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6"/>
      <c r="CM1787" s="1"/>
      <c r="CN1787" s="1"/>
      <c r="CO1787" s="1"/>
      <c r="CP1787" s="1"/>
      <c r="CQ1787" s="1"/>
      <c r="CR1787" s="1"/>
    </row>
    <row r="1788" spans="1:96" x14ac:dyDescent="0.2">
      <c r="A1788" s="159">
        <f t="shared" si="683"/>
        <v>44467</v>
      </c>
      <c r="B1788" s="9">
        <f t="shared" si="672"/>
        <v>1269.6505807000001</v>
      </c>
      <c r="C1788" s="9">
        <f t="shared" si="684"/>
        <v>1000</v>
      </c>
      <c r="D1788" s="66">
        <f t="shared" si="685"/>
        <v>5876.05</v>
      </c>
      <c r="E1788" s="15">
        <f>VLOOKUP(A1787,[1]Plan1!$BO$120:$BQ$240,3)</f>
        <v>5944.21</v>
      </c>
      <c r="F1788" s="12">
        <f t="shared" si="686"/>
        <v>44455</v>
      </c>
      <c r="G1788" s="13">
        <f t="shared" si="673"/>
        <v>1.159962900247602E-2</v>
      </c>
      <c r="H1788" s="12">
        <f t="shared" si="687"/>
        <v>44484</v>
      </c>
      <c r="I1788" s="12">
        <f t="shared" si="674"/>
        <v>44484</v>
      </c>
      <c r="J1788" s="1">
        <f t="shared" si="688"/>
        <v>21</v>
      </c>
      <c r="K1788" s="1">
        <f t="shared" si="695"/>
        <v>9</v>
      </c>
      <c r="L1788" s="9">
        <f t="shared" si="675"/>
        <v>1.00495489</v>
      </c>
      <c r="M1788" s="16">
        <f t="shared" si="689"/>
        <v>1.0086998700000001</v>
      </c>
      <c r="N1788" s="16">
        <f t="shared" si="692"/>
        <v>1.2349420221611958</v>
      </c>
      <c r="O1788" s="9">
        <f t="shared" si="693"/>
        <v>1.2410610200000001</v>
      </c>
      <c r="P1788" s="9">
        <f t="shared" si="676"/>
        <v>1241.0610200000001</v>
      </c>
      <c r="Q1788" s="14">
        <f t="shared" si="677"/>
        <v>0</v>
      </c>
      <c r="R1788" s="44">
        <f t="shared" si="678"/>
        <v>0</v>
      </c>
      <c r="S1788" s="9">
        <f t="shared" si="679"/>
        <v>0</v>
      </c>
      <c r="T1788" s="10">
        <f t="shared" si="690"/>
        <v>6.2959000000000001E-2</v>
      </c>
      <c r="U1788" s="14">
        <f t="shared" si="694"/>
        <v>94</v>
      </c>
      <c r="V1788" s="14">
        <v>252</v>
      </c>
      <c r="W1788" s="16">
        <f t="shared" si="680"/>
        <v>1.023036386</v>
      </c>
      <c r="X1788" s="9">
        <f t="shared" si="681"/>
        <v>28.5895607</v>
      </c>
      <c r="Y1788" s="9">
        <v>0</v>
      </c>
      <c r="Z1788" s="15">
        <f t="shared" si="682"/>
        <v>0</v>
      </c>
      <c r="AA1788" s="6" t="s">
        <v>113</v>
      </c>
      <c r="AB1788" s="12">
        <f t="shared" si="691"/>
        <v>44516</v>
      </c>
      <c r="AC1788" s="6"/>
      <c r="AD1788" s="1"/>
      <c r="AE1788" s="12"/>
      <c r="AF1788" s="7"/>
      <c r="AG1788" s="1"/>
      <c r="AH1788" s="1"/>
      <c r="AI1788" s="1"/>
      <c r="AJ1788" s="10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6"/>
      <c r="CM1788" s="1"/>
      <c r="CN1788" s="1"/>
      <c r="CO1788" s="1"/>
      <c r="CP1788" s="1"/>
      <c r="CQ1788" s="1"/>
      <c r="CR1788" s="1"/>
    </row>
    <row r="1789" spans="1:96" x14ac:dyDescent="0.2">
      <c r="A1789" s="159">
        <f t="shared" si="683"/>
        <v>44468</v>
      </c>
      <c r="B1789" s="9">
        <f t="shared" si="672"/>
        <v>1270.65587278</v>
      </c>
      <c r="C1789" s="9">
        <f t="shared" si="684"/>
        <v>1000</v>
      </c>
      <c r="D1789" s="66">
        <f t="shared" si="685"/>
        <v>5876.05</v>
      </c>
      <c r="E1789" s="15">
        <f>VLOOKUP(A1788,[1]Plan1!$BO$120:$BQ$240,3)</f>
        <v>5944.21</v>
      </c>
      <c r="F1789" s="12">
        <f t="shared" si="686"/>
        <v>44455</v>
      </c>
      <c r="G1789" s="13">
        <f t="shared" si="673"/>
        <v>1.159962900247602E-2</v>
      </c>
      <c r="H1789" s="12">
        <f t="shared" si="687"/>
        <v>44484</v>
      </c>
      <c r="I1789" s="12">
        <f t="shared" si="674"/>
        <v>44484</v>
      </c>
      <c r="J1789" s="1">
        <f t="shared" si="688"/>
        <v>21</v>
      </c>
      <c r="K1789" s="1">
        <f t="shared" si="695"/>
        <v>10</v>
      </c>
      <c r="L1789" s="9">
        <f t="shared" si="675"/>
        <v>1.00550695</v>
      </c>
      <c r="M1789" s="16">
        <f t="shared" si="689"/>
        <v>1.0086998700000001</v>
      </c>
      <c r="N1789" s="16">
        <f t="shared" si="692"/>
        <v>1.2349420221611958</v>
      </c>
      <c r="O1789" s="9">
        <f t="shared" si="693"/>
        <v>1.24174278</v>
      </c>
      <c r="P1789" s="9">
        <f t="shared" si="676"/>
        <v>1241.74278</v>
      </c>
      <c r="Q1789" s="14">
        <f t="shared" si="677"/>
        <v>0</v>
      </c>
      <c r="R1789" s="44">
        <f t="shared" si="678"/>
        <v>0</v>
      </c>
      <c r="S1789" s="9">
        <f t="shared" si="679"/>
        <v>0</v>
      </c>
      <c r="T1789" s="10">
        <f t="shared" si="690"/>
        <v>6.2959000000000001E-2</v>
      </c>
      <c r="U1789" s="14">
        <f t="shared" si="694"/>
        <v>95</v>
      </c>
      <c r="V1789" s="14">
        <v>252</v>
      </c>
      <c r="W1789" s="16">
        <f t="shared" si="680"/>
        <v>1.0232842849999999</v>
      </c>
      <c r="X1789" s="9">
        <f t="shared" si="681"/>
        <v>28.913092779999999</v>
      </c>
      <c r="Y1789" s="9">
        <v>0</v>
      </c>
      <c r="Z1789" s="15">
        <f t="shared" si="682"/>
        <v>0</v>
      </c>
      <c r="AA1789" s="6" t="s">
        <v>113</v>
      </c>
      <c r="AB1789" s="12">
        <f t="shared" si="691"/>
        <v>44516</v>
      </c>
      <c r="AC1789" s="6"/>
      <c r="AD1789" s="1"/>
      <c r="AE1789" s="12"/>
      <c r="AF1789" s="7"/>
      <c r="AG1789" s="1"/>
      <c r="AH1789" s="1"/>
      <c r="AI1789" s="1"/>
      <c r="AJ1789" s="10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6"/>
      <c r="CM1789" s="1"/>
      <c r="CN1789" s="1"/>
      <c r="CO1789" s="1"/>
      <c r="CP1789" s="1"/>
      <c r="CQ1789" s="1"/>
      <c r="CR1789" s="1"/>
    </row>
    <row r="1790" spans="1:96" x14ac:dyDescent="0.2">
      <c r="A1790" s="159">
        <f t="shared" si="683"/>
        <v>44469</v>
      </c>
      <c r="B1790" s="9">
        <f t="shared" si="672"/>
        <v>1271.66195737</v>
      </c>
      <c r="C1790" s="9">
        <f t="shared" si="684"/>
        <v>1000</v>
      </c>
      <c r="D1790" s="66">
        <f t="shared" si="685"/>
        <v>5876.05</v>
      </c>
      <c r="E1790" s="15">
        <f>VLOOKUP(A1789,[1]Plan1!$BO$120:$BQ$240,3)</f>
        <v>5944.21</v>
      </c>
      <c r="F1790" s="12">
        <f t="shared" si="686"/>
        <v>44455</v>
      </c>
      <c r="G1790" s="13">
        <f t="shared" si="673"/>
        <v>1.159962900247602E-2</v>
      </c>
      <c r="H1790" s="12">
        <f t="shared" si="687"/>
        <v>44484</v>
      </c>
      <c r="I1790" s="12">
        <f t="shared" si="674"/>
        <v>44484</v>
      </c>
      <c r="J1790" s="1">
        <f t="shared" si="688"/>
        <v>21</v>
      </c>
      <c r="K1790" s="1">
        <f t="shared" si="695"/>
        <v>11</v>
      </c>
      <c r="L1790" s="9">
        <f t="shared" si="675"/>
        <v>1.0060593099999999</v>
      </c>
      <c r="M1790" s="16">
        <f t="shared" si="689"/>
        <v>1.0086998700000001</v>
      </c>
      <c r="N1790" s="16">
        <f t="shared" si="692"/>
        <v>1.2349420221611958</v>
      </c>
      <c r="O1790" s="9">
        <f t="shared" si="693"/>
        <v>1.24242491</v>
      </c>
      <c r="P1790" s="9">
        <f t="shared" si="676"/>
        <v>1242.42491</v>
      </c>
      <c r="Q1790" s="14">
        <f t="shared" si="677"/>
        <v>0</v>
      </c>
      <c r="R1790" s="44">
        <f t="shared" si="678"/>
        <v>0</v>
      </c>
      <c r="S1790" s="9">
        <f t="shared" si="679"/>
        <v>0</v>
      </c>
      <c r="T1790" s="10">
        <f t="shared" si="690"/>
        <v>6.2959000000000001E-2</v>
      </c>
      <c r="U1790" s="14">
        <f t="shared" si="694"/>
        <v>96</v>
      </c>
      <c r="V1790" s="14">
        <v>252</v>
      </c>
      <c r="W1790" s="16">
        <f t="shared" si="680"/>
        <v>1.023532245</v>
      </c>
      <c r="X1790" s="9">
        <f t="shared" si="681"/>
        <v>29.237047369999999</v>
      </c>
      <c r="Y1790" s="9">
        <v>0</v>
      </c>
      <c r="Z1790" s="15">
        <f t="shared" si="682"/>
        <v>0</v>
      </c>
      <c r="AA1790" s="6" t="s">
        <v>113</v>
      </c>
      <c r="AB1790" s="12">
        <f t="shared" si="691"/>
        <v>44516</v>
      </c>
      <c r="AC1790" s="6"/>
      <c r="AD1790" s="1"/>
      <c r="AE1790" s="12"/>
      <c r="AF1790" s="7"/>
      <c r="AG1790" s="1"/>
      <c r="AH1790" s="1"/>
      <c r="AI1790" s="1"/>
      <c r="AJ1790" s="10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6"/>
      <c r="CM1790" s="1"/>
      <c r="CN1790" s="1"/>
      <c r="CO1790" s="1"/>
      <c r="CP1790" s="1"/>
      <c r="CQ1790" s="1"/>
      <c r="CR1790" s="1"/>
    </row>
    <row r="1791" spans="1:96" x14ac:dyDescent="0.2">
      <c r="A1791" s="159">
        <f t="shared" si="683"/>
        <v>44470</v>
      </c>
      <c r="B1791" s="9">
        <f t="shared" si="672"/>
        <v>1272.6688426200001</v>
      </c>
      <c r="C1791" s="9">
        <f t="shared" si="684"/>
        <v>1000</v>
      </c>
      <c r="D1791" s="66">
        <f t="shared" si="685"/>
        <v>5876.05</v>
      </c>
      <c r="E1791" s="15">
        <f>VLOOKUP(A1790,[1]Plan1!$BO$120:$BQ$240,3)</f>
        <v>5944.21</v>
      </c>
      <c r="F1791" s="12">
        <f t="shared" si="686"/>
        <v>44455</v>
      </c>
      <c r="G1791" s="13">
        <f t="shared" si="673"/>
        <v>1.159962900247602E-2</v>
      </c>
      <c r="H1791" s="12">
        <f t="shared" si="687"/>
        <v>44484</v>
      </c>
      <c r="I1791" s="12">
        <f t="shared" si="674"/>
        <v>44484</v>
      </c>
      <c r="J1791" s="1">
        <f t="shared" si="688"/>
        <v>21</v>
      </c>
      <c r="K1791" s="1">
        <f t="shared" si="695"/>
        <v>12</v>
      </c>
      <c r="L1791" s="9">
        <f t="shared" si="675"/>
        <v>1.00661197</v>
      </c>
      <c r="M1791" s="16">
        <f t="shared" si="689"/>
        <v>1.0086998700000001</v>
      </c>
      <c r="N1791" s="16">
        <f t="shared" si="692"/>
        <v>1.2349420221611958</v>
      </c>
      <c r="O1791" s="9">
        <f t="shared" si="693"/>
        <v>1.2431074200000001</v>
      </c>
      <c r="P1791" s="9">
        <f t="shared" si="676"/>
        <v>1243.10742</v>
      </c>
      <c r="Q1791" s="14">
        <f t="shared" si="677"/>
        <v>0</v>
      </c>
      <c r="R1791" s="44">
        <f t="shared" si="678"/>
        <v>0</v>
      </c>
      <c r="S1791" s="9">
        <f t="shared" si="679"/>
        <v>0</v>
      </c>
      <c r="T1791" s="10">
        <f t="shared" si="690"/>
        <v>6.2959000000000001E-2</v>
      </c>
      <c r="U1791" s="14">
        <f t="shared" si="694"/>
        <v>97</v>
      </c>
      <c r="V1791" s="14">
        <v>252</v>
      </c>
      <c r="W1791" s="16">
        <f t="shared" si="680"/>
        <v>1.023780264</v>
      </c>
      <c r="X1791" s="9">
        <f t="shared" si="681"/>
        <v>29.561422619999998</v>
      </c>
      <c r="Y1791" s="9">
        <v>0</v>
      </c>
      <c r="Z1791" s="15">
        <f t="shared" si="682"/>
        <v>0</v>
      </c>
      <c r="AA1791" s="6" t="s">
        <v>113</v>
      </c>
      <c r="AB1791" s="12">
        <f t="shared" si="691"/>
        <v>44516</v>
      </c>
      <c r="AC1791" s="6"/>
      <c r="AD1791" s="1"/>
      <c r="AE1791" s="12"/>
      <c r="AF1791" s="7"/>
      <c r="AG1791" s="1"/>
      <c r="AH1791" s="1"/>
      <c r="AI1791" s="1"/>
      <c r="AJ1791" s="10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6"/>
      <c r="CM1791" s="1"/>
      <c r="CN1791" s="1"/>
      <c r="CO1791" s="1"/>
      <c r="CP1791" s="1"/>
      <c r="CQ1791" s="1"/>
      <c r="CR1791" s="1"/>
    </row>
    <row r="1792" spans="1:96" x14ac:dyDescent="0.2">
      <c r="A1792" s="159">
        <f t="shared" si="683"/>
        <v>44471</v>
      </c>
      <c r="B1792" s="9">
        <f t="shared" si="672"/>
        <v>1273.6765211899999</v>
      </c>
      <c r="C1792" s="9">
        <f t="shared" si="684"/>
        <v>1000</v>
      </c>
      <c r="D1792" s="66">
        <f t="shared" si="685"/>
        <v>5876.05</v>
      </c>
      <c r="E1792" s="15">
        <f>VLOOKUP(A1791,[1]Plan1!$BO$120:$BQ$240,3)</f>
        <v>5944.21</v>
      </c>
      <c r="F1792" s="12">
        <f t="shared" si="686"/>
        <v>44455</v>
      </c>
      <c r="G1792" s="13">
        <f t="shared" si="673"/>
        <v>1.159962900247602E-2</v>
      </c>
      <c r="H1792" s="12">
        <f t="shared" si="687"/>
        <v>44484</v>
      </c>
      <c r="I1792" s="12">
        <f t="shared" si="674"/>
        <v>44484</v>
      </c>
      <c r="J1792" s="1">
        <f t="shared" si="688"/>
        <v>21</v>
      </c>
      <c r="K1792" s="1">
        <f t="shared" si="695"/>
        <v>13</v>
      </c>
      <c r="L1792" s="9">
        <f t="shared" si="675"/>
        <v>1.00716494</v>
      </c>
      <c r="M1792" s="16">
        <f t="shared" si="689"/>
        <v>1.0086998700000001</v>
      </c>
      <c r="N1792" s="16">
        <f t="shared" si="692"/>
        <v>1.2349420221611958</v>
      </c>
      <c r="O1792" s="9">
        <f t="shared" si="693"/>
        <v>1.2437902999999999</v>
      </c>
      <c r="P1792" s="9">
        <f t="shared" si="676"/>
        <v>1243.7902999999999</v>
      </c>
      <c r="Q1792" s="14">
        <f t="shared" si="677"/>
        <v>0</v>
      </c>
      <c r="R1792" s="44">
        <f t="shared" si="678"/>
        <v>0</v>
      </c>
      <c r="S1792" s="9">
        <f t="shared" si="679"/>
        <v>0</v>
      </c>
      <c r="T1792" s="10">
        <f t="shared" si="690"/>
        <v>6.2959000000000001E-2</v>
      </c>
      <c r="U1792" s="14">
        <f t="shared" si="694"/>
        <v>98</v>
      </c>
      <c r="V1792" s="14">
        <v>252</v>
      </c>
      <c r="W1792" s="16">
        <f t="shared" si="680"/>
        <v>1.024028344</v>
      </c>
      <c r="X1792" s="9">
        <f t="shared" si="681"/>
        <v>29.886221190000001</v>
      </c>
      <c r="Y1792" s="9">
        <v>0</v>
      </c>
      <c r="Z1792" s="15">
        <f t="shared" si="682"/>
        <v>0</v>
      </c>
      <c r="AA1792" s="6" t="s">
        <v>113</v>
      </c>
      <c r="AB1792" s="12">
        <f t="shared" si="691"/>
        <v>44516</v>
      </c>
      <c r="AC1792" s="6"/>
      <c r="AD1792" s="1"/>
      <c r="AE1792" s="12"/>
      <c r="AF1792" s="7"/>
      <c r="AG1792" s="1"/>
      <c r="AH1792" s="1"/>
      <c r="AI1792" s="1"/>
      <c r="AJ1792" s="10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6"/>
      <c r="CM1792" s="1"/>
      <c r="CN1792" s="1"/>
      <c r="CO1792" s="1"/>
      <c r="CP1792" s="1"/>
      <c r="CQ1792" s="1"/>
      <c r="CR1792" s="1"/>
    </row>
    <row r="1793" spans="1:96" x14ac:dyDescent="0.2">
      <c r="A1793" s="159">
        <f t="shared" si="683"/>
        <v>44472</v>
      </c>
      <c r="B1793" s="9">
        <f t="shared" si="672"/>
        <v>1273.6765211899999</v>
      </c>
      <c r="C1793" s="9">
        <f t="shared" si="684"/>
        <v>1000</v>
      </c>
      <c r="D1793" s="66">
        <f t="shared" si="685"/>
        <v>5876.05</v>
      </c>
      <c r="E1793" s="15">
        <f>VLOOKUP(A1792,[1]Plan1!$BO$120:$BQ$240,3)</f>
        <v>5944.21</v>
      </c>
      <c r="F1793" s="12">
        <f t="shared" si="686"/>
        <v>44455</v>
      </c>
      <c r="G1793" s="13">
        <f t="shared" si="673"/>
        <v>1.159962900247602E-2</v>
      </c>
      <c r="H1793" s="12">
        <f t="shared" si="687"/>
        <v>44484</v>
      </c>
      <c r="I1793" s="12">
        <f t="shared" si="674"/>
        <v>44484</v>
      </c>
      <c r="J1793" s="1">
        <f t="shared" si="688"/>
        <v>21</v>
      </c>
      <c r="K1793" s="1">
        <f t="shared" si="695"/>
        <v>13</v>
      </c>
      <c r="L1793" s="9">
        <f t="shared" si="675"/>
        <v>1.00716494</v>
      </c>
      <c r="M1793" s="16">
        <f t="shared" si="689"/>
        <v>1.0086998700000001</v>
      </c>
      <c r="N1793" s="16">
        <f t="shared" si="692"/>
        <v>1.2349420221611958</v>
      </c>
      <c r="O1793" s="9">
        <f t="shared" si="693"/>
        <v>1.2437902999999999</v>
      </c>
      <c r="P1793" s="9">
        <f t="shared" si="676"/>
        <v>1243.7902999999999</v>
      </c>
      <c r="Q1793" s="14">
        <f t="shared" si="677"/>
        <v>0</v>
      </c>
      <c r="R1793" s="44">
        <f t="shared" si="678"/>
        <v>0</v>
      </c>
      <c r="S1793" s="9">
        <f t="shared" si="679"/>
        <v>0</v>
      </c>
      <c r="T1793" s="10">
        <f t="shared" si="690"/>
        <v>6.2959000000000001E-2</v>
      </c>
      <c r="U1793" s="14">
        <f t="shared" si="694"/>
        <v>98</v>
      </c>
      <c r="V1793" s="14">
        <v>252</v>
      </c>
      <c r="W1793" s="16">
        <f t="shared" si="680"/>
        <v>1.024028344</v>
      </c>
      <c r="X1793" s="9">
        <f t="shared" si="681"/>
        <v>29.886221190000001</v>
      </c>
      <c r="Y1793" s="9">
        <v>0</v>
      </c>
      <c r="Z1793" s="15">
        <f t="shared" si="682"/>
        <v>0</v>
      </c>
      <c r="AA1793" s="6" t="s">
        <v>113</v>
      </c>
      <c r="AB1793" s="12">
        <f t="shared" si="691"/>
        <v>44516</v>
      </c>
      <c r="AC1793" s="6"/>
      <c r="AD1793" s="1"/>
      <c r="AE1793" s="12"/>
      <c r="AF1793" s="7"/>
      <c r="AG1793" s="1"/>
      <c r="AH1793" s="1"/>
      <c r="AI1793" s="1"/>
      <c r="AJ1793" s="10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6"/>
      <c r="CM1793" s="1"/>
      <c r="CN1793" s="1"/>
      <c r="CO1793" s="1"/>
      <c r="CP1793" s="1"/>
      <c r="CQ1793" s="1"/>
      <c r="CR1793" s="1"/>
    </row>
    <row r="1794" spans="1:96" x14ac:dyDescent="0.2">
      <c r="A1794" s="159">
        <f t="shared" si="683"/>
        <v>44473</v>
      </c>
      <c r="B1794" s="9">
        <f t="shared" si="672"/>
        <v>1273.6765211899999</v>
      </c>
      <c r="C1794" s="9">
        <f t="shared" si="684"/>
        <v>1000</v>
      </c>
      <c r="D1794" s="66">
        <f t="shared" si="685"/>
        <v>5876.05</v>
      </c>
      <c r="E1794" s="15">
        <f>VLOOKUP(A1793,[1]Plan1!$BO$120:$BQ$240,3)</f>
        <v>5944.21</v>
      </c>
      <c r="F1794" s="12">
        <f t="shared" si="686"/>
        <v>44455</v>
      </c>
      <c r="G1794" s="13">
        <f t="shared" si="673"/>
        <v>1.159962900247602E-2</v>
      </c>
      <c r="H1794" s="12">
        <f t="shared" si="687"/>
        <v>44484</v>
      </c>
      <c r="I1794" s="12">
        <f t="shared" si="674"/>
        <v>44484</v>
      </c>
      <c r="J1794" s="1">
        <f t="shared" si="688"/>
        <v>21</v>
      </c>
      <c r="K1794" s="1">
        <f t="shared" si="695"/>
        <v>13</v>
      </c>
      <c r="L1794" s="9">
        <f t="shared" si="675"/>
        <v>1.00716494</v>
      </c>
      <c r="M1794" s="16">
        <f t="shared" si="689"/>
        <v>1.0086998700000001</v>
      </c>
      <c r="N1794" s="16">
        <f t="shared" si="692"/>
        <v>1.2349420221611958</v>
      </c>
      <c r="O1794" s="9">
        <f t="shared" si="693"/>
        <v>1.2437902999999999</v>
      </c>
      <c r="P1794" s="9">
        <f t="shared" si="676"/>
        <v>1243.7902999999999</v>
      </c>
      <c r="Q1794" s="14">
        <f t="shared" si="677"/>
        <v>0</v>
      </c>
      <c r="R1794" s="44">
        <f t="shared" si="678"/>
        <v>0</v>
      </c>
      <c r="S1794" s="9">
        <f t="shared" si="679"/>
        <v>0</v>
      </c>
      <c r="T1794" s="10">
        <f t="shared" si="690"/>
        <v>6.2959000000000001E-2</v>
      </c>
      <c r="U1794" s="14">
        <f t="shared" si="694"/>
        <v>98</v>
      </c>
      <c r="V1794" s="14">
        <v>252</v>
      </c>
      <c r="W1794" s="16">
        <f t="shared" si="680"/>
        <v>1.024028344</v>
      </c>
      <c r="X1794" s="9">
        <f t="shared" si="681"/>
        <v>29.886221190000001</v>
      </c>
      <c r="Y1794" s="9">
        <v>0</v>
      </c>
      <c r="Z1794" s="15">
        <f t="shared" si="682"/>
        <v>0</v>
      </c>
      <c r="AA1794" s="6" t="s">
        <v>113</v>
      </c>
      <c r="AB1794" s="12">
        <f t="shared" si="691"/>
        <v>44516</v>
      </c>
      <c r="AC1794" s="6"/>
      <c r="AD1794" s="1"/>
      <c r="AE1794" s="12"/>
      <c r="AF1794" s="7"/>
      <c r="AG1794" s="1"/>
      <c r="AH1794" s="1"/>
      <c r="AI1794" s="1"/>
      <c r="AJ1794" s="10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6"/>
      <c r="CM1794" s="1"/>
      <c r="CN1794" s="1"/>
      <c r="CO1794" s="1"/>
      <c r="CP1794" s="1"/>
      <c r="CQ1794" s="1"/>
      <c r="CR1794" s="1"/>
    </row>
    <row r="1795" spans="1:96" x14ac:dyDescent="0.2">
      <c r="A1795" s="159">
        <f t="shared" si="683"/>
        <v>44474</v>
      </c>
      <c r="B1795" s="9">
        <f t="shared" si="672"/>
        <v>1274.68500122</v>
      </c>
      <c r="C1795" s="9">
        <f t="shared" si="684"/>
        <v>1000</v>
      </c>
      <c r="D1795" s="66">
        <f t="shared" si="685"/>
        <v>5876.05</v>
      </c>
      <c r="E1795" s="15">
        <f>VLOOKUP(A1794,[1]Plan1!$BO$120:$BQ$240,3)</f>
        <v>5944.21</v>
      </c>
      <c r="F1795" s="12">
        <f t="shared" si="686"/>
        <v>44455</v>
      </c>
      <c r="G1795" s="13">
        <f t="shared" si="673"/>
        <v>1.159962900247602E-2</v>
      </c>
      <c r="H1795" s="12">
        <f t="shared" si="687"/>
        <v>44484</v>
      </c>
      <c r="I1795" s="12">
        <f t="shared" si="674"/>
        <v>44484</v>
      </c>
      <c r="J1795" s="1">
        <f t="shared" si="688"/>
        <v>21</v>
      </c>
      <c r="K1795" s="1">
        <f t="shared" si="695"/>
        <v>14</v>
      </c>
      <c r="L1795" s="9">
        <f t="shared" si="675"/>
        <v>1.0077182099999999</v>
      </c>
      <c r="M1795" s="16">
        <f t="shared" si="689"/>
        <v>1.0086998700000001</v>
      </c>
      <c r="N1795" s="16">
        <f t="shared" si="692"/>
        <v>1.2349420221611958</v>
      </c>
      <c r="O1795" s="9">
        <f t="shared" si="693"/>
        <v>1.2444735600000001</v>
      </c>
      <c r="P1795" s="9">
        <f t="shared" si="676"/>
        <v>1244.4735599999999</v>
      </c>
      <c r="Q1795" s="14">
        <f t="shared" si="677"/>
        <v>0</v>
      </c>
      <c r="R1795" s="44">
        <f t="shared" si="678"/>
        <v>0</v>
      </c>
      <c r="S1795" s="9">
        <f t="shared" si="679"/>
        <v>0</v>
      </c>
      <c r="T1795" s="10">
        <f t="shared" si="690"/>
        <v>6.2959000000000001E-2</v>
      </c>
      <c r="U1795" s="14">
        <f t="shared" si="694"/>
        <v>99</v>
      </c>
      <c r="V1795" s="14">
        <v>252</v>
      </c>
      <c r="W1795" s="16">
        <f t="shared" si="680"/>
        <v>1.024276483</v>
      </c>
      <c r="X1795" s="9">
        <f t="shared" si="681"/>
        <v>30.211441220000001</v>
      </c>
      <c r="Y1795" s="9">
        <v>0</v>
      </c>
      <c r="Z1795" s="15">
        <f t="shared" si="682"/>
        <v>0</v>
      </c>
      <c r="AA1795" s="6" t="s">
        <v>113</v>
      </c>
      <c r="AB1795" s="12">
        <f t="shared" si="691"/>
        <v>44516</v>
      </c>
      <c r="AC1795" s="6"/>
      <c r="AD1795" s="1"/>
      <c r="AE1795" s="12"/>
      <c r="AF1795" s="7"/>
      <c r="AG1795" s="1"/>
      <c r="AH1795" s="1"/>
      <c r="AI1795" s="1"/>
      <c r="AJ1795" s="10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6"/>
      <c r="CM1795" s="1"/>
      <c r="CN1795" s="1"/>
      <c r="CO1795" s="1"/>
      <c r="CP1795" s="1"/>
      <c r="CQ1795" s="1"/>
      <c r="CR1795" s="1"/>
    </row>
    <row r="1796" spans="1:96" x14ac:dyDescent="0.2">
      <c r="A1796" s="159">
        <f t="shared" si="683"/>
        <v>44475</v>
      </c>
      <c r="B1796" s="9">
        <f t="shared" si="672"/>
        <v>1275.6942753599999</v>
      </c>
      <c r="C1796" s="9">
        <f t="shared" si="684"/>
        <v>1000</v>
      </c>
      <c r="D1796" s="66">
        <f t="shared" si="685"/>
        <v>5876.05</v>
      </c>
      <c r="E1796" s="15">
        <f>VLOOKUP(A1795,[1]Plan1!$BO$120:$BQ$240,3)</f>
        <v>5944.21</v>
      </c>
      <c r="F1796" s="12">
        <f t="shared" si="686"/>
        <v>44455</v>
      </c>
      <c r="G1796" s="13">
        <f t="shared" si="673"/>
        <v>1.159962900247602E-2</v>
      </c>
      <c r="H1796" s="12">
        <f t="shared" si="687"/>
        <v>44484</v>
      </c>
      <c r="I1796" s="12">
        <f t="shared" si="674"/>
        <v>44484</v>
      </c>
      <c r="J1796" s="1">
        <f t="shared" si="688"/>
        <v>21</v>
      </c>
      <c r="K1796" s="1">
        <f t="shared" si="695"/>
        <v>15</v>
      </c>
      <c r="L1796" s="9">
        <f t="shared" si="675"/>
        <v>1.0082717800000001</v>
      </c>
      <c r="M1796" s="16">
        <f t="shared" si="689"/>
        <v>1.0086998700000001</v>
      </c>
      <c r="N1796" s="16">
        <f t="shared" si="692"/>
        <v>1.2349420221611958</v>
      </c>
      <c r="O1796" s="9">
        <f t="shared" si="693"/>
        <v>1.24515719</v>
      </c>
      <c r="P1796" s="9">
        <f t="shared" si="676"/>
        <v>1245.1571899999999</v>
      </c>
      <c r="Q1796" s="14">
        <f t="shared" si="677"/>
        <v>0</v>
      </c>
      <c r="R1796" s="44">
        <f t="shared" si="678"/>
        <v>0</v>
      </c>
      <c r="S1796" s="9">
        <f t="shared" si="679"/>
        <v>0</v>
      </c>
      <c r="T1796" s="10">
        <f t="shared" si="690"/>
        <v>6.2959000000000001E-2</v>
      </c>
      <c r="U1796" s="14">
        <f t="shared" si="694"/>
        <v>100</v>
      </c>
      <c r="V1796" s="14">
        <v>252</v>
      </c>
      <c r="W1796" s="16">
        <f t="shared" si="680"/>
        <v>1.0245246830000001</v>
      </c>
      <c r="X1796" s="9">
        <f t="shared" si="681"/>
        <v>30.537085359999999</v>
      </c>
      <c r="Y1796" s="9">
        <v>0</v>
      </c>
      <c r="Z1796" s="15">
        <f t="shared" si="682"/>
        <v>0</v>
      </c>
      <c r="AA1796" s="6" t="s">
        <v>113</v>
      </c>
      <c r="AB1796" s="12">
        <f t="shared" si="691"/>
        <v>44516</v>
      </c>
      <c r="AC1796" s="6"/>
      <c r="AD1796" s="1"/>
      <c r="AE1796" s="12"/>
      <c r="AF1796" s="7"/>
      <c r="AG1796" s="1"/>
      <c r="AH1796" s="1"/>
      <c r="AI1796" s="1"/>
      <c r="AJ1796" s="10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6"/>
      <c r="CM1796" s="1"/>
      <c r="CN1796" s="1"/>
      <c r="CO1796" s="1"/>
      <c r="CP1796" s="1"/>
      <c r="CQ1796" s="1"/>
      <c r="CR1796" s="1"/>
    </row>
    <row r="1797" spans="1:96" x14ac:dyDescent="0.2">
      <c r="A1797" s="159">
        <f t="shared" si="683"/>
        <v>44476</v>
      </c>
      <c r="B1797" s="9">
        <f t="shared" si="672"/>
        <v>1276.70435303</v>
      </c>
      <c r="C1797" s="9">
        <f t="shared" si="684"/>
        <v>1000</v>
      </c>
      <c r="D1797" s="66">
        <f t="shared" si="685"/>
        <v>5876.05</v>
      </c>
      <c r="E1797" s="15">
        <f>VLOOKUP(A1796,[1]Plan1!$BO$120:$BQ$240,3)</f>
        <v>5944.21</v>
      </c>
      <c r="F1797" s="12">
        <f t="shared" si="686"/>
        <v>44455</v>
      </c>
      <c r="G1797" s="13">
        <f t="shared" si="673"/>
        <v>1.159962900247602E-2</v>
      </c>
      <c r="H1797" s="12">
        <f t="shared" si="687"/>
        <v>44484</v>
      </c>
      <c r="I1797" s="12">
        <f t="shared" si="674"/>
        <v>44484</v>
      </c>
      <c r="J1797" s="1">
        <f t="shared" si="688"/>
        <v>21</v>
      </c>
      <c r="K1797" s="1">
        <f t="shared" si="695"/>
        <v>16</v>
      </c>
      <c r="L1797" s="9">
        <f t="shared" si="675"/>
        <v>1.0088256600000001</v>
      </c>
      <c r="M1797" s="16">
        <f t="shared" si="689"/>
        <v>1.0086998700000001</v>
      </c>
      <c r="N1797" s="16">
        <f t="shared" si="692"/>
        <v>1.2349420221611958</v>
      </c>
      <c r="O1797" s="9">
        <f t="shared" si="693"/>
        <v>1.2458412000000001</v>
      </c>
      <c r="P1797" s="9">
        <f t="shared" si="676"/>
        <v>1245.8412000000001</v>
      </c>
      <c r="Q1797" s="14">
        <f t="shared" si="677"/>
        <v>0</v>
      </c>
      <c r="R1797" s="44">
        <f t="shared" si="678"/>
        <v>0</v>
      </c>
      <c r="S1797" s="9">
        <f t="shared" si="679"/>
        <v>0</v>
      </c>
      <c r="T1797" s="10">
        <f t="shared" si="690"/>
        <v>6.2959000000000001E-2</v>
      </c>
      <c r="U1797" s="14">
        <f t="shared" si="694"/>
        <v>101</v>
      </c>
      <c r="V1797" s="14">
        <v>252</v>
      </c>
      <c r="W1797" s="16">
        <f t="shared" si="680"/>
        <v>1.0247729430000001</v>
      </c>
      <c r="X1797" s="9">
        <f t="shared" si="681"/>
        <v>30.863153029999999</v>
      </c>
      <c r="Y1797" s="9">
        <v>0</v>
      </c>
      <c r="Z1797" s="15">
        <f t="shared" si="682"/>
        <v>0</v>
      </c>
      <c r="AA1797" s="6" t="s">
        <v>113</v>
      </c>
      <c r="AB1797" s="12">
        <f t="shared" si="691"/>
        <v>44516</v>
      </c>
      <c r="AC1797" s="6"/>
      <c r="AD1797" s="1"/>
      <c r="AE1797" s="12"/>
      <c r="AF1797" s="7"/>
      <c r="AG1797" s="1"/>
      <c r="AH1797" s="1"/>
      <c r="AI1797" s="1"/>
      <c r="AJ1797" s="10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6"/>
      <c r="CM1797" s="1"/>
      <c r="CN1797" s="1"/>
      <c r="CO1797" s="1"/>
      <c r="CP1797" s="1"/>
      <c r="CQ1797" s="1"/>
      <c r="CR1797" s="1"/>
    </row>
    <row r="1798" spans="1:96" x14ac:dyDescent="0.2">
      <c r="A1798" s="159">
        <f t="shared" si="683"/>
        <v>44477</v>
      </c>
      <c r="B1798" s="9">
        <f t="shared" si="672"/>
        <v>1277.71522437</v>
      </c>
      <c r="C1798" s="9">
        <f t="shared" si="684"/>
        <v>1000</v>
      </c>
      <c r="D1798" s="66">
        <f t="shared" si="685"/>
        <v>5876.05</v>
      </c>
      <c r="E1798" s="15">
        <f>VLOOKUP(A1797,[1]Plan1!$BO$120:$BQ$240,3)</f>
        <v>5944.21</v>
      </c>
      <c r="F1798" s="12">
        <f t="shared" si="686"/>
        <v>44455</v>
      </c>
      <c r="G1798" s="13">
        <f t="shared" si="673"/>
        <v>1.159962900247602E-2</v>
      </c>
      <c r="H1798" s="12">
        <f t="shared" si="687"/>
        <v>44484</v>
      </c>
      <c r="I1798" s="12">
        <f t="shared" si="674"/>
        <v>44484</v>
      </c>
      <c r="J1798" s="1">
        <f t="shared" si="688"/>
        <v>21</v>
      </c>
      <c r="K1798" s="1">
        <f t="shared" si="695"/>
        <v>17</v>
      </c>
      <c r="L1798" s="9">
        <f t="shared" si="675"/>
        <v>1.00937984</v>
      </c>
      <c r="M1798" s="16">
        <f t="shared" si="689"/>
        <v>1.0086998700000001</v>
      </c>
      <c r="N1798" s="16">
        <f t="shared" si="692"/>
        <v>1.2349420221611958</v>
      </c>
      <c r="O1798" s="9">
        <f t="shared" si="693"/>
        <v>1.2465255799999999</v>
      </c>
      <c r="P1798" s="9">
        <f t="shared" si="676"/>
        <v>1246.52558</v>
      </c>
      <c r="Q1798" s="14">
        <f t="shared" si="677"/>
        <v>0</v>
      </c>
      <c r="R1798" s="44">
        <f t="shared" si="678"/>
        <v>0</v>
      </c>
      <c r="S1798" s="9">
        <f t="shared" si="679"/>
        <v>0</v>
      </c>
      <c r="T1798" s="10">
        <f t="shared" si="690"/>
        <v>6.2959000000000001E-2</v>
      </c>
      <c r="U1798" s="14">
        <f t="shared" si="694"/>
        <v>102</v>
      </c>
      <c r="V1798" s="14">
        <v>252</v>
      </c>
      <c r="W1798" s="16">
        <f t="shared" si="680"/>
        <v>1.025021263</v>
      </c>
      <c r="X1798" s="9">
        <f t="shared" si="681"/>
        <v>31.18964437</v>
      </c>
      <c r="Y1798" s="9">
        <v>0</v>
      </c>
      <c r="Z1798" s="15">
        <f t="shared" si="682"/>
        <v>0</v>
      </c>
      <c r="AA1798" s="6" t="s">
        <v>113</v>
      </c>
      <c r="AB1798" s="12">
        <f t="shared" si="691"/>
        <v>44516</v>
      </c>
      <c r="AC1798" s="6"/>
      <c r="AD1798" s="1"/>
      <c r="AE1798" s="12"/>
      <c r="AF1798" s="7"/>
      <c r="AG1798" s="1"/>
      <c r="AH1798" s="1"/>
      <c r="AI1798" s="1"/>
      <c r="AJ1798" s="10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6"/>
      <c r="CM1798" s="1"/>
      <c r="CN1798" s="1"/>
      <c r="CO1798" s="1"/>
      <c r="CP1798" s="1"/>
      <c r="CQ1798" s="1"/>
      <c r="CR1798" s="1"/>
    </row>
    <row r="1799" spans="1:96" x14ac:dyDescent="0.2">
      <c r="A1799" s="159">
        <f t="shared" si="683"/>
        <v>44478</v>
      </c>
      <c r="B1799" s="9">
        <f t="shared" si="672"/>
        <v>1278.72690003</v>
      </c>
      <c r="C1799" s="9">
        <f t="shared" si="684"/>
        <v>1000</v>
      </c>
      <c r="D1799" s="66">
        <f t="shared" si="685"/>
        <v>5876.05</v>
      </c>
      <c r="E1799" s="15">
        <f>VLOOKUP(A1798,[1]Plan1!$BO$120:$BQ$240,3)</f>
        <v>5944.21</v>
      </c>
      <c r="F1799" s="12">
        <f t="shared" si="686"/>
        <v>44455</v>
      </c>
      <c r="G1799" s="13">
        <f t="shared" si="673"/>
        <v>1.159962900247602E-2</v>
      </c>
      <c r="H1799" s="12">
        <f t="shared" si="687"/>
        <v>44484</v>
      </c>
      <c r="I1799" s="12">
        <f t="shared" si="674"/>
        <v>44484</v>
      </c>
      <c r="J1799" s="1">
        <f t="shared" si="688"/>
        <v>21</v>
      </c>
      <c r="K1799" s="1">
        <f t="shared" si="695"/>
        <v>18</v>
      </c>
      <c r="L1799" s="9">
        <f t="shared" si="675"/>
        <v>1.0099343300000001</v>
      </c>
      <c r="M1799" s="16">
        <f t="shared" si="689"/>
        <v>1.0086998700000001</v>
      </c>
      <c r="N1799" s="16">
        <f t="shared" si="692"/>
        <v>1.2349420221611958</v>
      </c>
      <c r="O1799" s="9">
        <f t="shared" si="693"/>
        <v>1.2472103400000001</v>
      </c>
      <c r="P1799" s="9">
        <f t="shared" si="676"/>
        <v>1247.2103400000001</v>
      </c>
      <c r="Q1799" s="14">
        <f t="shared" si="677"/>
        <v>0</v>
      </c>
      <c r="R1799" s="44">
        <f t="shared" si="678"/>
        <v>0</v>
      </c>
      <c r="S1799" s="9">
        <f t="shared" si="679"/>
        <v>0</v>
      </c>
      <c r="T1799" s="10">
        <f t="shared" si="690"/>
        <v>6.2959000000000001E-2</v>
      </c>
      <c r="U1799" s="14">
        <f t="shared" si="694"/>
        <v>103</v>
      </c>
      <c r="V1799" s="14">
        <v>252</v>
      </c>
      <c r="W1799" s="16">
        <f t="shared" si="680"/>
        <v>1.0252696429999999</v>
      </c>
      <c r="X1799" s="9">
        <f t="shared" si="681"/>
        <v>31.516560030000001</v>
      </c>
      <c r="Y1799" s="9">
        <v>0</v>
      </c>
      <c r="Z1799" s="15">
        <f t="shared" si="682"/>
        <v>0</v>
      </c>
      <c r="AA1799" s="6" t="s">
        <v>113</v>
      </c>
      <c r="AB1799" s="12">
        <f t="shared" si="691"/>
        <v>44516</v>
      </c>
      <c r="AC1799" s="6"/>
      <c r="AD1799" s="1"/>
      <c r="AE1799" s="12"/>
      <c r="AF1799" s="7"/>
      <c r="AG1799" s="1"/>
      <c r="AH1799" s="1"/>
      <c r="AI1799" s="1"/>
      <c r="AJ1799" s="10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6"/>
      <c r="CM1799" s="1"/>
      <c r="CN1799" s="1"/>
      <c r="CO1799" s="1"/>
      <c r="CP1799" s="1"/>
      <c r="CQ1799" s="1"/>
      <c r="CR1799" s="1"/>
    </row>
    <row r="1800" spans="1:96" x14ac:dyDescent="0.2">
      <c r="A1800" s="159">
        <f t="shared" si="683"/>
        <v>44479</v>
      </c>
      <c r="B1800" s="9">
        <f t="shared" si="672"/>
        <v>1278.72690003</v>
      </c>
      <c r="C1800" s="9">
        <f t="shared" si="684"/>
        <v>1000</v>
      </c>
      <c r="D1800" s="66">
        <f t="shared" si="685"/>
        <v>5876.05</v>
      </c>
      <c r="E1800" s="15">
        <f>VLOOKUP(A1799,[1]Plan1!$BO$120:$BQ$240,3)</f>
        <v>5944.21</v>
      </c>
      <c r="F1800" s="12">
        <f t="shared" si="686"/>
        <v>44455</v>
      </c>
      <c r="G1800" s="13">
        <f t="shared" si="673"/>
        <v>1.159962900247602E-2</v>
      </c>
      <c r="H1800" s="12">
        <f t="shared" si="687"/>
        <v>44484</v>
      </c>
      <c r="I1800" s="12">
        <f t="shared" si="674"/>
        <v>44484</v>
      </c>
      <c r="J1800" s="1">
        <f t="shared" si="688"/>
        <v>21</v>
      </c>
      <c r="K1800" s="1">
        <f t="shared" si="695"/>
        <v>18</v>
      </c>
      <c r="L1800" s="9">
        <f t="shared" si="675"/>
        <v>1.0099343300000001</v>
      </c>
      <c r="M1800" s="16">
        <f t="shared" si="689"/>
        <v>1.0086998700000001</v>
      </c>
      <c r="N1800" s="16">
        <f t="shared" si="692"/>
        <v>1.2349420221611958</v>
      </c>
      <c r="O1800" s="9">
        <f t="shared" si="693"/>
        <v>1.2472103400000001</v>
      </c>
      <c r="P1800" s="9">
        <f t="shared" si="676"/>
        <v>1247.2103400000001</v>
      </c>
      <c r="Q1800" s="14">
        <f t="shared" si="677"/>
        <v>0</v>
      </c>
      <c r="R1800" s="44">
        <f t="shared" si="678"/>
        <v>0</v>
      </c>
      <c r="S1800" s="9">
        <f t="shared" si="679"/>
        <v>0</v>
      </c>
      <c r="T1800" s="10">
        <f t="shared" si="690"/>
        <v>6.2959000000000001E-2</v>
      </c>
      <c r="U1800" s="14">
        <f t="shared" si="694"/>
        <v>103</v>
      </c>
      <c r="V1800" s="14">
        <v>252</v>
      </c>
      <c r="W1800" s="16">
        <f t="shared" si="680"/>
        <v>1.0252696429999999</v>
      </c>
      <c r="X1800" s="9">
        <f t="shared" si="681"/>
        <v>31.516560030000001</v>
      </c>
      <c r="Y1800" s="9">
        <v>0</v>
      </c>
      <c r="Z1800" s="15">
        <f t="shared" si="682"/>
        <v>0</v>
      </c>
      <c r="AA1800" s="6" t="s">
        <v>113</v>
      </c>
      <c r="AB1800" s="12">
        <f t="shared" si="691"/>
        <v>44516</v>
      </c>
      <c r="AC1800" s="6"/>
      <c r="AD1800" s="1"/>
      <c r="AE1800" s="12"/>
      <c r="AF1800" s="7"/>
      <c r="AG1800" s="1"/>
      <c r="AH1800" s="1"/>
      <c r="AI1800" s="1"/>
      <c r="AJ1800" s="10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6"/>
      <c r="CM1800" s="1"/>
      <c r="CN1800" s="1"/>
      <c r="CO1800" s="1"/>
      <c r="CP1800" s="1"/>
      <c r="CQ1800" s="1"/>
      <c r="CR1800" s="1"/>
    </row>
    <row r="1801" spans="1:96" x14ac:dyDescent="0.2">
      <c r="A1801" s="159">
        <f t="shared" si="683"/>
        <v>44480</v>
      </c>
      <c r="B1801" s="9">
        <f t="shared" si="672"/>
        <v>1278.72690003</v>
      </c>
      <c r="C1801" s="9">
        <f t="shared" si="684"/>
        <v>1000</v>
      </c>
      <c r="D1801" s="66">
        <f t="shared" si="685"/>
        <v>5876.05</v>
      </c>
      <c r="E1801" s="15">
        <f>VLOOKUP(A1800,[1]Plan1!$BO$120:$BQ$240,3)</f>
        <v>5944.21</v>
      </c>
      <c r="F1801" s="12">
        <f t="shared" si="686"/>
        <v>44455</v>
      </c>
      <c r="G1801" s="13">
        <f t="shared" si="673"/>
        <v>1.159962900247602E-2</v>
      </c>
      <c r="H1801" s="12">
        <f t="shared" si="687"/>
        <v>44484</v>
      </c>
      <c r="I1801" s="12">
        <f t="shared" si="674"/>
        <v>44484</v>
      </c>
      <c r="J1801" s="1">
        <f t="shared" si="688"/>
        <v>21</v>
      </c>
      <c r="K1801" s="1">
        <f t="shared" si="695"/>
        <v>18</v>
      </c>
      <c r="L1801" s="9">
        <f t="shared" si="675"/>
        <v>1.0099343300000001</v>
      </c>
      <c r="M1801" s="16">
        <f t="shared" si="689"/>
        <v>1.0086998700000001</v>
      </c>
      <c r="N1801" s="16">
        <f t="shared" si="692"/>
        <v>1.2349420221611958</v>
      </c>
      <c r="O1801" s="9">
        <f t="shared" si="693"/>
        <v>1.2472103400000001</v>
      </c>
      <c r="P1801" s="9">
        <f t="shared" si="676"/>
        <v>1247.2103400000001</v>
      </c>
      <c r="Q1801" s="14">
        <f t="shared" si="677"/>
        <v>0</v>
      </c>
      <c r="R1801" s="44">
        <f t="shared" si="678"/>
        <v>0</v>
      </c>
      <c r="S1801" s="9">
        <f t="shared" si="679"/>
        <v>0</v>
      </c>
      <c r="T1801" s="10">
        <f t="shared" si="690"/>
        <v>6.2959000000000001E-2</v>
      </c>
      <c r="U1801" s="14">
        <f t="shared" si="694"/>
        <v>103</v>
      </c>
      <c r="V1801" s="14">
        <v>252</v>
      </c>
      <c r="W1801" s="16">
        <f t="shared" si="680"/>
        <v>1.0252696429999999</v>
      </c>
      <c r="X1801" s="9">
        <f t="shared" si="681"/>
        <v>31.516560030000001</v>
      </c>
      <c r="Y1801" s="9">
        <v>0</v>
      </c>
      <c r="Z1801" s="15">
        <f t="shared" si="682"/>
        <v>0</v>
      </c>
      <c r="AA1801" s="6" t="s">
        <v>113</v>
      </c>
      <c r="AB1801" s="12">
        <f t="shared" si="691"/>
        <v>44516</v>
      </c>
      <c r="AC1801" s="6"/>
      <c r="AD1801" s="1"/>
      <c r="AE1801" s="12"/>
      <c r="AF1801" s="7"/>
      <c r="AG1801" s="1"/>
      <c r="AH1801" s="1"/>
      <c r="AI1801" s="1"/>
      <c r="AJ1801" s="10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6"/>
      <c r="CM1801" s="1"/>
      <c r="CN1801" s="1"/>
      <c r="CO1801" s="1"/>
      <c r="CP1801" s="1"/>
      <c r="CQ1801" s="1"/>
      <c r="CR1801" s="1"/>
    </row>
    <row r="1802" spans="1:96" x14ac:dyDescent="0.2">
      <c r="A1802" s="159">
        <f t="shared" si="683"/>
        <v>44481</v>
      </c>
      <c r="B1802" s="9">
        <f t="shared" ref="B1802:B1837" si="696">(P1802+X1802)</f>
        <v>1279.73937142</v>
      </c>
      <c r="C1802" s="9">
        <f t="shared" si="684"/>
        <v>1000</v>
      </c>
      <c r="D1802" s="66">
        <f t="shared" si="685"/>
        <v>5876.05</v>
      </c>
      <c r="E1802" s="15">
        <f>VLOOKUP(A1801,[1]Plan1!$BO$120:$BQ$240,3)</f>
        <v>5944.21</v>
      </c>
      <c r="F1802" s="12">
        <f t="shared" si="686"/>
        <v>44455</v>
      </c>
      <c r="G1802" s="13">
        <f t="shared" ref="G1802:G1837" si="697">(E1802/D1802)-1</f>
        <v>1.159962900247602E-2</v>
      </c>
      <c r="H1802" s="12">
        <f t="shared" si="687"/>
        <v>44484</v>
      </c>
      <c r="I1802" s="12">
        <f t="shared" ref="I1802:I1837" si="698">IF(A1802&gt;I1801,H1802,I1801)</f>
        <v>44484</v>
      </c>
      <c r="J1802" s="1">
        <f t="shared" si="688"/>
        <v>21</v>
      </c>
      <c r="K1802" s="1">
        <f t="shared" si="695"/>
        <v>19</v>
      </c>
      <c r="L1802" s="9">
        <f t="shared" ref="L1802:L1837" si="699">TRUNC((E1802/D1802)^TRUNC((K1802/J1802),9),8)</f>
        <v>1.0104891199999999</v>
      </c>
      <c r="M1802" s="16">
        <f t="shared" si="689"/>
        <v>1.0086998700000001</v>
      </c>
      <c r="N1802" s="16">
        <f t="shared" si="692"/>
        <v>1.2349420221611958</v>
      </c>
      <c r="O1802" s="9">
        <f t="shared" si="693"/>
        <v>1.24789547</v>
      </c>
      <c r="P1802" s="9">
        <f t="shared" ref="P1802:P1837" si="700">TRUNC(C1802*O1802,8)</f>
        <v>1247.8954699999999</v>
      </c>
      <c r="Q1802" s="14">
        <f t="shared" ref="Q1802:Q1837" si="701">IF(VLOOKUP(A1802,AE$10:AL$114,8)=VLOOKUP(A1801,AE$10:AL$114,8),0,VLOOKUP(A1802,AE$10:AL$114,8))</f>
        <v>0</v>
      </c>
      <c r="R1802" s="44">
        <f t="shared" ref="R1802:R1837" si="702">IF(Q1802&gt;0,VLOOKUP($A1802,$AE$10:$AJ$114,6),0)</f>
        <v>0</v>
      </c>
      <c r="S1802" s="9">
        <f t="shared" ref="S1802:S1837" si="703">IF(R1802&gt;0,TRUNC(R1802*P1802,8),0)</f>
        <v>0</v>
      </c>
      <c r="T1802" s="10">
        <f t="shared" si="690"/>
        <v>6.2959000000000001E-2</v>
      </c>
      <c r="U1802" s="14">
        <f t="shared" si="694"/>
        <v>104</v>
      </c>
      <c r="V1802" s="14">
        <v>252</v>
      </c>
      <c r="W1802" s="16">
        <f t="shared" ref="W1802:W1837" si="704">ROUND((1+T1802)^TRUNC((U1802/V1802),9),9)</f>
        <v>1.025518084</v>
      </c>
      <c r="X1802" s="9">
        <f t="shared" ref="X1802:X1837" si="705">TRUNC((P1802*(W1802-1)),8)</f>
        <v>31.843901420000002</v>
      </c>
      <c r="Y1802" s="9">
        <v>0</v>
      </c>
      <c r="Z1802" s="15">
        <f t="shared" ref="Z1802:Z1837" si="706">IF(S1802&gt;0,S1802+X1802,0)</f>
        <v>0</v>
      </c>
      <c r="AA1802" s="6" t="s">
        <v>113</v>
      </c>
      <c r="AB1802" s="12">
        <f t="shared" si="691"/>
        <v>44516</v>
      </c>
      <c r="AC1802" s="6"/>
      <c r="AD1802" s="1"/>
      <c r="AE1802" s="12"/>
      <c r="AF1802" s="7"/>
      <c r="AG1802" s="1"/>
      <c r="AH1802" s="1"/>
      <c r="AI1802" s="1"/>
      <c r="AJ1802" s="10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6"/>
      <c r="CM1802" s="1"/>
      <c r="CN1802" s="1"/>
      <c r="CO1802" s="1"/>
      <c r="CP1802" s="1"/>
      <c r="CQ1802" s="1"/>
      <c r="CR1802" s="1"/>
    </row>
    <row r="1803" spans="1:96" x14ac:dyDescent="0.2">
      <c r="A1803" s="159">
        <f t="shared" ref="A1803:A1837" si="707">(A1802+1)</f>
        <v>44482</v>
      </c>
      <c r="B1803" s="9">
        <f t="shared" si="696"/>
        <v>1279.73937142</v>
      </c>
      <c r="C1803" s="9">
        <f t="shared" ref="C1803:C1837" si="708">TRUNC(IF(Q1802&gt;0,VLOOKUP(A1802,$AE$12:$AF$114,2),C1802),8)</f>
        <v>1000</v>
      </c>
      <c r="D1803" s="66">
        <f t="shared" ref="D1803:D1837" si="709">IF(E1803=E1802,D1802,E1802)</f>
        <v>5876.05</v>
      </c>
      <c r="E1803" s="15">
        <f>VLOOKUP(A1802,[1]Plan1!$BO$120:$BQ$240,3)</f>
        <v>5944.21</v>
      </c>
      <c r="F1803" s="12">
        <f t="shared" ref="F1803:F1837" si="710">IF(D1803=D1802,F1802,A1803)</f>
        <v>44455</v>
      </c>
      <c r="G1803" s="13">
        <f t="shared" si="697"/>
        <v>1.159962900247602E-2</v>
      </c>
      <c r="H1803" s="12">
        <f t="shared" ref="H1803:H1837" si="711">IF(DAY(A1803)=15,VLOOKUP(A1803,AI$118:AN$450,4),H1802)</f>
        <v>44484</v>
      </c>
      <c r="I1803" s="12">
        <f t="shared" si="698"/>
        <v>44484</v>
      </c>
      <c r="J1803" s="1">
        <f t="shared" ref="J1803:J1837" si="712">IF(I1803=I1802,J1802,NETWORKDAYS(I1802,I1803,$AE$118:$AE$502)-1)</f>
        <v>21</v>
      </c>
      <c r="K1803" s="1">
        <f t="shared" si="695"/>
        <v>19</v>
      </c>
      <c r="L1803" s="9">
        <f t="shared" si="699"/>
        <v>1.0104891199999999</v>
      </c>
      <c r="M1803" s="16">
        <f t="shared" ref="M1803:M1837" si="713">IF(I1803&gt;I1802,L1802,M1802)</f>
        <v>1.0086998700000001</v>
      </c>
      <c r="N1803" s="16">
        <f t="shared" si="692"/>
        <v>1.2349420221611958</v>
      </c>
      <c r="O1803" s="9">
        <f t="shared" si="693"/>
        <v>1.24789547</v>
      </c>
      <c r="P1803" s="9">
        <f t="shared" si="700"/>
        <v>1247.8954699999999</v>
      </c>
      <c r="Q1803" s="14">
        <f t="shared" si="701"/>
        <v>0</v>
      </c>
      <c r="R1803" s="44">
        <f t="shared" si="702"/>
        <v>0</v>
      </c>
      <c r="S1803" s="9">
        <f t="shared" si="703"/>
        <v>0</v>
      </c>
      <c r="T1803" s="10">
        <f t="shared" ref="T1803:T1837" si="714">(T1802)</f>
        <v>6.2959000000000001E-2</v>
      </c>
      <c r="U1803" s="14">
        <f t="shared" si="694"/>
        <v>104</v>
      </c>
      <c r="V1803" s="14">
        <v>252</v>
      </c>
      <c r="W1803" s="16">
        <f t="shared" si="704"/>
        <v>1.025518084</v>
      </c>
      <c r="X1803" s="9">
        <f t="shared" si="705"/>
        <v>31.843901420000002</v>
      </c>
      <c r="Y1803" s="9">
        <v>0</v>
      </c>
      <c r="Z1803" s="15">
        <f t="shared" si="706"/>
        <v>0</v>
      </c>
      <c r="AA1803" s="6" t="s">
        <v>113</v>
      </c>
      <c r="AB1803" s="12">
        <f t="shared" ref="AB1803:AB1837" si="715">IF(Q1802&gt;0,VLOOKUP(A1802,$AE$10:$AM$114,9),AB1802)</f>
        <v>44516</v>
      </c>
      <c r="AC1803" s="6"/>
      <c r="AD1803" s="1"/>
      <c r="AE1803" s="12"/>
      <c r="AF1803" s="7"/>
      <c r="AG1803" s="1"/>
      <c r="AH1803" s="1"/>
      <c r="AI1803" s="1"/>
      <c r="AJ1803" s="10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6"/>
      <c r="CM1803" s="1"/>
      <c r="CN1803" s="1"/>
      <c r="CO1803" s="1"/>
      <c r="CP1803" s="1"/>
      <c r="CQ1803" s="1"/>
      <c r="CR1803" s="1"/>
    </row>
    <row r="1804" spans="1:96" x14ac:dyDescent="0.2">
      <c r="A1804" s="159">
        <f t="shared" si="707"/>
        <v>44483</v>
      </c>
      <c r="B1804" s="9">
        <f t="shared" si="696"/>
        <v>1280.7526569499998</v>
      </c>
      <c r="C1804" s="9">
        <f t="shared" si="708"/>
        <v>1000</v>
      </c>
      <c r="D1804" s="66">
        <f t="shared" si="709"/>
        <v>5876.05</v>
      </c>
      <c r="E1804" s="15">
        <f>VLOOKUP(A1803,[1]Plan1!$BO$120:$BQ$240,3)</f>
        <v>5944.21</v>
      </c>
      <c r="F1804" s="12">
        <f t="shared" si="710"/>
        <v>44455</v>
      </c>
      <c r="G1804" s="13">
        <f t="shared" si="697"/>
        <v>1.159962900247602E-2</v>
      </c>
      <c r="H1804" s="12">
        <f t="shared" si="711"/>
        <v>44484</v>
      </c>
      <c r="I1804" s="12">
        <f t="shared" si="698"/>
        <v>44484</v>
      </c>
      <c r="J1804" s="1">
        <f t="shared" si="712"/>
        <v>21</v>
      </c>
      <c r="K1804" s="1">
        <f t="shared" si="695"/>
        <v>20</v>
      </c>
      <c r="L1804" s="9">
        <f t="shared" si="699"/>
        <v>1.01104422</v>
      </c>
      <c r="M1804" s="16">
        <f t="shared" si="713"/>
        <v>1.0086998700000001</v>
      </c>
      <c r="N1804" s="16">
        <f t="shared" si="692"/>
        <v>1.2349420221611958</v>
      </c>
      <c r="O1804" s="9">
        <f t="shared" si="693"/>
        <v>1.24858099</v>
      </c>
      <c r="P1804" s="9">
        <f t="shared" si="700"/>
        <v>1248.5809899999999</v>
      </c>
      <c r="Q1804" s="14">
        <f t="shared" si="701"/>
        <v>0</v>
      </c>
      <c r="R1804" s="44">
        <f t="shared" si="702"/>
        <v>0</v>
      </c>
      <c r="S1804" s="9">
        <f t="shared" si="703"/>
        <v>0</v>
      </c>
      <c r="T1804" s="10">
        <f t="shared" si="714"/>
        <v>6.2959000000000001E-2</v>
      </c>
      <c r="U1804" s="14">
        <f t="shared" si="694"/>
        <v>105</v>
      </c>
      <c r="V1804" s="14">
        <v>252</v>
      </c>
      <c r="W1804" s="16">
        <f t="shared" si="704"/>
        <v>1.0257665840000001</v>
      </c>
      <c r="X1804" s="9">
        <f t="shared" si="705"/>
        <v>32.171666950000002</v>
      </c>
      <c r="Y1804" s="9">
        <v>0</v>
      </c>
      <c r="Z1804" s="15">
        <f t="shared" si="706"/>
        <v>0</v>
      </c>
      <c r="AA1804" s="6" t="s">
        <v>113</v>
      </c>
      <c r="AB1804" s="12">
        <f t="shared" si="715"/>
        <v>44516</v>
      </c>
      <c r="AC1804" s="6"/>
      <c r="AD1804" s="1"/>
      <c r="AE1804" s="12"/>
      <c r="AF1804" s="7"/>
      <c r="AG1804" s="1"/>
      <c r="AH1804" s="1"/>
      <c r="AI1804" s="1"/>
      <c r="AJ1804" s="10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6"/>
      <c r="CM1804" s="1"/>
      <c r="CN1804" s="1"/>
      <c r="CO1804" s="1"/>
      <c r="CP1804" s="1"/>
      <c r="CQ1804" s="1"/>
      <c r="CR1804" s="1"/>
    </row>
    <row r="1805" spans="1:96" x14ac:dyDescent="0.2">
      <c r="A1805" s="159">
        <f t="shared" si="707"/>
        <v>44484</v>
      </c>
      <c r="B1805" s="9">
        <f t="shared" si="696"/>
        <v>1281.7667390199999</v>
      </c>
      <c r="C1805" s="9">
        <f t="shared" si="708"/>
        <v>1000</v>
      </c>
      <c r="D1805" s="66">
        <f t="shared" si="709"/>
        <v>5876.05</v>
      </c>
      <c r="E1805" s="15">
        <f>VLOOKUP(A1804,[1]Plan1!$BO$120:$BQ$240,3)</f>
        <v>5944.21</v>
      </c>
      <c r="F1805" s="12">
        <f t="shared" si="710"/>
        <v>44455</v>
      </c>
      <c r="G1805" s="13">
        <f t="shared" si="697"/>
        <v>1.159962900247602E-2</v>
      </c>
      <c r="H1805" s="12">
        <f t="shared" si="711"/>
        <v>44516</v>
      </c>
      <c r="I1805" s="12">
        <f t="shared" si="698"/>
        <v>44484</v>
      </c>
      <c r="J1805" s="1">
        <f t="shared" si="712"/>
        <v>21</v>
      </c>
      <c r="K1805" s="1">
        <f t="shared" si="695"/>
        <v>21</v>
      </c>
      <c r="L1805" s="9">
        <f t="shared" si="699"/>
        <v>1.0115996199999999</v>
      </c>
      <c r="M1805" s="16">
        <f t="shared" si="713"/>
        <v>1.0086998700000001</v>
      </c>
      <c r="N1805" s="16">
        <f t="shared" si="692"/>
        <v>1.2349420221611958</v>
      </c>
      <c r="O1805" s="9">
        <f t="shared" si="693"/>
        <v>1.24926688</v>
      </c>
      <c r="P1805" s="9">
        <f t="shared" si="700"/>
        <v>1249.2668799999999</v>
      </c>
      <c r="Q1805" s="14">
        <f t="shared" si="701"/>
        <v>0</v>
      </c>
      <c r="R1805" s="44">
        <f t="shared" si="702"/>
        <v>0</v>
      </c>
      <c r="S1805" s="9">
        <f t="shared" si="703"/>
        <v>0</v>
      </c>
      <c r="T1805" s="10">
        <f t="shared" si="714"/>
        <v>6.2959000000000001E-2</v>
      </c>
      <c r="U1805" s="14">
        <f t="shared" si="694"/>
        <v>106</v>
      </c>
      <c r="V1805" s="14">
        <v>252</v>
      </c>
      <c r="W1805" s="16">
        <f t="shared" si="704"/>
        <v>1.0260151449999999</v>
      </c>
      <c r="X1805" s="9">
        <f t="shared" si="705"/>
        <v>32.499859020000002</v>
      </c>
      <c r="Y1805" s="9">
        <v>0</v>
      </c>
      <c r="Z1805" s="15">
        <f t="shared" si="706"/>
        <v>0</v>
      </c>
      <c r="AA1805" s="6" t="s">
        <v>113</v>
      </c>
      <c r="AB1805" s="12">
        <f t="shared" si="715"/>
        <v>44516</v>
      </c>
      <c r="AC1805" s="6"/>
      <c r="AD1805" s="1"/>
      <c r="AE1805" s="12"/>
      <c r="AF1805" s="7"/>
      <c r="AG1805" s="1"/>
      <c r="AH1805" s="1"/>
      <c r="AI1805" s="1"/>
      <c r="AJ1805" s="10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6"/>
      <c r="CM1805" s="1"/>
      <c r="CN1805" s="1"/>
      <c r="CO1805" s="1"/>
      <c r="CP1805" s="1"/>
      <c r="CQ1805" s="1"/>
      <c r="CR1805" s="1"/>
    </row>
    <row r="1806" spans="1:96" x14ac:dyDescent="0.2">
      <c r="A1806" s="159">
        <f t="shared" si="707"/>
        <v>44485</v>
      </c>
      <c r="B1806" s="9">
        <f t="shared" si="696"/>
        <v>1282.8738676200001</v>
      </c>
      <c r="C1806" s="9">
        <f t="shared" si="708"/>
        <v>1000</v>
      </c>
      <c r="D1806" s="66">
        <f t="shared" si="709"/>
        <v>5944.21</v>
      </c>
      <c r="E1806" s="15">
        <f>VLOOKUP(A1805,[1]Plan1!$BO$120:$BQ$240,3)</f>
        <v>6018.51</v>
      </c>
      <c r="F1806" s="12">
        <f t="shared" si="710"/>
        <v>44485</v>
      </c>
      <c r="G1806" s="13">
        <f t="shared" si="697"/>
        <v>1.2499558393798349E-2</v>
      </c>
      <c r="H1806" s="12">
        <f t="shared" si="711"/>
        <v>44516</v>
      </c>
      <c r="I1806" s="12">
        <f t="shared" si="698"/>
        <v>44516</v>
      </c>
      <c r="J1806" s="1">
        <f t="shared" si="712"/>
        <v>20</v>
      </c>
      <c r="K1806" s="1">
        <f t="shared" si="695"/>
        <v>1</v>
      </c>
      <c r="L1806" s="9">
        <f t="shared" si="699"/>
        <v>1.00062129</v>
      </c>
      <c r="M1806" s="16">
        <f t="shared" si="713"/>
        <v>1.0115996199999999</v>
      </c>
      <c r="N1806" s="16">
        <f t="shared" si="692"/>
        <v>1.2492668803402971</v>
      </c>
      <c r="O1806" s="9">
        <f t="shared" si="693"/>
        <v>1.2500430300000001</v>
      </c>
      <c r="P1806" s="9">
        <f t="shared" si="700"/>
        <v>1250.04303</v>
      </c>
      <c r="Q1806" s="14">
        <f t="shared" si="701"/>
        <v>0</v>
      </c>
      <c r="R1806" s="44">
        <f t="shared" si="702"/>
        <v>0</v>
      </c>
      <c r="S1806" s="9">
        <f t="shared" si="703"/>
        <v>0</v>
      </c>
      <c r="T1806" s="10">
        <f t="shared" si="714"/>
        <v>6.2959000000000001E-2</v>
      </c>
      <c r="U1806" s="14">
        <f t="shared" si="694"/>
        <v>107</v>
      </c>
      <c r="V1806" s="14">
        <v>252</v>
      </c>
      <c r="W1806" s="16">
        <f t="shared" si="704"/>
        <v>1.026263766</v>
      </c>
      <c r="X1806" s="9">
        <f t="shared" si="705"/>
        <v>32.830837619999997</v>
      </c>
      <c r="Y1806" s="9">
        <v>0</v>
      </c>
      <c r="Z1806" s="15">
        <f t="shared" si="706"/>
        <v>0</v>
      </c>
      <c r="AA1806" s="6" t="s">
        <v>113</v>
      </c>
      <c r="AB1806" s="12">
        <f t="shared" si="715"/>
        <v>44516</v>
      </c>
      <c r="AC1806" s="6"/>
      <c r="AD1806" s="1"/>
      <c r="AE1806" s="12"/>
      <c r="AF1806" s="7"/>
      <c r="AG1806" s="1"/>
      <c r="AH1806" s="1"/>
      <c r="AI1806" s="1"/>
      <c r="AJ1806" s="10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6"/>
      <c r="CM1806" s="1"/>
      <c r="CN1806" s="1"/>
      <c r="CO1806" s="1"/>
      <c r="CP1806" s="1"/>
      <c r="CQ1806" s="1"/>
      <c r="CR1806" s="1"/>
    </row>
    <row r="1807" spans="1:96" x14ac:dyDescent="0.2">
      <c r="A1807" s="159">
        <f t="shared" si="707"/>
        <v>44486</v>
      </c>
      <c r="B1807" s="9">
        <f t="shared" si="696"/>
        <v>1282.8738676200001</v>
      </c>
      <c r="C1807" s="9">
        <f t="shared" si="708"/>
        <v>1000</v>
      </c>
      <c r="D1807" s="66">
        <f t="shared" si="709"/>
        <v>5944.21</v>
      </c>
      <c r="E1807" s="15">
        <f>VLOOKUP(A1806,[1]Plan1!$BO$120:$BQ$240,3)</f>
        <v>6018.51</v>
      </c>
      <c r="F1807" s="12">
        <f t="shared" si="710"/>
        <v>44485</v>
      </c>
      <c r="G1807" s="13">
        <f t="shared" si="697"/>
        <v>1.2499558393798349E-2</v>
      </c>
      <c r="H1807" s="12">
        <f t="shared" si="711"/>
        <v>44516</v>
      </c>
      <c r="I1807" s="12">
        <f t="shared" si="698"/>
        <v>44516</v>
      </c>
      <c r="J1807" s="1">
        <f t="shared" si="712"/>
        <v>20</v>
      </c>
      <c r="K1807" s="1">
        <f t="shared" si="695"/>
        <v>1</v>
      </c>
      <c r="L1807" s="9">
        <f t="shared" si="699"/>
        <v>1.00062129</v>
      </c>
      <c r="M1807" s="16">
        <f t="shared" si="713"/>
        <v>1.0115996199999999</v>
      </c>
      <c r="N1807" s="16">
        <f t="shared" si="692"/>
        <v>1.2492668803402971</v>
      </c>
      <c r="O1807" s="9">
        <f t="shared" si="693"/>
        <v>1.2500430300000001</v>
      </c>
      <c r="P1807" s="9">
        <f t="shared" si="700"/>
        <v>1250.04303</v>
      </c>
      <c r="Q1807" s="14">
        <f t="shared" si="701"/>
        <v>0</v>
      </c>
      <c r="R1807" s="44">
        <f t="shared" si="702"/>
        <v>0</v>
      </c>
      <c r="S1807" s="9">
        <f t="shared" si="703"/>
        <v>0</v>
      </c>
      <c r="T1807" s="10">
        <f t="shared" si="714"/>
        <v>6.2959000000000001E-2</v>
      </c>
      <c r="U1807" s="14">
        <f t="shared" si="694"/>
        <v>107</v>
      </c>
      <c r="V1807" s="14">
        <v>252</v>
      </c>
      <c r="W1807" s="16">
        <f t="shared" si="704"/>
        <v>1.026263766</v>
      </c>
      <c r="X1807" s="9">
        <f t="shared" si="705"/>
        <v>32.830837619999997</v>
      </c>
      <c r="Y1807" s="9">
        <v>0</v>
      </c>
      <c r="Z1807" s="15">
        <f t="shared" si="706"/>
        <v>0</v>
      </c>
      <c r="AA1807" s="6" t="s">
        <v>113</v>
      </c>
      <c r="AB1807" s="12">
        <f t="shared" si="715"/>
        <v>44516</v>
      </c>
      <c r="AC1807" s="6"/>
      <c r="AD1807" s="1"/>
      <c r="AE1807" s="12"/>
      <c r="AF1807" s="7"/>
      <c r="AG1807" s="1"/>
      <c r="AH1807" s="1"/>
      <c r="AI1807" s="1"/>
      <c r="AJ1807" s="10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6"/>
      <c r="CM1807" s="1"/>
      <c r="CN1807" s="1"/>
      <c r="CO1807" s="1"/>
      <c r="CP1807" s="1"/>
      <c r="CQ1807" s="1"/>
      <c r="CR1807" s="1"/>
    </row>
    <row r="1808" spans="1:96" x14ac:dyDescent="0.2">
      <c r="A1808" s="159">
        <f t="shared" si="707"/>
        <v>44487</v>
      </c>
      <c r="B1808" s="9">
        <f t="shared" si="696"/>
        <v>1282.8738676200001</v>
      </c>
      <c r="C1808" s="9">
        <f t="shared" si="708"/>
        <v>1000</v>
      </c>
      <c r="D1808" s="66">
        <f t="shared" si="709"/>
        <v>5944.21</v>
      </c>
      <c r="E1808" s="15">
        <f>VLOOKUP(A1807,[1]Plan1!$BO$120:$BQ$240,3)</f>
        <v>6018.51</v>
      </c>
      <c r="F1808" s="12">
        <f t="shared" si="710"/>
        <v>44485</v>
      </c>
      <c r="G1808" s="13">
        <f t="shared" si="697"/>
        <v>1.2499558393798349E-2</v>
      </c>
      <c r="H1808" s="12">
        <f t="shared" si="711"/>
        <v>44516</v>
      </c>
      <c r="I1808" s="12">
        <f t="shared" si="698"/>
        <v>44516</v>
      </c>
      <c r="J1808" s="1">
        <f t="shared" si="712"/>
        <v>20</v>
      </c>
      <c r="K1808" s="1">
        <f t="shared" si="695"/>
        <v>1</v>
      </c>
      <c r="L1808" s="9">
        <f t="shared" si="699"/>
        <v>1.00062129</v>
      </c>
      <c r="M1808" s="16">
        <f t="shared" si="713"/>
        <v>1.0115996199999999</v>
      </c>
      <c r="N1808" s="16">
        <f t="shared" si="692"/>
        <v>1.2492668803402971</v>
      </c>
      <c r="O1808" s="9">
        <f t="shared" si="693"/>
        <v>1.2500430300000001</v>
      </c>
      <c r="P1808" s="9">
        <f t="shared" si="700"/>
        <v>1250.04303</v>
      </c>
      <c r="Q1808" s="14">
        <f t="shared" si="701"/>
        <v>0</v>
      </c>
      <c r="R1808" s="44">
        <f t="shared" si="702"/>
        <v>0</v>
      </c>
      <c r="S1808" s="9">
        <f t="shared" si="703"/>
        <v>0</v>
      </c>
      <c r="T1808" s="10">
        <f t="shared" si="714"/>
        <v>6.2959000000000001E-2</v>
      </c>
      <c r="U1808" s="14">
        <f t="shared" si="694"/>
        <v>107</v>
      </c>
      <c r="V1808" s="14">
        <v>252</v>
      </c>
      <c r="W1808" s="16">
        <f t="shared" si="704"/>
        <v>1.026263766</v>
      </c>
      <c r="X1808" s="9">
        <f t="shared" si="705"/>
        <v>32.830837619999997</v>
      </c>
      <c r="Y1808" s="9">
        <v>0</v>
      </c>
      <c r="Z1808" s="15">
        <f t="shared" si="706"/>
        <v>0</v>
      </c>
      <c r="AA1808" s="6" t="s">
        <v>113</v>
      </c>
      <c r="AB1808" s="12">
        <f t="shared" si="715"/>
        <v>44516</v>
      </c>
      <c r="AC1808" s="6"/>
      <c r="AD1808" s="1"/>
      <c r="AE1808" s="12"/>
      <c r="AF1808" s="7"/>
      <c r="AG1808" s="1"/>
      <c r="AH1808" s="1"/>
      <c r="AI1808" s="1"/>
      <c r="AJ1808" s="10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6"/>
      <c r="CM1808" s="1"/>
      <c r="CN1808" s="1"/>
      <c r="CO1808" s="1"/>
      <c r="CP1808" s="1"/>
      <c r="CQ1808" s="1"/>
      <c r="CR1808" s="1"/>
    </row>
    <row r="1809" spans="1:96" x14ac:dyDescent="0.2">
      <c r="A1809" s="159">
        <f t="shared" si="707"/>
        <v>44488</v>
      </c>
      <c r="B1809" s="9">
        <f t="shared" si="696"/>
        <v>1283.98198198</v>
      </c>
      <c r="C1809" s="9">
        <f t="shared" si="708"/>
        <v>1000</v>
      </c>
      <c r="D1809" s="66">
        <f t="shared" si="709"/>
        <v>5944.21</v>
      </c>
      <c r="E1809" s="15">
        <f>VLOOKUP(A1808,[1]Plan1!$BO$120:$BQ$240,3)</f>
        <v>6018.51</v>
      </c>
      <c r="F1809" s="12">
        <f t="shared" si="710"/>
        <v>44485</v>
      </c>
      <c r="G1809" s="13">
        <f t="shared" si="697"/>
        <v>1.2499558393798349E-2</v>
      </c>
      <c r="H1809" s="12">
        <f t="shared" si="711"/>
        <v>44516</v>
      </c>
      <c r="I1809" s="12">
        <f t="shared" si="698"/>
        <v>44516</v>
      </c>
      <c r="J1809" s="1">
        <f t="shared" si="712"/>
        <v>20</v>
      </c>
      <c r="K1809" s="1">
        <f t="shared" si="695"/>
        <v>2</v>
      </c>
      <c r="L1809" s="9">
        <f t="shared" si="699"/>
        <v>1.00124298</v>
      </c>
      <c r="M1809" s="16">
        <f t="shared" si="713"/>
        <v>1.0115996199999999</v>
      </c>
      <c r="N1809" s="16">
        <f t="shared" si="692"/>
        <v>1.2492668803402971</v>
      </c>
      <c r="O1809" s="9">
        <f t="shared" si="693"/>
        <v>1.2508196899999999</v>
      </c>
      <c r="P1809" s="9">
        <f t="shared" si="700"/>
        <v>1250.81969</v>
      </c>
      <c r="Q1809" s="14">
        <f t="shared" si="701"/>
        <v>0</v>
      </c>
      <c r="R1809" s="44">
        <f t="shared" si="702"/>
        <v>0</v>
      </c>
      <c r="S1809" s="9">
        <f t="shared" si="703"/>
        <v>0</v>
      </c>
      <c r="T1809" s="10">
        <f t="shared" si="714"/>
        <v>6.2959000000000001E-2</v>
      </c>
      <c r="U1809" s="14">
        <f t="shared" si="694"/>
        <v>108</v>
      </c>
      <c r="V1809" s="14">
        <v>252</v>
      </c>
      <c r="W1809" s="16">
        <f t="shared" si="704"/>
        <v>1.0265124480000001</v>
      </c>
      <c r="X1809" s="9">
        <f t="shared" si="705"/>
        <v>33.162291979999999</v>
      </c>
      <c r="Y1809" s="9">
        <v>0</v>
      </c>
      <c r="Z1809" s="15">
        <f t="shared" si="706"/>
        <v>0</v>
      </c>
      <c r="AA1809" s="6" t="s">
        <v>113</v>
      </c>
      <c r="AB1809" s="12">
        <f t="shared" si="715"/>
        <v>44516</v>
      </c>
      <c r="AC1809" s="6"/>
      <c r="AD1809" s="1"/>
      <c r="AE1809" s="12"/>
      <c r="AF1809" s="7"/>
      <c r="AG1809" s="1"/>
      <c r="AH1809" s="1"/>
      <c r="AI1809" s="1"/>
      <c r="AJ1809" s="10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6"/>
      <c r="CM1809" s="1"/>
      <c r="CN1809" s="1"/>
      <c r="CO1809" s="1"/>
      <c r="CP1809" s="1"/>
      <c r="CQ1809" s="1"/>
      <c r="CR1809" s="1"/>
    </row>
    <row r="1810" spans="1:96" x14ac:dyDescent="0.2">
      <c r="A1810" s="159">
        <f t="shared" si="707"/>
        <v>44489</v>
      </c>
      <c r="B1810" s="9">
        <f t="shared" si="696"/>
        <v>1285.09102878</v>
      </c>
      <c r="C1810" s="9">
        <f t="shared" si="708"/>
        <v>1000</v>
      </c>
      <c r="D1810" s="66">
        <f t="shared" si="709"/>
        <v>5944.21</v>
      </c>
      <c r="E1810" s="15">
        <f>VLOOKUP(A1809,[1]Plan1!$BO$120:$BQ$240,3)</f>
        <v>6018.51</v>
      </c>
      <c r="F1810" s="12">
        <f t="shared" si="710"/>
        <v>44485</v>
      </c>
      <c r="G1810" s="13">
        <f t="shared" si="697"/>
        <v>1.2499558393798349E-2</v>
      </c>
      <c r="H1810" s="12">
        <f t="shared" si="711"/>
        <v>44516</v>
      </c>
      <c r="I1810" s="12">
        <f t="shared" si="698"/>
        <v>44516</v>
      </c>
      <c r="J1810" s="1">
        <f t="shared" si="712"/>
        <v>20</v>
      </c>
      <c r="K1810" s="1">
        <f t="shared" si="695"/>
        <v>3</v>
      </c>
      <c r="L1810" s="9">
        <f t="shared" si="699"/>
        <v>1.00186504</v>
      </c>
      <c r="M1810" s="16">
        <f t="shared" si="713"/>
        <v>1.0115996199999999</v>
      </c>
      <c r="N1810" s="16">
        <f t="shared" si="692"/>
        <v>1.2492668803402971</v>
      </c>
      <c r="O1810" s="9">
        <f t="shared" si="693"/>
        <v>1.2515968099999999</v>
      </c>
      <c r="P1810" s="9">
        <f t="shared" si="700"/>
        <v>1251.59681</v>
      </c>
      <c r="Q1810" s="14">
        <f t="shared" si="701"/>
        <v>0</v>
      </c>
      <c r="R1810" s="44">
        <f t="shared" si="702"/>
        <v>0</v>
      </c>
      <c r="S1810" s="9">
        <f t="shared" si="703"/>
        <v>0</v>
      </c>
      <c r="T1810" s="10">
        <f t="shared" si="714"/>
        <v>6.2959000000000001E-2</v>
      </c>
      <c r="U1810" s="14">
        <f t="shared" si="694"/>
        <v>109</v>
      </c>
      <c r="V1810" s="14">
        <v>252</v>
      </c>
      <c r="W1810" s="16">
        <f t="shared" si="704"/>
        <v>1.0267611889999999</v>
      </c>
      <c r="X1810" s="9">
        <f t="shared" si="705"/>
        <v>33.494218779999997</v>
      </c>
      <c r="Y1810" s="9">
        <v>0</v>
      </c>
      <c r="Z1810" s="15">
        <f t="shared" si="706"/>
        <v>0</v>
      </c>
      <c r="AA1810" s="6" t="s">
        <v>113</v>
      </c>
      <c r="AB1810" s="12">
        <f t="shared" si="715"/>
        <v>44516</v>
      </c>
      <c r="AC1810" s="6"/>
      <c r="AD1810" s="1"/>
      <c r="AE1810" s="12"/>
      <c r="AF1810" s="7"/>
      <c r="AG1810" s="1"/>
      <c r="AH1810" s="1"/>
      <c r="AI1810" s="1"/>
      <c r="AJ1810" s="10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6"/>
      <c r="CM1810" s="1"/>
      <c r="CN1810" s="1"/>
      <c r="CO1810" s="1"/>
      <c r="CP1810" s="1"/>
      <c r="CQ1810" s="1"/>
      <c r="CR1810" s="1"/>
    </row>
    <row r="1811" spans="1:96" x14ac:dyDescent="0.2">
      <c r="A1811" s="159">
        <f t="shared" si="707"/>
        <v>44490</v>
      </c>
      <c r="B1811" s="9">
        <f t="shared" si="696"/>
        <v>1286.2010520800002</v>
      </c>
      <c r="C1811" s="9">
        <f t="shared" si="708"/>
        <v>1000</v>
      </c>
      <c r="D1811" s="66">
        <f t="shared" si="709"/>
        <v>5944.21</v>
      </c>
      <c r="E1811" s="15">
        <f>VLOOKUP(A1810,[1]Plan1!$BO$120:$BQ$240,3)</f>
        <v>6018.51</v>
      </c>
      <c r="F1811" s="12">
        <f t="shared" si="710"/>
        <v>44485</v>
      </c>
      <c r="G1811" s="13">
        <f t="shared" si="697"/>
        <v>1.2499558393798349E-2</v>
      </c>
      <c r="H1811" s="12">
        <f t="shared" si="711"/>
        <v>44516</v>
      </c>
      <c r="I1811" s="12">
        <f t="shared" si="698"/>
        <v>44516</v>
      </c>
      <c r="J1811" s="1">
        <f t="shared" si="712"/>
        <v>20</v>
      </c>
      <c r="K1811" s="1">
        <f t="shared" si="695"/>
        <v>4</v>
      </c>
      <c r="L1811" s="9">
        <f t="shared" si="699"/>
        <v>1.0024875</v>
      </c>
      <c r="M1811" s="16">
        <f t="shared" si="713"/>
        <v>1.0115996199999999</v>
      </c>
      <c r="N1811" s="16">
        <f t="shared" si="692"/>
        <v>1.2492668803402971</v>
      </c>
      <c r="O1811" s="9">
        <f t="shared" si="693"/>
        <v>1.2523744299999999</v>
      </c>
      <c r="P1811" s="9">
        <f t="shared" si="700"/>
        <v>1252.3744300000001</v>
      </c>
      <c r="Q1811" s="14">
        <f t="shared" si="701"/>
        <v>0</v>
      </c>
      <c r="R1811" s="44">
        <f t="shared" si="702"/>
        <v>0</v>
      </c>
      <c r="S1811" s="9">
        <f t="shared" si="703"/>
        <v>0</v>
      </c>
      <c r="T1811" s="10">
        <f t="shared" si="714"/>
        <v>6.2959000000000001E-2</v>
      </c>
      <c r="U1811" s="14">
        <f t="shared" si="694"/>
        <v>110</v>
      </c>
      <c r="V1811" s="14">
        <v>252</v>
      </c>
      <c r="W1811" s="16">
        <f t="shared" si="704"/>
        <v>1.0270099909999999</v>
      </c>
      <c r="X1811" s="9">
        <f t="shared" si="705"/>
        <v>33.82662208</v>
      </c>
      <c r="Y1811" s="9">
        <v>0</v>
      </c>
      <c r="Z1811" s="15">
        <f t="shared" si="706"/>
        <v>0</v>
      </c>
      <c r="AA1811" s="6" t="s">
        <v>113</v>
      </c>
      <c r="AB1811" s="12">
        <f t="shared" si="715"/>
        <v>44516</v>
      </c>
      <c r="AC1811" s="6"/>
      <c r="AD1811" s="1"/>
      <c r="AE1811" s="12"/>
      <c r="AF1811" s="7"/>
      <c r="AG1811" s="1"/>
      <c r="AH1811" s="1"/>
      <c r="AI1811" s="1"/>
      <c r="AJ1811" s="10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6"/>
      <c r="CM1811" s="1"/>
      <c r="CN1811" s="1"/>
      <c r="CO1811" s="1"/>
      <c r="CP1811" s="1"/>
      <c r="CQ1811" s="1"/>
      <c r="CR1811" s="1"/>
    </row>
    <row r="1812" spans="1:96" x14ac:dyDescent="0.2">
      <c r="A1812" s="159">
        <f t="shared" si="707"/>
        <v>44491</v>
      </c>
      <c r="B1812" s="9">
        <f t="shared" si="696"/>
        <v>1287.3120203200001</v>
      </c>
      <c r="C1812" s="9">
        <f t="shared" si="708"/>
        <v>1000</v>
      </c>
      <c r="D1812" s="66">
        <f t="shared" si="709"/>
        <v>5944.21</v>
      </c>
      <c r="E1812" s="15">
        <f>VLOOKUP(A1811,[1]Plan1!$BO$120:$BQ$240,3)</f>
        <v>6018.51</v>
      </c>
      <c r="F1812" s="12">
        <f t="shared" si="710"/>
        <v>44485</v>
      </c>
      <c r="G1812" s="13">
        <f t="shared" si="697"/>
        <v>1.2499558393798349E-2</v>
      </c>
      <c r="H1812" s="12">
        <f t="shared" si="711"/>
        <v>44516</v>
      </c>
      <c r="I1812" s="12">
        <f t="shared" si="698"/>
        <v>44516</v>
      </c>
      <c r="J1812" s="1">
        <f t="shared" si="712"/>
        <v>20</v>
      </c>
      <c r="K1812" s="1">
        <f t="shared" si="695"/>
        <v>5</v>
      </c>
      <c r="L1812" s="9">
        <f t="shared" si="699"/>
        <v>1.0031103400000001</v>
      </c>
      <c r="M1812" s="16">
        <f t="shared" si="713"/>
        <v>1.0115996199999999</v>
      </c>
      <c r="N1812" s="16">
        <f t="shared" si="692"/>
        <v>1.2492668803402971</v>
      </c>
      <c r="O1812" s="9">
        <f t="shared" si="693"/>
        <v>1.25315252</v>
      </c>
      <c r="P1812" s="9">
        <f t="shared" si="700"/>
        <v>1253.1525200000001</v>
      </c>
      <c r="Q1812" s="14">
        <f t="shared" si="701"/>
        <v>0</v>
      </c>
      <c r="R1812" s="44">
        <f t="shared" si="702"/>
        <v>0</v>
      </c>
      <c r="S1812" s="9">
        <f t="shared" si="703"/>
        <v>0</v>
      </c>
      <c r="T1812" s="10">
        <f t="shared" si="714"/>
        <v>6.2959000000000001E-2</v>
      </c>
      <c r="U1812" s="14">
        <f t="shared" si="694"/>
        <v>111</v>
      </c>
      <c r="V1812" s="14">
        <v>252</v>
      </c>
      <c r="W1812" s="16">
        <f t="shared" si="704"/>
        <v>1.027258853</v>
      </c>
      <c r="X1812" s="9">
        <f t="shared" si="705"/>
        <v>34.159500319999999</v>
      </c>
      <c r="Y1812" s="9">
        <v>0</v>
      </c>
      <c r="Z1812" s="15">
        <f t="shared" si="706"/>
        <v>0</v>
      </c>
      <c r="AA1812" s="6" t="s">
        <v>113</v>
      </c>
      <c r="AB1812" s="12">
        <f t="shared" si="715"/>
        <v>44516</v>
      </c>
      <c r="AC1812" s="6"/>
      <c r="AD1812" s="1"/>
      <c r="AE1812" s="12"/>
      <c r="AF1812" s="7"/>
      <c r="AG1812" s="1"/>
      <c r="AH1812" s="1"/>
      <c r="AI1812" s="1"/>
      <c r="AJ1812" s="10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6"/>
      <c r="CM1812" s="1"/>
      <c r="CN1812" s="1"/>
      <c r="CO1812" s="1"/>
      <c r="CP1812" s="1"/>
      <c r="CQ1812" s="1"/>
      <c r="CR1812" s="1"/>
    </row>
    <row r="1813" spans="1:96" x14ac:dyDescent="0.2">
      <c r="A1813" s="159">
        <f t="shared" si="707"/>
        <v>44492</v>
      </c>
      <c r="B1813" s="9">
        <f t="shared" si="696"/>
        <v>1288.4239558100001</v>
      </c>
      <c r="C1813" s="9">
        <f t="shared" si="708"/>
        <v>1000</v>
      </c>
      <c r="D1813" s="66">
        <f t="shared" si="709"/>
        <v>5944.21</v>
      </c>
      <c r="E1813" s="15">
        <f>VLOOKUP(A1812,[1]Plan1!$BO$120:$BQ$240,3)</f>
        <v>6018.51</v>
      </c>
      <c r="F1813" s="12">
        <f t="shared" si="710"/>
        <v>44485</v>
      </c>
      <c r="G1813" s="13">
        <f t="shared" si="697"/>
        <v>1.2499558393798349E-2</v>
      </c>
      <c r="H1813" s="12">
        <f t="shared" si="711"/>
        <v>44516</v>
      </c>
      <c r="I1813" s="12">
        <f t="shared" si="698"/>
        <v>44516</v>
      </c>
      <c r="J1813" s="1">
        <f t="shared" si="712"/>
        <v>20</v>
      </c>
      <c r="K1813" s="1">
        <f t="shared" si="695"/>
        <v>6</v>
      </c>
      <c r="L1813" s="9">
        <f t="shared" si="699"/>
        <v>1.0037335700000001</v>
      </c>
      <c r="M1813" s="16">
        <f t="shared" si="713"/>
        <v>1.0115996199999999</v>
      </c>
      <c r="N1813" s="16">
        <f t="shared" si="692"/>
        <v>1.2492668803402971</v>
      </c>
      <c r="O1813" s="9">
        <f t="shared" si="693"/>
        <v>1.2539311</v>
      </c>
      <c r="P1813" s="9">
        <f t="shared" si="700"/>
        <v>1253.9311</v>
      </c>
      <c r="Q1813" s="14">
        <f t="shared" si="701"/>
        <v>0</v>
      </c>
      <c r="R1813" s="44">
        <f t="shared" si="702"/>
        <v>0</v>
      </c>
      <c r="S1813" s="9">
        <f t="shared" si="703"/>
        <v>0</v>
      </c>
      <c r="T1813" s="10">
        <f t="shared" si="714"/>
        <v>6.2959000000000001E-2</v>
      </c>
      <c r="U1813" s="14">
        <f t="shared" si="694"/>
        <v>112</v>
      </c>
      <c r="V1813" s="14">
        <v>252</v>
      </c>
      <c r="W1813" s="16">
        <f t="shared" si="704"/>
        <v>1.027507776</v>
      </c>
      <c r="X1813" s="9">
        <f t="shared" si="705"/>
        <v>34.492855810000002</v>
      </c>
      <c r="Y1813" s="9">
        <v>0</v>
      </c>
      <c r="Z1813" s="15">
        <f t="shared" si="706"/>
        <v>0</v>
      </c>
      <c r="AA1813" s="6" t="s">
        <v>113</v>
      </c>
      <c r="AB1813" s="12">
        <f t="shared" si="715"/>
        <v>44516</v>
      </c>
      <c r="AC1813" s="6"/>
      <c r="AD1813" s="1"/>
      <c r="AE1813" s="12"/>
      <c r="AF1813" s="7"/>
      <c r="AG1813" s="1"/>
      <c r="AH1813" s="1"/>
      <c r="AI1813" s="1"/>
      <c r="AJ1813" s="10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6"/>
      <c r="CM1813" s="1"/>
      <c r="CN1813" s="1"/>
      <c r="CO1813" s="1"/>
      <c r="CP1813" s="1"/>
      <c r="CQ1813" s="1"/>
      <c r="CR1813" s="1"/>
    </row>
    <row r="1814" spans="1:96" x14ac:dyDescent="0.2">
      <c r="A1814" s="159">
        <f t="shared" si="707"/>
        <v>44493</v>
      </c>
      <c r="B1814" s="9">
        <f t="shared" si="696"/>
        <v>1288.4239558100001</v>
      </c>
      <c r="C1814" s="9">
        <f t="shared" si="708"/>
        <v>1000</v>
      </c>
      <c r="D1814" s="66">
        <f t="shared" si="709"/>
        <v>5944.21</v>
      </c>
      <c r="E1814" s="15">
        <f>VLOOKUP(A1813,[1]Plan1!$BO$120:$BQ$240,3)</f>
        <v>6018.51</v>
      </c>
      <c r="F1814" s="12">
        <f t="shared" si="710"/>
        <v>44485</v>
      </c>
      <c r="G1814" s="13">
        <f t="shared" si="697"/>
        <v>1.2499558393798349E-2</v>
      </c>
      <c r="H1814" s="12">
        <f t="shared" si="711"/>
        <v>44516</v>
      </c>
      <c r="I1814" s="12">
        <f t="shared" si="698"/>
        <v>44516</v>
      </c>
      <c r="J1814" s="1">
        <f t="shared" si="712"/>
        <v>20</v>
      </c>
      <c r="K1814" s="1">
        <f t="shared" si="695"/>
        <v>6</v>
      </c>
      <c r="L1814" s="9">
        <f t="shared" si="699"/>
        <v>1.0037335700000001</v>
      </c>
      <c r="M1814" s="16">
        <f t="shared" si="713"/>
        <v>1.0115996199999999</v>
      </c>
      <c r="N1814" s="16">
        <f t="shared" si="692"/>
        <v>1.2492668803402971</v>
      </c>
      <c r="O1814" s="9">
        <f t="shared" si="693"/>
        <v>1.2539311</v>
      </c>
      <c r="P1814" s="9">
        <f t="shared" si="700"/>
        <v>1253.9311</v>
      </c>
      <c r="Q1814" s="14">
        <f t="shared" si="701"/>
        <v>0</v>
      </c>
      <c r="R1814" s="44">
        <f t="shared" si="702"/>
        <v>0</v>
      </c>
      <c r="S1814" s="9">
        <f t="shared" si="703"/>
        <v>0</v>
      </c>
      <c r="T1814" s="10">
        <f t="shared" si="714"/>
        <v>6.2959000000000001E-2</v>
      </c>
      <c r="U1814" s="14">
        <f t="shared" si="694"/>
        <v>112</v>
      </c>
      <c r="V1814" s="14">
        <v>252</v>
      </c>
      <c r="W1814" s="16">
        <f t="shared" si="704"/>
        <v>1.027507776</v>
      </c>
      <c r="X1814" s="9">
        <f t="shared" si="705"/>
        <v>34.492855810000002</v>
      </c>
      <c r="Y1814" s="9">
        <v>0</v>
      </c>
      <c r="Z1814" s="15">
        <f t="shared" si="706"/>
        <v>0</v>
      </c>
      <c r="AA1814" s="6" t="s">
        <v>113</v>
      </c>
      <c r="AB1814" s="12">
        <f t="shared" si="715"/>
        <v>44516</v>
      </c>
      <c r="AC1814" s="6"/>
      <c r="AD1814" s="1"/>
      <c r="AE1814" s="12"/>
      <c r="AF1814" s="7"/>
      <c r="AG1814" s="1"/>
      <c r="AH1814" s="1"/>
      <c r="AI1814" s="1"/>
      <c r="AJ1814" s="10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6"/>
      <c r="CM1814" s="1"/>
      <c r="CN1814" s="1"/>
      <c r="CO1814" s="1"/>
      <c r="CP1814" s="1"/>
      <c r="CQ1814" s="1"/>
      <c r="CR1814" s="1"/>
    </row>
    <row r="1815" spans="1:96" x14ac:dyDescent="0.2">
      <c r="A1815" s="159">
        <f t="shared" si="707"/>
        <v>44494</v>
      </c>
      <c r="B1815" s="9">
        <f t="shared" si="696"/>
        <v>1288.4239558100001</v>
      </c>
      <c r="C1815" s="9">
        <f t="shared" si="708"/>
        <v>1000</v>
      </c>
      <c r="D1815" s="66">
        <f t="shared" si="709"/>
        <v>5944.21</v>
      </c>
      <c r="E1815" s="15">
        <f>VLOOKUP(A1814,[1]Plan1!$BO$120:$BQ$240,3)</f>
        <v>6018.51</v>
      </c>
      <c r="F1815" s="12">
        <f t="shared" si="710"/>
        <v>44485</v>
      </c>
      <c r="G1815" s="13">
        <f t="shared" si="697"/>
        <v>1.2499558393798349E-2</v>
      </c>
      <c r="H1815" s="12">
        <f t="shared" si="711"/>
        <v>44516</v>
      </c>
      <c r="I1815" s="12">
        <f t="shared" si="698"/>
        <v>44516</v>
      </c>
      <c r="J1815" s="1">
        <f t="shared" si="712"/>
        <v>20</v>
      </c>
      <c r="K1815" s="1">
        <f t="shared" si="695"/>
        <v>6</v>
      </c>
      <c r="L1815" s="9">
        <f t="shared" si="699"/>
        <v>1.0037335700000001</v>
      </c>
      <c r="M1815" s="16">
        <f t="shared" si="713"/>
        <v>1.0115996199999999</v>
      </c>
      <c r="N1815" s="16">
        <f t="shared" si="692"/>
        <v>1.2492668803402971</v>
      </c>
      <c r="O1815" s="9">
        <f t="shared" si="693"/>
        <v>1.2539311</v>
      </c>
      <c r="P1815" s="9">
        <f t="shared" si="700"/>
        <v>1253.9311</v>
      </c>
      <c r="Q1815" s="14">
        <f t="shared" si="701"/>
        <v>0</v>
      </c>
      <c r="R1815" s="44">
        <f t="shared" si="702"/>
        <v>0</v>
      </c>
      <c r="S1815" s="9">
        <f t="shared" si="703"/>
        <v>0</v>
      </c>
      <c r="T1815" s="10">
        <f t="shared" si="714"/>
        <v>6.2959000000000001E-2</v>
      </c>
      <c r="U1815" s="14">
        <f t="shared" si="694"/>
        <v>112</v>
      </c>
      <c r="V1815" s="14">
        <v>252</v>
      </c>
      <c r="W1815" s="16">
        <f t="shared" si="704"/>
        <v>1.027507776</v>
      </c>
      <c r="X1815" s="9">
        <f t="shared" si="705"/>
        <v>34.492855810000002</v>
      </c>
      <c r="Y1815" s="9">
        <v>0</v>
      </c>
      <c r="Z1815" s="15">
        <f t="shared" si="706"/>
        <v>0</v>
      </c>
      <c r="AA1815" s="6" t="s">
        <v>113</v>
      </c>
      <c r="AB1815" s="12">
        <f t="shared" si="715"/>
        <v>44516</v>
      </c>
      <c r="AC1815" s="6"/>
      <c r="AD1815" s="1"/>
      <c r="AE1815" s="12"/>
      <c r="AF1815" s="7"/>
      <c r="AG1815" s="1"/>
      <c r="AH1815" s="1"/>
      <c r="AI1815" s="1"/>
      <c r="AJ1815" s="10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6"/>
      <c r="CM1815" s="1"/>
      <c r="CN1815" s="1"/>
      <c r="CO1815" s="1"/>
      <c r="CP1815" s="1"/>
      <c r="CQ1815" s="1"/>
      <c r="CR1815" s="1"/>
    </row>
    <row r="1816" spans="1:96" x14ac:dyDescent="0.2">
      <c r="A1816" s="159">
        <f t="shared" si="707"/>
        <v>44495</v>
      </c>
      <c r="B1816" s="9">
        <f t="shared" si="696"/>
        <v>1289.5368565400001</v>
      </c>
      <c r="C1816" s="9">
        <f t="shared" si="708"/>
        <v>1000</v>
      </c>
      <c r="D1816" s="66">
        <f t="shared" si="709"/>
        <v>5944.21</v>
      </c>
      <c r="E1816" s="15">
        <f>VLOOKUP(A1815,[1]Plan1!$BO$120:$BQ$240,3)</f>
        <v>6018.51</v>
      </c>
      <c r="F1816" s="12">
        <f t="shared" si="710"/>
        <v>44485</v>
      </c>
      <c r="G1816" s="13">
        <f t="shared" si="697"/>
        <v>1.2499558393798349E-2</v>
      </c>
      <c r="H1816" s="12">
        <f t="shared" si="711"/>
        <v>44516</v>
      </c>
      <c r="I1816" s="12">
        <f t="shared" si="698"/>
        <v>44516</v>
      </c>
      <c r="J1816" s="1">
        <f t="shared" si="712"/>
        <v>20</v>
      </c>
      <c r="K1816" s="1">
        <f t="shared" si="695"/>
        <v>7</v>
      </c>
      <c r="L1816" s="9">
        <f t="shared" si="699"/>
        <v>1.0043571899999999</v>
      </c>
      <c r="M1816" s="16">
        <f t="shared" si="713"/>
        <v>1.0115996199999999</v>
      </c>
      <c r="N1816" s="16">
        <f t="shared" si="692"/>
        <v>1.2492668803402971</v>
      </c>
      <c r="O1816" s="9">
        <f t="shared" si="693"/>
        <v>1.2547101700000001</v>
      </c>
      <c r="P1816" s="9">
        <f t="shared" si="700"/>
        <v>1254.7101700000001</v>
      </c>
      <c r="Q1816" s="14">
        <f t="shared" si="701"/>
        <v>0</v>
      </c>
      <c r="R1816" s="44">
        <f t="shared" si="702"/>
        <v>0</v>
      </c>
      <c r="S1816" s="9">
        <f t="shared" si="703"/>
        <v>0</v>
      </c>
      <c r="T1816" s="10">
        <f t="shared" si="714"/>
        <v>6.2959000000000001E-2</v>
      </c>
      <c r="U1816" s="14">
        <f t="shared" si="694"/>
        <v>113</v>
      </c>
      <c r="V1816" s="14">
        <v>252</v>
      </c>
      <c r="W1816" s="16">
        <f t="shared" si="704"/>
        <v>1.027756758</v>
      </c>
      <c r="X1816" s="9">
        <f t="shared" si="705"/>
        <v>34.826686539999997</v>
      </c>
      <c r="Y1816" s="9">
        <v>0</v>
      </c>
      <c r="Z1816" s="15">
        <f t="shared" si="706"/>
        <v>0</v>
      </c>
      <c r="AA1816" s="6" t="s">
        <v>113</v>
      </c>
      <c r="AB1816" s="12">
        <f t="shared" si="715"/>
        <v>44516</v>
      </c>
      <c r="AC1816" s="6"/>
      <c r="AD1816" s="1"/>
      <c r="AE1816" s="12"/>
      <c r="AF1816" s="7"/>
      <c r="AG1816" s="1"/>
      <c r="AH1816" s="1"/>
      <c r="AI1816" s="1"/>
      <c r="AJ1816" s="10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6"/>
      <c r="CM1816" s="1"/>
      <c r="CN1816" s="1"/>
      <c r="CO1816" s="1"/>
      <c r="CP1816" s="1"/>
      <c r="CQ1816" s="1"/>
      <c r="CR1816" s="1"/>
    </row>
    <row r="1817" spans="1:96" x14ac:dyDescent="0.2">
      <c r="A1817" s="159">
        <f t="shared" si="707"/>
        <v>44496</v>
      </c>
      <c r="B1817" s="9">
        <f t="shared" si="696"/>
        <v>1290.65070623</v>
      </c>
      <c r="C1817" s="9">
        <f t="shared" si="708"/>
        <v>1000</v>
      </c>
      <c r="D1817" s="66">
        <f t="shared" si="709"/>
        <v>5944.21</v>
      </c>
      <c r="E1817" s="15">
        <f>VLOOKUP(A1816,[1]Plan1!$BO$120:$BQ$240,3)</f>
        <v>6018.51</v>
      </c>
      <c r="F1817" s="12">
        <f t="shared" si="710"/>
        <v>44485</v>
      </c>
      <c r="G1817" s="13">
        <f t="shared" si="697"/>
        <v>1.2499558393798349E-2</v>
      </c>
      <c r="H1817" s="12">
        <f t="shared" si="711"/>
        <v>44516</v>
      </c>
      <c r="I1817" s="12">
        <f t="shared" si="698"/>
        <v>44516</v>
      </c>
      <c r="J1817" s="1">
        <f t="shared" si="712"/>
        <v>20</v>
      </c>
      <c r="K1817" s="1">
        <f t="shared" si="695"/>
        <v>8</v>
      </c>
      <c r="L1817" s="9">
        <f t="shared" si="699"/>
        <v>1.0049811900000001</v>
      </c>
      <c r="M1817" s="16">
        <f t="shared" si="713"/>
        <v>1.0115996199999999</v>
      </c>
      <c r="N1817" s="16">
        <f t="shared" si="692"/>
        <v>1.2492668803402971</v>
      </c>
      <c r="O1817" s="9">
        <f t="shared" si="693"/>
        <v>1.25548971</v>
      </c>
      <c r="P1817" s="9">
        <f t="shared" si="700"/>
        <v>1255.4897100000001</v>
      </c>
      <c r="Q1817" s="14">
        <f t="shared" si="701"/>
        <v>0</v>
      </c>
      <c r="R1817" s="44">
        <f t="shared" si="702"/>
        <v>0</v>
      </c>
      <c r="S1817" s="9">
        <f t="shared" si="703"/>
        <v>0</v>
      </c>
      <c r="T1817" s="10">
        <f t="shared" si="714"/>
        <v>6.2959000000000001E-2</v>
      </c>
      <c r="U1817" s="14">
        <f t="shared" si="694"/>
        <v>114</v>
      </c>
      <c r="V1817" s="14">
        <v>252</v>
      </c>
      <c r="W1817" s="16">
        <f t="shared" si="704"/>
        <v>1.028005802</v>
      </c>
      <c r="X1817" s="9">
        <f t="shared" si="705"/>
        <v>35.160996230000002</v>
      </c>
      <c r="Y1817" s="9">
        <v>0</v>
      </c>
      <c r="Z1817" s="15">
        <f t="shared" si="706"/>
        <v>0</v>
      </c>
      <c r="AA1817" s="6" t="s">
        <v>113</v>
      </c>
      <c r="AB1817" s="12">
        <f t="shared" si="715"/>
        <v>44516</v>
      </c>
      <c r="AC1817" s="6"/>
      <c r="AD1817" s="1"/>
      <c r="AE1817" s="12"/>
      <c r="AF1817" s="7"/>
      <c r="AG1817" s="1"/>
      <c r="AH1817" s="1"/>
      <c r="AI1817" s="1"/>
      <c r="AJ1817" s="10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6"/>
      <c r="CM1817" s="1"/>
      <c r="CN1817" s="1"/>
      <c r="CO1817" s="1"/>
      <c r="CP1817" s="1"/>
      <c r="CQ1817" s="1"/>
      <c r="CR1817" s="1"/>
    </row>
    <row r="1818" spans="1:96" x14ac:dyDescent="0.2">
      <c r="A1818" s="159">
        <f t="shared" si="707"/>
        <v>44497</v>
      </c>
      <c r="B1818" s="9">
        <f t="shared" si="696"/>
        <v>1291.76553244</v>
      </c>
      <c r="C1818" s="9">
        <f t="shared" si="708"/>
        <v>1000</v>
      </c>
      <c r="D1818" s="66">
        <f t="shared" si="709"/>
        <v>5944.21</v>
      </c>
      <c r="E1818" s="15">
        <f>VLOOKUP(A1817,[1]Plan1!$BO$120:$BQ$240,3)</f>
        <v>6018.51</v>
      </c>
      <c r="F1818" s="12">
        <f t="shared" si="710"/>
        <v>44485</v>
      </c>
      <c r="G1818" s="13">
        <f t="shared" si="697"/>
        <v>1.2499558393798349E-2</v>
      </c>
      <c r="H1818" s="12">
        <f t="shared" si="711"/>
        <v>44516</v>
      </c>
      <c r="I1818" s="12">
        <f t="shared" si="698"/>
        <v>44516</v>
      </c>
      <c r="J1818" s="1">
        <f t="shared" si="712"/>
        <v>20</v>
      </c>
      <c r="K1818" s="1">
        <f t="shared" si="695"/>
        <v>9</v>
      </c>
      <c r="L1818" s="9">
        <f t="shared" si="699"/>
        <v>1.00560559</v>
      </c>
      <c r="M1818" s="16">
        <f t="shared" si="713"/>
        <v>1.0115996199999999</v>
      </c>
      <c r="N1818" s="16">
        <f t="shared" si="692"/>
        <v>1.2492668803402971</v>
      </c>
      <c r="O1818" s="9">
        <f t="shared" si="693"/>
        <v>1.25626975</v>
      </c>
      <c r="P1818" s="9">
        <f t="shared" si="700"/>
        <v>1256.2697499999999</v>
      </c>
      <c r="Q1818" s="14">
        <f t="shared" si="701"/>
        <v>0</v>
      </c>
      <c r="R1818" s="44">
        <f t="shared" si="702"/>
        <v>0</v>
      </c>
      <c r="S1818" s="9">
        <f t="shared" si="703"/>
        <v>0</v>
      </c>
      <c r="T1818" s="10">
        <f t="shared" si="714"/>
        <v>6.2959000000000001E-2</v>
      </c>
      <c r="U1818" s="14">
        <f t="shared" si="694"/>
        <v>115</v>
      </c>
      <c r="V1818" s="14">
        <v>252</v>
      </c>
      <c r="W1818" s="16">
        <f t="shared" si="704"/>
        <v>1.0282549050000001</v>
      </c>
      <c r="X1818" s="9">
        <f t="shared" si="705"/>
        <v>35.495782439999999</v>
      </c>
      <c r="Y1818" s="9">
        <v>0</v>
      </c>
      <c r="Z1818" s="15">
        <f t="shared" si="706"/>
        <v>0</v>
      </c>
      <c r="AA1818" s="6" t="s">
        <v>113</v>
      </c>
      <c r="AB1818" s="12">
        <f t="shared" si="715"/>
        <v>44516</v>
      </c>
      <c r="AC1818" s="6"/>
      <c r="AD1818" s="1"/>
      <c r="AE1818" s="12"/>
      <c r="AF1818" s="7"/>
      <c r="AG1818" s="1"/>
      <c r="AH1818" s="1"/>
      <c r="AI1818" s="1"/>
      <c r="AJ1818" s="10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6"/>
      <c r="CM1818" s="1"/>
      <c r="CN1818" s="1"/>
      <c r="CO1818" s="1"/>
      <c r="CP1818" s="1"/>
      <c r="CQ1818" s="1"/>
      <c r="CR1818" s="1"/>
    </row>
    <row r="1819" spans="1:96" x14ac:dyDescent="0.2">
      <c r="A1819" s="159">
        <f t="shared" si="707"/>
        <v>44498</v>
      </c>
      <c r="B1819" s="9">
        <f t="shared" si="696"/>
        <v>1292.88131763</v>
      </c>
      <c r="C1819" s="9">
        <f t="shared" si="708"/>
        <v>1000</v>
      </c>
      <c r="D1819" s="66">
        <f t="shared" si="709"/>
        <v>5944.21</v>
      </c>
      <c r="E1819" s="15">
        <f>VLOOKUP(A1818,[1]Plan1!$BO$120:$BQ$240,3)</f>
        <v>6018.51</v>
      </c>
      <c r="F1819" s="12">
        <f t="shared" si="710"/>
        <v>44485</v>
      </c>
      <c r="G1819" s="13">
        <f t="shared" si="697"/>
        <v>1.2499558393798349E-2</v>
      </c>
      <c r="H1819" s="12">
        <f t="shared" si="711"/>
        <v>44516</v>
      </c>
      <c r="I1819" s="12">
        <f t="shared" si="698"/>
        <v>44516</v>
      </c>
      <c r="J1819" s="1">
        <f t="shared" si="712"/>
        <v>20</v>
      </c>
      <c r="K1819" s="1">
        <f t="shared" si="695"/>
        <v>10</v>
      </c>
      <c r="L1819" s="9">
        <f t="shared" si="699"/>
        <v>1.0062303699999999</v>
      </c>
      <c r="M1819" s="16">
        <f t="shared" si="713"/>
        <v>1.0115996199999999</v>
      </c>
      <c r="N1819" s="16">
        <f t="shared" si="692"/>
        <v>1.2492668803402971</v>
      </c>
      <c r="O1819" s="9">
        <f t="shared" si="693"/>
        <v>1.2570502699999999</v>
      </c>
      <c r="P1819" s="9">
        <f t="shared" si="700"/>
        <v>1257.05027</v>
      </c>
      <c r="Q1819" s="14">
        <f t="shared" si="701"/>
        <v>0</v>
      </c>
      <c r="R1819" s="44">
        <f t="shared" si="702"/>
        <v>0</v>
      </c>
      <c r="S1819" s="9">
        <f t="shared" si="703"/>
        <v>0</v>
      </c>
      <c r="T1819" s="10">
        <f t="shared" si="714"/>
        <v>6.2959000000000001E-2</v>
      </c>
      <c r="U1819" s="14">
        <f t="shared" si="694"/>
        <v>116</v>
      </c>
      <c r="V1819" s="14">
        <v>252</v>
      </c>
      <c r="W1819" s="16">
        <f t="shared" si="704"/>
        <v>1.028504069</v>
      </c>
      <c r="X1819" s="9">
        <f t="shared" si="705"/>
        <v>35.83104763</v>
      </c>
      <c r="Y1819" s="9">
        <v>0</v>
      </c>
      <c r="Z1819" s="15">
        <f t="shared" si="706"/>
        <v>0</v>
      </c>
      <c r="AA1819" s="6" t="s">
        <v>113</v>
      </c>
      <c r="AB1819" s="12">
        <f t="shared" si="715"/>
        <v>44516</v>
      </c>
      <c r="AC1819" s="6"/>
      <c r="AD1819" s="1"/>
      <c r="AE1819" s="12"/>
      <c r="AF1819" s="7"/>
      <c r="AG1819" s="1"/>
      <c r="AH1819" s="1"/>
      <c r="AI1819" s="1"/>
      <c r="AJ1819" s="10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6"/>
      <c r="CM1819" s="1"/>
      <c r="CN1819" s="1"/>
      <c r="CO1819" s="1"/>
      <c r="CP1819" s="1"/>
      <c r="CQ1819" s="1"/>
      <c r="CR1819" s="1"/>
    </row>
    <row r="1820" spans="1:96" x14ac:dyDescent="0.2">
      <c r="A1820" s="159">
        <f t="shared" si="707"/>
        <v>44499</v>
      </c>
      <c r="B1820" s="9">
        <f t="shared" si="696"/>
        <v>1293.9980507599998</v>
      </c>
      <c r="C1820" s="9">
        <f t="shared" si="708"/>
        <v>1000</v>
      </c>
      <c r="D1820" s="66">
        <f t="shared" si="709"/>
        <v>5944.21</v>
      </c>
      <c r="E1820" s="15">
        <f>VLOOKUP(A1819,[1]Plan1!$BO$120:$BQ$240,3)</f>
        <v>6018.51</v>
      </c>
      <c r="F1820" s="12">
        <f t="shared" si="710"/>
        <v>44485</v>
      </c>
      <c r="G1820" s="13">
        <f t="shared" si="697"/>
        <v>1.2499558393798349E-2</v>
      </c>
      <c r="H1820" s="12">
        <f t="shared" si="711"/>
        <v>44516</v>
      </c>
      <c r="I1820" s="12">
        <f t="shared" si="698"/>
        <v>44516</v>
      </c>
      <c r="J1820" s="1">
        <f t="shared" si="712"/>
        <v>20</v>
      </c>
      <c r="K1820" s="1">
        <f t="shared" si="695"/>
        <v>11</v>
      </c>
      <c r="L1820" s="9">
        <f t="shared" si="699"/>
        <v>1.0068555299999999</v>
      </c>
      <c r="M1820" s="16">
        <f t="shared" si="713"/>
        <v>1.0115996199999999</v>
      </c>
      <c r="N1820" s="16">
        <f t="shared" si="692"/>
        <v>1.2492668803402971</v>
      </c>
      <c r="O1820" s="9">
        <f t="shared" si="693"/>
        <v>1.2578312599999999</v>
      </c>
      <c r="P1820" s="9">
        <f t="shared" si="700"/>
        <v>1257.8312599999999</v>
      </c>
      <c r="Q1820" s="14">
        <f t="shared" si="701"/>
        <v>0</v>
      </c>
      <c r="R1820" s="44">
        <f t="shared" si="702"/>
        <v>0</v>
      </c>
      <c r="S1820" s="9">
        <f t="shared" si="703"/>
        <v>0</v>
      </c>
      <c r="T1820" s="10">
        <f t="shared" si="714"/>
        <v>6.2959000000000001E-2</v>
      </c>
      <c r="U1820" s="14">
        <f t="shared" si="694"/>
        <v>117</v>
      </c>
      <c r="V1820" s="14">
        <v>252</v>
      </c>
      <c r="W1820" s="16">
        <f t="shared" si="704"/>
        <v>1.0287532930000001</v>
      </c>
      <c r="X1820" s="9">
        <f t="shared" si="705"/>
        <v>36.166790759999998</v>
      </c>
      <c r="Y1820" s="9">
        <v>0</v>
      </c>
      <c r="Z1820" s="15">
        <f t="shared" si="706"/>
        <v>0</v>
      </c>
      <c r="AA1820" s="6" t="s">
        <v>113</v>
      </c>
      <c r="AB1820" s="12">
        <f t="shared" si="715"/>
        <v>44516</v>
      </c>
      <c r="AC1820" s="6"/>
      <c r="AD1820" s="1"/>
      <c r="AE1820" s="12"/>
      <c r="AF1820" s="7"/>
      <c r="AG1820" s="1"/>
      <c r="AH1820" s="1"/>
      <c r="AI1820" s="1"/>
      <c r="AJ1820" s="10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6"/>
      <c r="CM1820" s="1"/>
      <c r="CN1820" s="1"/>
      <c r="CO1820" s="1"/>
      <c r="CP1820" s="1"/>
      <c r="CQ1820" s="1"/>
      <c r="CR1820" s="1"/>
    </row>
    <row r="1821" spans="1:96" x14ac:dyDescent="0.2">
      <c r="A1821" s="159">
        <f t="shared" si="707"/>
        <v>44500</v>
      </c>
      <c r="B1821" s="9">
        <f t="shared" si="696"/>
        <v>1293.9980507599998</v>
      </c>
      <c r="C1821" s="9">
        <f t="shared" si="708"/>
        <v>1000</v>
      </c>
      <c r="D1821" s="66">
        <f t="shared" si="709"/>
        <v>5944.21</v>
      </c>
      <c r="E1821" s="15">
        <f>VLOOKUP(A1820,[1]Plan1!$BO$120:$BQ$240,3)</f>
        <v>6018.51</v>
      </c>
      <c r="F1821" s="12">
        <f t="shared" si="710"/>
        <v>44485</v>
      </c>
      <c r="G1821" s="13">
        <f t="shared" si="697"/>
        <v>1.2499558393798349E-2</v>
      </c>
      <c r="H1821" s="12">
        <f t="shared" si="711"/>
        <v>44516</v>
      </c>
      <c r="I1821" s="12">
        <f t="shared" si="698"/>
        <v>44516</v>
      </c>
      <c r="J1821" s="1">
        <f t="shared" si="712"/>
        <v>20</v>
      </c>
      <c r="K1821" s="1">
        <f t="shared" si="695"/>
        <v>11</v>
      </c>
      <c r="L1821" s="9">
        <f t="shared" si="699"/>
        <v>1.0068555299999999</v>
      </c>
      <c r="M1821" s="16">
        <f t="shared" si="713"/>
        <v>1.0115996199999999</v>
      </c>
      <c r="N1821" s="16">
        <f t="shared" si="692"/>
        <v>1.2492668803402971</v>
      </c>
      <c r="O1821" s="9">
        <f t="shared" si="693"/>
        <v>1.2578312599999999</v>
      </c>
      <c r="P1821" s="9">
        <f t="shared" si="700"/>
        <v>1257.8312599999999</v>
      </c>
      <c r="Q1821" s="14">
        <f t="shared" si="701"/>
        <v>0</v>
      </c>
      <c r="R1821" s="44">
        <f t="shared" si="702"/>
        <v>0</v>
      </c>
      <c r="S1821" s="9">
        <f t="shared" si="703"/>
        <v>0</v>
      </c>
      <c r="T1821" s="10">
        <f t="shared" si="714"/>
        <v>6.2959000000000001E-2</v>
      </c>
      <c r="U1821" s="14">
        <f t="shared" si="694"/>
        <v>117</v>
      </c>
      <c r="V1821" s="14">
        <v>252</v>
      </c>
      <c r="W1821" s="16">
        <f t="shared" si="704"/>
        <v>1.0287532930000001</v>
      </c>
      <c r="X1821" s="9">
        <f t="shared" si="705"/>
        <v>36.166790759999998</v>
      </c>
      <c r="Y1821" s="9">
        <v>0</v>
      </c>
      <c r="Z1821" s="15">
        <f t="shared" si="706"/>
        <v>0</v>
      </c>
      <c r="AA1821" s="6" t="s">
        <v>113</v>
      </c>
      <c r="AB1821" s="12">
        <f t="shared" si="715"/>
        <v>44516</v>
      </c>
      <c r="AC1821" s="6"/>
      <c r="AD1821" s="1"/>
      <c r="AE1821" s="12"/>
      <c r="AF1821" s="7"/>
      <c r="AG1821" s="1"/>
      <c r="AH1821" s="1"/>
      <c r="AI1821" s="1"/>
      <c r="AJ1821" s="10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6"/>
      <c r="CM1821" s="1"/>
      <c r="CN1821" s="1"/>
      <c r="CO1821" s="1"/>
      <c r="CP1821" s="1"/>
      <c r="CQ1821" s="1"/>
      <c r="CR1821" s="1"/>
    </row>
    <row r="1822" spans="1:96" x14ac:dyDescent="0.2">
      <c r="A1822" s="159">
        <f t="shared" si="707"/>
        <v>44501</v>
      </c>
      <c r="B1822" s="9">
        <f t="shared" si="696"/>
        <v>1293.9980507599998</v>
      </c>
      <c r="C1822" s="9">
        <f t="shared" si="708"/>
        <v>1000</v>
      </c>
      <c r="D1822" s="66">
        <f t="shared" si="709"/>
        <v>5944.21</v>
      </c>
      <c r="E1822" s="15">
        <f>VLOOKUP(A1821,[1]Plan1!$BO$120:$BQ$240,3)</f>
        <v>6018.51</v>
      </c>
      <c r="F1822" s="12">
        <f t="shared" si="710"/>
        <v>44485</v>
      </c>
      <c r="G1822" s="13">
        <f t="shared" si="697"/>
        <v>1.2499558393798349E-2</v>
      </c>
      <c r="H1822" s="12">
        <f t="shared" si="711"/>
        <v>44516</v>
      </c>
      <c r="I1822" s="12">
        <f t="shared" si="698"/>
        <v>44516</v>
      </c>
      <c r="J1822" s="1">
        <f t="shared" si="712"/>
        <v>20</v>
      </c>
      <c r="K1822" s="1">
        <f t="shared" si="695"/>
        <v>11</v>
      </c>
      <c r="L1822" s="9">
        <f t="shared" si="699"/>
        <v>1.0068555299999999</v>
      </c>
      <c r="M1822" s="16">
        <f t="shared" si="713"/>
        <v>1.0115996199999999</v>
      </c>
      <c r="N1822" s="16">
        <f t="shared" si="692"/>
        <v>1.2492668803402971</v>
      </c>
      <c r="O1822" s="9">
        <f t="shared" si="693"/>
        <v>1.2578312599999999</v>
      </c>
      <c r="P1822" s="9">
        <f t="shared" si="700"/>
        <v>1257.8312599999999</v>
      </c>
      <c r="Q1822" s="14">
        <f t="shared" si="701"/>
        <v>0</v>
      </c>
      <c r="R1822" s="44">
        <f t="shared" si="702"/>
        <v>0</v>
      </c>
      <c r="S1822" s="9">
        <f t="shared" si="703"/>
        <v>0</v>
      </c>
      <c r="T1822" s="10">
        <f t="shared" si="714"/>
        <v>6.2959000000000001E-2</v>
      </c>
      <c r="U1822" s="14">
        <f t="shared" si="694"/>
        <v>117</v>
      </c>
      <c r="V1822" s="14">
        <v>252</v>
      </c>
      <c r="W1822" s="16">
        <f t="shared" si="704"/>
        <v>1.0287532930000001</v>
      </c>
      <c r="X1822" s="9">
        <f t="shared" si="705"/>
        <v>36.166790759999998</v>
      </c>
      <c r="Y1822" s="9">
        <v>0</v>
      </c>
      <c r="Z1822" s="15">
        <f t="shared" si="706"/>
        <v>0</v>
      </c>
      <c r="AA1822" s="6" t="s">
        <v>113</v>
      </c>
      <c r="AB1822" s="12">
        <f t="shared" si="715"/>
        <v>44516</v>
      </c>
      <c r="AC1822" s="6"/>
      <c r="AD1822" s="1"/>
      <c r="AE1822" s="12"/>
      <c r="AF1822" s="7"/>
      <c r="AG1822" s="1"/>
      <c r="AH1822" s="1"/>
      <c r="AI1822" s="1"/>
      <c r="AJ1822" s="10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6"/>
      <c r="CM1822" s="1"/>
      <c r="CN1822" s="1"/>
      <c r="CO1822" s="1"/>
      <c r="CP1822" s="1"/>
      <c r="CQ1822" s="1"/>
      <c r="CR1822" s="1"/>
    </row>
    <row r="1823" spans="1:96" x14ac:dyDescent="0.2">
      <c r="A1823" s="159">
        <f t="shared" si="707"/>
        <v>44502</v>
      </c>
      <c r="B1823" s="9">
        <f t="shared" si="696"/>
        <v>1295.1157644499999</v>
      </c>
      <c r="C1823" s="9">
        <f t="shared" si="708"/>
        <v>1000</v>
      </c>
      <c r="D1823" s="66">
        <f t="shared" si="709"/>
        <v>5944.21</v>
      </c>
      <c r="E1823" s="15">
        <f>VLOOKUP(A1822,[1]Plan1!$BO$120:$BQ$240,3)</f>
        <v>6018.51</v>
      </c>
      <c r="F1823" s="12">
        <f t="shared" si="710"/>
        <v>44485</v>
      </c>
      <c r="G1823" s="13">
        <f t="shared" si="697"/>
        <v>1.2499558393798349E-2</v>
      </c>
      <c r="H1823" s="12">
        <f t="shared" si="711"/>
        <v>44516</v>
      </c>
      <c r="I1823" s="12">
        <f t="shared" si="698"/>
        <v>44516</v>
      </c>
      <c r="J1823" s="1">
        <f t="shared" si="712"/>
        <v>20</v>
      </c>
      <c r="K1823" s="1">
        <f t="shared" si="695"/>
        <v>12</v>
      </c>
      <c r="L1823" s="9">
        <f t="shared" si="699"/>
        <v>1.00748109</v>
      </c>
      <c r="M1823" s="16">
        <f t="shared" si="713"/>
        <v>1.0115996199999999</v>
      </c>
      <c r="N1823" s="16">
        <f t="shared" ref="N1823:N1837" si="716">IF(I1823&gt;I1822,N1822*M1823,N1822)</f>
        <v>1.2492668803402971</v>
      </c>
      <c r="O1823" s="9">
        <f t="shared" ref="O1823:O1837" si="717">TRUNC(TRUNC((L1823*N1823),15),8)</f>
        <v>1.2586127499999999</v>
      </c>
      <c r="P1823" s="9">
        <f t="shared" si="700"/>
        <v>1258.61275</v>
      </c>
      <c r="Q1823" s="14">
        <f t="shared" si="701"/>
        <v>0</v>
      </c>
      <c r="R1823" s="44">
        <f t="shared" si="702"/>
        <v>0</v>
      </c>
      <c r="S1823" s="9">
        <f t="shared" si="703"/>
        <v>0</v>
      </c>
      <c r="T1823" s="10">
        <f t="shared" si="714"/>
        <v>6.2959000000000001E-2</v>
      </c>
      <c r="U1823" s="14">
        <f t="shared" si="694"/>
        <v>118</v>
      </c>
      <c r="V1823" s="14">
        <v>252</v>
      </c>
      <c r="W1823" s="16">
        <f t="shared" si="704"/>
        <v>1.0290025780000001</v>
      </c>
      <c r="X1823" s="9">
        <f t="shared" si="705"/>
        <v>36.503014450000002</v>
      </c>
      <c r="Y1823" s="9">
        <v>0</v>
      </c>
      <c r="Z1823" s="15">
        <f t="shared" si="706"/>
        <v>0</v>
      </c>
      <c r="AA1823" s="6" t="s">
        <v>113</v>
      </c>
      <c r="AB1823" s="12">
        <f t="shared" si="715"/>
        <v>44516</v>
      </c>
      <c r="AC1823" s="6"/>
      <c r="AD1823" s="1"/>
      <c r="AE1823" s="12"/>
      <c r="AF1823" s="7"/>
      <c r="AG1823" s="1"/>
      <c r="AH1823" s="1"/>
      <c r="AI1823" s="1"/>
      <c r="AJ1823" s="10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6"/>
      <c r="CM1823" s="1"/>
      <c r="CN1823" s="1"/>
      <c r="CO1823" s="1"/>
      <c r="CP1823" s="1"/>
      <c r="CQ1823" s="1"/>
      <c r="CR1823" s="1"/>
    </row>
    <row r="1824" spans="1:96" x14ac:dyDescent="0.2">
      <c r="A1824" s="159">
        <f t="shared" si="707"/>
        <v>44503</v>
      </c>
      <c r="B1824" s="9">
        <f t="shared" si="696"/>
        <v>1295.1157644499999</v>
      </c>
      <c r="C1824" s="9">
        <f t="shared" si="708"/>
        <v>1000</v>
      </c>
      <c r="D1824" s="66">
        <f t="shared" si="709"/>
        <v>5944.21</v>
      </c>
      <c r="E1824" s="15">
        <f>VLOOKUP(A1823,[1]Plan1!$BO$120:$BQ$240,3)</f>
        <v>6018.51</v>
      </c>
      <c r="F1824" s="12">
        <f t="shared" si="710"/>
        <v>44485</v>
      </c>
      <c r="G1824" s="13">
        <f t="shared" si="697"/>
        <v>1.2499558393798349E-2</v>
      </c>
      <c r="H1824" s="12">
        <f t="shared" si="711"/>
        <v>44516</v>
      </c>
      <c r="I1824" s="12">
        <f t="shared" si="698"/>
        <v>44516</v>
      </c>
      <c r="J1824" s="1">
        <f t="shared" si="712"/>
        <v>20</v>
      </c>
      <c r="K1824" s="1">
        <f t="shared" si="695"/>
        <v>12</v>
      </c>
      <c r="L1824" s="9">
        <f t="shared" si="699"/>
        <v>1.00748109</v>
      </c>
      <c r="M1824" s="16">
        <f t="shared" si="713"/>
        <v>1.0115996199999999</v>
      </c>
      <c r="N1824" s="16">
        <f t="shared" si="716"/>
        <v>1.2492668803402971</v>
      </c>
      <c r="O1824" s="9">
        <f t="shared" si="717"/>
        <v>1.2586127499999999</v>
      </c>
      <c r="P1824" s="9">
        <f t="shared" si="700"/>
        <v>1258.61275</v>
      </c>
      <c r="Q1824" s="14">
        <f t="shared" si="701"/>
        <v>0</v>
      </c>
      <c r="R1824" s="44">
        <f t="shared" si="702"/>
        <v>0</v>
      </c>
      <c r="S1824" s="9">
        <f t="shared" si="703"/>
        <v>0</v>
      </c>
      <c r="T1824" s="10">
        <f t="shared" si="714"/>
        <v>6.2959000000000001E-2</v>
      </c>
      <c r="U1824" s="14">
        <f t="shared" si="694"/>
        <v>118</v>
      </c>
      <c r="V1824" s="14">
        <v>252</v>
      </c>
      <c r="W1824" s="16">
        <f t="shared" si="704"/>
        <v>1.0290025780000001</v>
      </c>
      <c r="X1824" s="9">
        <f t="shared" si="705"/>
        <v>36.503014450000002</v>
      </c>
      <c r="Y1824" s="9">
        <v>0</v>
      </c>
      <c r="Z1824" s="15">
        <f t="shared" si="706"/>
        <v>0</v>
      </c>
      <c r="AA1824" s="6" t="s">
        <v>113</v>
      </c>
      <c r="AB1824" s="12">
        <f t="shared" si="715"/>
        <v>44516</v>
      </c>
      <c r="AC1824" s="6"/>
      <c r="AD1824" s="1"/>
      <c r="AE1824" s="12"/>
      <c r="AF1824" s="7"/>
      <c r="AG1824" s="1"/>
      <c r="AH1824" s="1"/>
      <c r="AI1824" s="1"/>
      <c r="AJ1824" s="10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6"/>
      <c r="CM1824" s="1"/>
      <c r="CN1824" s="1"/>
      <c r="CO1824" s="1"/>
      <c r="CP1824" s="1"/>
      <c r="CQ1824" s="1"/>
      <c r="CR1824" s="1"/>
    </row>
    <row r="1825" spans="1:96" x14ac:dyDescent="0.2">
      <c r="A1825" s="159">
        <f t="shared" si="707"/>
        <v>44504</v>
      </c>
      <c r="B1825" s="9">
        <f t="shared" si="696"/>
        <v>1296.2344476599999</v>
      </c>
      <c r="C1825" s="9">
        <f t="shared" si="708"/>
        <v>1000</v>
      </c>
      <c r="D1825" s="66">
        <f t="shared" si="709"/>
        <v>5944.21</v>
      </c>
      <c r="E1825" s="15">
        <f>VLOOKUP(A1824,[1]Plan1!$BO$120:$BQ$240,3)</f>
        <v>6018.51</v>
      </c>
      <c r="F1825" s="12">
        <f t="shared" si="710"/>
        <v>44485</v>
      </c>
      <c r="G1825" s="13">
        <f t="shared" si="697"/>
        <v>1.2499558393798349E-2</v>
      </c>
      <c r="H1825" s="12">
        <f t="shared" si="711"/>
        <v>44516</v>
      </c>
      <c r="I1825" s="12">
        <f t="shared" si="698"/>
        <v>44516</v>
      </c>
      <c r="J1825" s="1">
        <f t="shared" si="712"/>
        <v>20</v>
      </c>
      <c r="K1825" s="1">
        <f t="shared" si="695"/>
        <v>13</v>
      </c>
      <c r="L1825" s="9">
        <f t="shared" si="699"/>
        <v>1.0081070400000001</v>
      </c>
      <c r="M1825" s="16">
        <f t="shared" si="713"/>
        <v>1.0115996199999999</v>
      </c>
      <c r="N1825" s="16">
        <f t="shared" si="716"/>
        <v>1.2492668803402971</v>
      </c>
      <c r="O1825" s="9">
        <f t="shared" si="717"/>
        <v>1.2593947299999999</v>
      </c>
      <c r="P1825" s="9">
        <f t="shared" si="700"/>
        <v>1259.39473</v>
      </c>
      <c r="Q1825" s="14">
        <f t="shared" si="701"/>
        <v>0</v>
      </c>
      <c r="R1825" s="44">
        <f t="shared" si="702"/>
        <v>0</v>
      </c>
      <c r="S1825" s="9">
        <f t="shared" si="703"/>
        <v>0</v>
      </c>
      <c r="T1825" s="10">
        <f t="shared" si="714"/>
        <v>6.2959000000000001E-2</v>
      </c>
      <c r="U1825" s="14">
        <f t="shared" si="694"/>
        <v>119</v>
      </c>
      <c r="V1825" s="14">
        <v>252</v>
      </c>
      <c r="W1825" s="16">
        <f t="shared" si="704"/>
        <v>1.0292519229999999</v>
      </c>
      <c r="X1825" s="9">
        <f t="shared" si="705"/>
        <v>36.839717659999998</v>
      </c>
      <c r="Y1825" s="9">
        <v>0</v>
      </c>
      <c r="Z1825" s="15">
        <f t="shared" si="706"/>
        <v>0</v>
      </c>
      <c r="AA1825" s="6" t="s">
        <v>113</v>
      </c>
      <c r="AB1825" s="12">
        <f t="shared" si="715"/>
        <v>44516</v>
      </c>
      <c r="AC1825" s="6"/>
      <c r="AD1825" s="1"/>
      <c r="AE1825" s="12"/>
      <c r="AF1825" s="7"/>
      <c r="AG1825" s="1"/>
      <c r="AH1825" s="1"/>
      <c r="AI1825" s="1"/>
      <c r="AJ1825" s="10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6"/>
      <c r="CM1825" s="1"/>
      <c r="CN1825" s="1"/>
      <c r="CO1825" s="1"/>
      <c r="CP1825" s="1"/>
      <c r="CQ1825" s="1"/>
      <c r="CR1825" s="1"/>
    </row>
    <row r="1826" spans="1:96" x14ac:dyDescent="0.2">
      <c r="A1826" s="159">
        <f t="shared" si="707"/>
        <v>44505</v>
      </c>
      <c r="B1826" s="9">
        <f t="shared" si="696"/>
        <v>1297.3540906200001</v>
      </c>
      <c r="C1826" s="9">
        <f t="shared" si="708"/>
        <v>1000</v>
      </c>
      <c r="D1826" s="66">
        <f t="shared" si="709"/>
        <v>5944.21</v>
      </c>
      <c r="E1826" s="15">
        <f>VLOOKUP(A1825,[1]Plan1!$BO$120:$BQ$240,3)</f>
        <v>6018.51</v>
      </c>
      <c r="F1826" s="12">
        <f t="shared" si="710"/>
        <v>44485</v>
      </c>
      <c r="G1826" s="13">
        <f t="shared" si="697"/>
        <v>1.2499558393798349E-2</v>
      </c>
      <c r="H1826" s="12">
        <f t="shared" si="711"/>
        <v>44516</v>
      </c>
      <c r="I1826" s="12">
        <f t="shared" si="698"/>
        <v>44516</v>
      </c>
      <c r="J1826" s="1">
        <f t="shared" si="712"/>
        <v>20</v>
      </c>
      <c r="K1826" s="1">
        <f t="shared" si="695"/>
        <v>14</v>
      </c>
      <c r="L1826" s="9">
        <f t="shared" si="699"/>
        <v>1.0087333700000001</v>
      </c>
      <c r="M1826" s="16">
        <f t="shared" si="713"/>
        <v>1.0115996199999999</v>
      </c>
      <c r="N1826" s="16">
        <f t="shared" si="716"/>
        <v>1.2492668803402971</v>
      </c>
      <c r="O1826" s="9">
        <f t="shared" si="717"/>
        <v>1.2601771900000001</v>
      </c>
      <c r="P1826" s="9">
        <f t="shared" si="700"/>
        <v>1260.1771900000001</v>
      </c>
      <c r="Q1826" s="14">
        <f t="shared" si="701"/>
        <v>0</v>
      </c>
      <c r="R1826" s="44">
        <f t="shared" si="702"/>
        <v>0</v>
      </c>
      <c r="S1826" s="9">
        <f t="shared" si="703"/>
        <v>0</v>
      </c>
      <c r="T1826" s="10">
        <f t="shared" si="714"/>
        <v>6.2959000000000001E-2</v>
      </c>
      <c r="U1826" s="14">
        <f t="shared" si="694"/>
        <v>120</v>
      </c>
      <c r="V1826" s="14">
        <v>252</v>
      </c>
      <c r="W1826" s="16">
        <f t="shared" si="704"/>
        <v>1.029501328</v>
      </c>
      <c r="X1826" s="9">
        <f t="shared" si="705"/>
        <v>37.176900619999998</v>
      </c>
      <c r="Y1826" s="9">
        <v>0</v>
      </c>
      <c r="Z1826" s="15">
        <f t="shared" si="706"/>
        <v>0</v>
      </c>
      <c r="AA1826" s="6" t="s">
        <v>113</v>
      </c>
      <c r="AB1826" s="12">
        <f t="shared" si="715"/>
        <v>44516</v>
      </c>
      <c r="AC1826" s="6"/>
      <c r="AD1826" s="1"/>
      <c r="AE1826" s="12"/>
      <c r="AF1826" s="7"/>
      <c r="AG1826" s="1"/>
      <c r="AH1826" s="1"/>
      <c r="AI1826" s="1"/>
      <c r="AJ1826" s="10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6"/>
      <c r="CM1826" s="1"/>
      <c r="CN1826" s="1"/>
      <c r="CO1826" s="1"/>
      <c r="CP1826" s="1"/>
      <c r="CQ1826" s="1"/>
      <c r="CR1826" s="1"/>
    </row>
    <row r="1827" spans="1:96" x14ac:dyDescent="0.2">
      <c r="A1827" s="159">
        <f t="shared" si="707"/>
        <v>44506</v>
      </c>
      <c r="B1827" s="9">
        <f t="shared" si="696"/>
        <v>1298.4746950599999</v>
      </c>
      <c r="C1827" s="9">
        <f t="shared" si="708"/>
        <v>1000</v>
      </c>
      <c r="D1827" s="66">
        <f t="shared" si="709"/>
        <v>5944.21</v>
      </c>
      <c r="E1827" s="15">
        <f>VLOOKUP(A1826,[1]Plan1!$BO$120:$BQ$240,3)</f>
        <v>6018.51</v>
      </c>
      <c r="F1827" s="12">
        <f t="shared" si="710"/>
        <v>44485</v>
      </c>
      <c r="G1827" s="13">
        <f t="shared" si="697"/>
        <v>1.2499558393798349E-2</v>
      </c>
      <c r="H1827" s="12">
        <f t="shared" si="711"/>
        <v>44516</v>
      </c>
      <c r="I1827" s="12">
        <f t="shared" si="698"/>
        <v>44516</v>
      </c>
      <c r="J1827" s="1">
        <f t="shared" si="712"/>
        <v>20</v>
      </c>
      <c r="K1827" s="1">
        <f t="shared" si="695"/>
        <v>15</v>
      </c>
      <c r="L1827" s="9">
        <f t="shared" si="699"/>
        <v>1.0093600899999999</v>
      </c>
      <c r="M1827" s="16">
        <f t="shared" si="713"/>
        <v>1.0115996199999999</v>
      </c>
      <c r="N1827" s="16">
        <f t="shared" si="716"/>
        <v>1.2492668803402971</v>
      </c>
      <c r="O1827" s="9">
        <f t="shared" si="717"/>
        <v>1.26096013</v>
      </c>
      <c r="P1827" s="9">
        <f t="shared" si="700"/>
        <v>1260.9601299999999</v>
      </c>
      <c r="Q1827" s="14">
        <f t="shared" si="701"/>
        <v>0</v>
      </c>
      <c r="R1827" s="44">
        <f t="shared" si="702"/>
        <v>0</v>
      </c>
      <c r="S1827" s="9">
        <f t="shared" si="703"/>
        <v>0</v>
      </c>
      <c r="T1827" s="10">
        <f t="shared" si="714"/>
        <v>6.2959000000000001E-2</v>
      </c>
      <c r="U1827" s="14">
        <f t="shared" si="694"/>
        <v>121</v>
      </c>
      <c r="V1827" s="14">
        <v>252</v>
      </c>
      <c r="W1827" s="16">
        <f t="shared" si="704"/>
        <v>1.0297507939999999</v>
      </c>
      <c r="X1827" s="9">
        <f t="shared" si="705"/>
        <v>37.514565060000002</v>
      </c>
      <c r="Y1827" s="9">
        <v>0</v>
      </c>
      <c r="Z1827" s="15">
        <f t="shared" si="706"/>
        <v>0</v>
      </c>
      <c r="AA1827" s="6" t="s">
        <v>113</v>
      </c>
      <c r="AB1827" s="12">
        <f t="shared" si="715"/>
        <v>44516</v>
      </c>
      <c r="AC1827" s="6"/>
      <c r="AD1827" s="1"/>
      <c r="AE1827" s="12"/>
      <c r="AF1827" s="7"/>
      <c r="AG1827" s="1"/>
      <c r="AH1827" s="1"/>
      <c r="AI1827" s="1"/>
      <c r="AJ1827" s="10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6"/>
      <c r="CM1827" s="1"/>
      <c r="CN1827" s="1"/>
      <c r="CO1827" s="1"/>
      <c r="CP1827" s="1"/>
      <c r="CQ1827" s="1"/>
      <c r="CR1827" s="1"/>
    </row>
    <row r="1828" spans="1:96" x14ac:dyDescent="0.2">
      <c r="A1828" s="159">
        <f t="shared" si="707"/>
        <v>44507</v>
      </c>
      <c r="B1828" s="9">
        <f t="shared" si="696"/>
        <v>1298.4746950599999</v>
      </c>
      <c r="C1828" s="9">
        <f t="shared" si="708"/>
        <v>1000</v>
      </c>
      <c r="D1828" s="66">
        <f t="shared" si="709"/>
        <v>5944.21</v>
      </c>
      <c r="E1828" s="15">
        <f>VLOOKUP(A1827,[1]Plan1!$BO$120:$BQ$240,3)</f>
        <v>6018.51</v>
      </c>
      <c r="F1828" s="12">
        <f t="shared" si="710"/>
        <v>44485</v>
      </c>
      <c r="G1828" s="13">
        <f t="shared" si="697"/>
        <v>1.2499558393798349E-2</v>
      </c>
      <c r="H1828" s="12">
        <f t="shared" si="711"/>
        <v>44516</v>
      </c>
      <c r="I1828" s="12">
        <f t="shared" si="698"/>
        <v>44516</v>
      </c>
      <c r="J1828" s="1">
        <f t="shared" si="712"/>
        <v>20</v>
      </c>
      <c r="K1828" s="1">
        <f t="shared" si="695"/>
        <v>15</v>
      </c>
      <c r="L1828" s="9">
        <f t="shared" si="699"/>
        <v>1.0093600899999999</v>
      </c>
      <c r="M1828" s="16">
        <f t="shared" si="713"/>
        <v>1.0115996199999999</v>
      </c>
      <c r="N1828" s="16">
        <f t="shared" si="716"/>
        <v>1.2492668803402971</v>
      </c>
      <c r="O1828" s="9">
        <f t="shared" si="717"/>
        <v>1.26096013</v>
      </c>
      <c r="P1828" s="9">
        <f t="shared" si="700"/>
        <v>1260.9601299999999</v>
      </c>
      <c r="Q1828" s="14">
        <f t="shared" si="701"/>
        <v>0</v>
      </c>
      <c r="R1828" s="44">
        <f t="shared" si="702"/>
        <v>0</v>
      </c>
      <c r="S1828" s="9">
        <f t="shared" si="703"/>
        <v>0</v>
      </c>
      <c r="T1828" s="10">
        <f t="shared" si="714"/>
        <v>6.2959000000000001E-2</v>
      </c>
      <c r="U1828" s="14">
        <f t="shared" si="694"/>
        <v>121</v>
      </c>
      <c r="V1828" s="14">
        <v>252</v>
      </c>
      <c r="W1828" s="16">
        <f t="shared" si="704"/>
        <v>1.0297507939999999</v>
      </c>
      <c r="X1828" s="9">
        <f t="shared" si="705"/>
        <v>37.514565060000002</v>
      </c>
      <c r="Y1828" s="9">
        <v>0</v>
      </c>
      <c r="Z1828" s="15">
        <f t="shared" si="706"/>
        <v>0</v>
      </c>
      <c r="AA1828" s="6" t="s">
        <v>113</v>
      </c>
      <c r="AB1828" s="12">
        <f t="shared" si="715"/>
        <v>44516</v>
      </c>
      <c r="AC1828" s="6"/>
      <c r="AD1828" s="1"/>
      <c r="AE1828" s="12"/>
      <c r="AF1828" s="7"/>
      <c r="AG1828" s="1"/>
      <c r="AH1828" s="1"/>
      <c r="AI1828" s="1"/>
      <c r="AJ1828" s="10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6"/>
      <c r="CM1828" s="1"/>
      <c r="CN1828" s="1"/>
      <c r="CO1828" s="1"/>
      <c r="CP1828" s="1"/>
      <c r="CQ1828" s="1"/>
      <c r="CR1828" s="1"/>
    </row>
    <row r="1829" spans="1:96" x14ac:dyDescent="0.2">
      <c r="A1829" s="159">
        <f t="shared" si="707"/>
        <v>44508</v>
      </c>
      <c r="B1829" s="9">
        <f t="shared" si="696"/>
        <v>1298.4746950599999</v>
      </c>
      <c r="C1829" s="9">
        <f t="shared" si="708"/>
        <v>1000</v>
      </c>
      <c r="D1829" s="66">
        <f t="shared" si="709"/>
        <v>5944.21</v>
      </c>
      <c r="E1829" s="15">
        <f>VLOOKUP(A1828,[1]Plan1!$BO$120:$BQ$240,3)</f>
        <v>6018.51</v>
      </c>
      <c r="F1829" s="12">
        <f t="shared" si="710"/>
        <v>44485</v>
      </c>
      <c r="G1829" s="13">
        <f t="shared" si="697"/>
        <v>1.2499558393798349E-2</v>
      </c>
      <c r="H1829" s="12">
        <f t="shared" si="711"/>
        <v>44516</v>
      </c>
      <c r="I1829" s="12">
        <f t="shared" si="698"/>
        <v>44516</v>
      </c>
      <c r="J1829" s="1">
        <f t="shared" si="712"/>
        <v>20</v>
      </c>
      <c r="K1829" s="1">
        <f t="shared" si="695"/>
        <v>15</v>
      </c>
      <c r="L1829" s="9">
        <f t="shared" si="699"/>
        <v>1.0093600899999999</v>
      </c>
      <c r="M1829" s="16">
        <f t="shared" si="713"/>
        <v>1.0115996199999999</v>
      </c>
      <c r="N1829" s="16">
        <f t="shared" si="716"/>
        <v>1.2492668803402971</v>
      </c>
      <c r="O1829" s="9">
        <f t="shared" si="717"/>
        <v>1.26096013</v>
      </c>
      <c r="P1829" s="9">
        <f t="shared" si="700"/>
        <v>1260.9601299999999</v>
      </c>
      <c r="Q1829" s="14">
        <f t="shared" si="701"/>
        <v>0</v>
      </c>
      <c r="R1829" s="44">
        <f t="shared" si="702"/>
        <v>0</v>
      </c>
      <c r="S1829" s="9">
        <f t="shared" si="703"/>
        <v>0</v>
      </c>
      <c r="T1829" s="10">
        <f t="shared" si="714"/>
        <v>6.2959000000000001E-2</v>
      </c>
      <c r="U1829" s="14">
        <f t="shared" ref="U1829:U1837" si="718">IF(Q1828&gt;0,1,IF(K1829=K1828,U1828,U1828+1))</f>
        <v>121</v>
      </c>
      <c r="V1829" s="14">
        <v>252</v>
      </c>
      <c r="W1829" s="16">
        <f t="shared" si="704"/>
        <v>1.0297507939999999</v>
      </c>
      <c r="X1829" s="9">
        <f t="shared" si="705"/>
        <v>37.514565060000002</v>
      </c>
      <c r="Y1829" s="9">
        <v>0</v>
      </c>
      <c r="Z1829" s="15">
        <f t="shared" si="706"/>
        <v>0</v>
      </c>
      <c r="AA1829" s="6" t="s">
        <v>113</v>
      </c>
      <c r="AB1829" s="12">
        <f t="shared" si="715"/>
        <v>44516</v>
      </c>
      <c r="AC1829" s="6"/>
      <c r="AD1829" s="1"/>
      <c r="AE1829" s="12"/>
      <c r="AF1829" s="7"/>
      <c r="AG1829" s="1"/>
      <c r="AH1829" s="1"/>
      <c r="AI1829" s="1"/>
      <c r="AJ1829" s="10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6"/>
      <c r="CM1829" s="1"/>
      <c r="CN1829" s="1"/>
      <c r="CO1829" s="1"/>
      <c r="CP1829" s="1"/>
      <c r="CQ1829" s="1"/>
      <c r="CR1829" s="1"/>
    </row>
    <row r="1830" spans="1:96" x14ac:dyDescent="0.2">
      <c r="A1830" s="159">
        <f t="shared" si="707"/>
        <v>44509</v>
      </c>
      <c r="B1830" s="9">
        <f t="shared" si="696"/>
        <v>1299.5962602499999</v>
      </c>
      <c r="C1830" s="9">
        <f t="shared" si="708"/>
        <v>1000</v>
      </c>
      <c r="D1830" s="66">
        <f t="shared" si="709"/>
        <v>5944.21</v>
      </c>
      <c r="E1830" s="15">
        <f>VLOOKUP(A1829,[1]Plan1!$BO$120:$BQ$240,3)</f>
        <v>6018.51</v>
      </c>
      <c r="F1830" s="12">
        <f t="shared" si="710"/>
        <v>44485</v>
      </c>
      <c r="G1830" s="13">
        <f t="shared" si="697"/>
        <v>1.2499558393798349E-2</v>
      </c>
      <c r="H1830" s="12">
        <f t="shared" si="711"/>
        <v>44516</v>
      </c>
      <c r="I1830" s="12">
        <f t="shared" si="698"/>
        <v>44516</v>
      </c>
      <c r="J1830" s="1">
        <f t="shared" si="712"/>
        <v>20</v>
      </c>
      <c r="K1830" s="1">
        <f t="shared" si="695"/>
        <v>16</v>
      </c>
      <c r="L1830" s="9">
        <f t="shared" si="699"/>
        <v>1.0099872000000001</v>
      </c>
      <c r="M1830" s="16">
        <f t="shared" si="713"/>
        <v>1.0115996199999999</v>
      </c>
      <c r="N1830" s="16">
        <f t="shared" si="716"/>
        <v>1.2492668803402971</v>
      </c>
      <c r="O1830" s="9">
        <f t="shared" si="717"/>
        <v>1.26174355</v>
      </c>
      <c r="P1830" s="9">
        <f t="shared" si="700"/>
        <v>1261.7435499999999</v>
      </c>
      <c r="Q1830" s="14">
        <f t="shared" si="701"/>
        <v>0</v>
      </c>
      <c r="R1830" s="44">
        <f t="shared" si="702"/>
        <v>0</v>
      </c>
      <c r="S1830" s="9">
        <f t="shared" si="703"/>
        <v>0</v>
      </c>
      <c r="T1830" s="10">
        <f t="shared" si="714"/>
        <v>6.2959000000000001E-2</v>
      </c>
      <c r="U1830" s="14">
        <f t="shared" si="718"/>
        <v>122</v>
      </c>
      <c r="V1830" s="14">
        <v>252</v>
      </c>
      <c r="W1830" s="16">
        <f t="shared" si="704"/>
        <v>1.0300003200000001</v>
      </c>
      <c r="X1830" s="9">
        <f t="shared" si="705"/>
        <v>37.852710250000001</v>
      </c>
      <c r="Y1830" s="9">
        <v>0</v>
      </c>
      <c r="Z1830" s="15">
        <f t="shared" si="706"/>
        <v>0</v>
      </c>
      <c r="AA1830" s="6" t="s">
        <v>113</v>
      </c>
      <c r="AB1830" s="12">
        <f t="shared" si="715"/>
        <v>44516</v>
      </c>
      <c r="AC1830" s="6"/>
      <c r="AD1830" s="1"/>
      <c r="AE1830" s="12"/>
      <c r="AF1830" s="7"/>
      <c r="AG1830" s="1"/>
      <c r="AH1830" s="1"/>
      <c r="AI1830" s="1"/>
      <c r="AJ1830" s="10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6"/>
      <c r="CM1830" s="1"/>
      <c r="CN1830" s="1"/>
      <c r="CO1830" s="1"/>
      <c r="CP1830" s="1"/>
      <c r="CQ1830" s="1"/>
      <c r="CR1830" s="1"/>
    </row>
    <row r="1831" spans="1:96" x14ac:dyDescent="0.2">
      <c r="A1831" s="159">
        <f t="shared" si="707"/>
        <v>44510</v>
      </c>
      <c r="B1831" s="9">
        <f t="shared" si="696"/>
        <v>1300.7188188499999</v>
      </c>
      <c r="C1831" s="9">
        <f t="shared" si="708"/>
        <v>1000</v>
      </c>
      <c r="D1831" s="66">
        <f t="shared" si="709"/>
        <v>5944.21</v>
      </c>
      <c r="E1831" s="15">
        <f>VLOOKUP(A1830,[1]Plan1!$BO$120:$BQ$240,3)</f>
        <v>6018.51</v>
      </c>
      <c r="F1831" s="12">
        <f t="shared" si="710"/>
        <v>44485</v>
      </c>
      <c r="G1831" s="13">
        <f t="shared" si="697"/>
        <v>1.2499558393798349E-2</v>
      </c>
      <c r="H1831" s="12">
        <f t="shared" si="711"/>
        <v>44516</v>
      </c>
      <c r="I1831" s="12">
        <f t="shared" si="698"/>
        <v>44516</v>
      </c>
      <c r="J1831" s="1">
        <f t="shared" si="712"/>
        <v>20</v>
      </c>
      <c r="K1831" s="1">
        <f t="shared" si="695"/>
        <v>17</v>
      </c>
      <c r="L1831" s="9">
        <f t="shared" si="699"/>
        <v>1.01061471</v>
      </c>
      <c r="M1831" s="16">
        <f t="shared" si="713"/>
        <v>1.0115996199999999</v>
      </c>
      <c r="N1831" s="16">
        <f t="shared" si="716"/>
        <v>1.2492668803402971</v>
      </c>
      <c r="O1831" s="9">
        <f t="shared" si="717"/>
        <v>1.2625274799999999</v>
      </c>
      <c r="P1831" s="9">
        <f t="shared" si="700"/>
        <v>1262.52748</v>
      </c>
      <c r="Q1831" s="14">
        <f t="shared" si="701"/>
        <v>0</v>
      </c>
      <c r="R1831" s="44">
        <f t="shared" si="702"/>
        <v>0</v>
      </c>
      <c r="S1831" s="9">
        <f t="shared" si="703"/>
        <v>0</v>
      </c>
      <c r="T1831" s="10">
        <f t="shared" si="714"/>
        <v>6.2959000000000001E-2</v>
      </c>
      <c r="U1831" s="14">
        <f t="shared" si="718"/>
        <v>123</v>
      </c>
      <c r="V1831" s="14">
        <v>252</v>
      </c>
      <c r="W1831" s="16">
        <f t="shared" si="704"/>
        <v>1.030249907</v>
      </c>
      <c r="X1831" s="9">
        <f t="shared" si="705"/>
        <v>38.191338850000001</v>
      </c>
      <c r="Y1831" s="9">
        <v>0</v>
      </c>
      <c r="Z1831" s="15">
        <f t="shared" si="706"/>
        <v>0</v>
      </c>
      <c r="AA1831" s="6" t="s">
        <v>113</v>
      </c>
      <c r="AB1831" s="12">
        <f t="shared" si="715"/>
        <v>44516</v>
      </c>
      <c r="AC1831" s="6"/>
      <c r="AD1831" s="1"/>
      <c r="AE1831" s="12"/>
      <c r="AF1831" s="7"/>
      <c r="AG1831" s="1"/>
      <c r="AH1831" s="1"/>
      <c r="AI1831" s="1"/>
      <c r="AJ1831" s="10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6"/>
      <c r="CM1831" s="1"/>
      <c r="CN1831" s="1"/>
      <c r="CO1831" s="1"/>
      <c r="CP1831" s="1"/>
      <c r="CQ1831" s="1"/>
      <c r="CR1831" s="1"/>
    </row>
    <row r="1832" spans="1:96" x14ac:dyDescent="0.2">
      <c r="A1832" s="159">
        <f t="shared" si="707"/>
        <v>44511</v>
      </c>
      <c r="B1832" s="9">
        <f t="shared" si="696"/>
        <v>1301.8423289</v>
      </c>
      <c r="C1832" s="9">
        <f t="shared" si="708"/>
        <v>1000</v>
      </c>
      <c r="D1832" s="66">
        <f t="shared" si="709"/>
        <v>5944.21</v>
      </c>
      <c r="E1832" s="15">
        <f>VLOOKUP(A1831,[1]Plan1!$BO$120:$BQ$240,3)</f>
        <v>6018.51</v>
      </c>
      <c r="F1832" s="12">
        <f t="shared" si="710"/>
        <v>44485</v>
      </c>
      <c r="G1832" s="13">
        <f t="shared" si="697"/>
        <v>1.2499558393798349E-2</v>
      </c>
      <c r="H1832" s="12">
        <f t="shared" si="711"/>
        <v>44516</v>
      </c>
      <c r="I1832" s="12">
        <f t="shared" si="698"/>
        <v>44516</v>
      </c>
      <c r="J1832" s="1">
        <f t="shared" si="712"/>
        <v>20</v>
      </c>
      <c r="K1832" s="1">
        <f t="shared" si="695"/>
        <v>18</v>
      </c>
      <c r="L1832" s="9">
        <f t="shared" si="699"/>
        <v>1.0112426000000001</v>
      </c>
      <c r="M1832" s="16">
        <f t="shared" si="713"/>
        <v>1.0115996199999999</v>
      </c>
      <c r="N1832" s="16">
        <f t="shared" si="716"/>
        <v>1.2492668803402971</v>
      </c>
      <c r="O1832" s="9">
        <f t="shared" si="717"/>
        <v>1.2633118800000001</v>
      </c>
      <c r="P1832" s="9">
        <f t="shared" si="700"/>
        <v>1263.31188</v>
      </c>
      <c r="Q1832" s="14">
        <f t="shared" si="701"/>
        <v>0</v>
      </c>
      <c r="R1832" s="44">
        <f t="shared" si="702"/>
        <v>0</v>
      </c>
      <c r="S1832" s="9">
        <f t="shared" si="703"/>
        <v>0</v>
      </c>
      <c r="T1832" s="10">
        <f t="shared" si="714"/>
        <v>6.2959000000000001E-2</v>
      </c>
      <c r="U1832" s="14">
        <f t="shared" si="718"/>
        <v>124</v>
      </c>
      <c r="V1832" s="14">
        <v>252</v>
      </c>
      <c r="W1832" s="16">
        <f t="shared" si="704"/>
        <v>1.0304995539999999</v>
      </c>
      <c r="X1832" s="9">
        <f t="shared" si="705"/>
        <v>38.530448900000003</v>
      </c>
      <c r="Y1832" s="9">
        <v>0</v>
      </c>
      <c r="Z1832" s="15">
        <f t="shared" si="706"/>
        <v>0</v>
      </c>
      <c r="AA1832" s="6" t="s">
        <v>113</v>
      </c>
      <c r="AB1832" s="12">
        <f t="shared" si="715"/>
        <v>44516</v>
      </c>
      <c r="AC1832" s="6"/>
      <c r="AD1832" s="1"/>
      <c r="AE1832" s="12"/>
      <c r="AF1832" s="7"/>
      <c r="AG1832" s="1"/>
      <c r="AH1832" s="1"/>
      <c r="AI1832" s="1"/>
      <c r="AJ1832" s="10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6"/>
      <c r="CM1832" s="1"/>
      <c r="CN1832" s="1"/>
      <c r="CO1832" s="1"/>
      <c r="CP1832" s="1"/>
      <c r="CQ1832" s="1"/>
      <c r="CR1832" s="1"/>
    </row>
    <row r="1833" spans="1:96" x14ac:dyDescent="0.2">
      <c r="A1833" s="159">
        <f t="shared" si="707"/>
        <v>44512</v>
      </c>
      <c r="B1833" s="9">
        <f t="shared" si="696"/>
        <v>1302.9668127700002</v>
      </c>
      <c r="C1833" s="9">
        <f t="shared" si="708"/>
        <v>1000</v>
      </c>
      <c r="D1833" s="66">
        <f t="shared" si="709"/>
        <v>5944.21</v>
      </c>
      <c r="E1833" s="15">
        <f>VLOOKUP(A1832,[1]Plan1!$BO$120:$BQ$240,3)</f>
        <v>6018.51</v>
      </c>
      <c r="F1833" s="12">
        <f t="shared" si="710"/>
        <v>44485</v>
      </c>
      <c r="G1833" s="13">
        <f t="shared" si="697"/>
        <v>1.2499558393798349E-2</v>
      </c>
      <c r="H1833" s="12">
        <f t="shared" si="711"/>
        <v>44516</v>
      </c>
      <c r="I1833" s="12">
        <f t="shared" si="698"/>
        <v>44516</v>
      </c>
      <c r="J1833" s="1">
        <f t="shared" si="712"/>
        <v>20</v>
      </c>
      <c r="K1833" s="1">
        <f t="shared" ref="K1833:K1837" si="719">(J1833-(NETWORKDAYS(A1833,I1833,AE$118:AE$502)-1))</f>
        <v>19</v>
      </c>
      <c r="L1833" s="9">
        <f t="shared" si="699"/>
        <v>1.01187088</v>
      </c>
      <c r="M1833" s="16">
        <f t="shared" si="713"/>
        <v>1.0115996199999999</v>
      </c>
      <c r="N1833" s="16">
        <f t="shared" si="716"/>
        <v>1.2492668803402971</v>
      </c>
      <c r="O1833" s="9">
        <f t="shared" si="717"/>
        <v>1.2640967700000001</v>
      </c>
      <c r="P1833" s="9">
        <f t="shared" si="700"/>
        <v>1264.0967700000001</v>
      </c>
      <c r="Q1833" s="14">
        <f t="shared" si="701"/>
        <v>0</v>
      </c>
      <c r="R1833" s="44">
        <f t="shared" si="702"/>
        <v>0</v>
      </c>
      <c r="S1833" s="9">
        <f t="shared" si="703"/>
        <v>0</v>
      </c>
      <c r="T1833" s="10">
        <f t="shared" si="714"/>
        <v>6.2959000000000001E-2</v>
      </c>
      <c r="U1833" s="14">
        <f t="shared" si="718"/>
        <v>125</v>
      </c>
      <c r="V1833" s="14">
        <v>252</v>
      </c>
      <c r="W1833" s="16">
        <f t="shared" si="704"/>
        <v>1.0307492620000001</v>
      </c>
      <c r="X1833" s="9">
        <f t="shared" si="705"/>
        <v>38.870042769999998</v>
      </c>
      <c r="Y1833" s="9">
        <v>0</v>
      </c>
      <c r="Z1833" s="15">
        <f t="shared" si="706"/>
        <v>0</v>
      </c>
      <c r="AA1833" s="6" t="s">
        <v>113</v>
      </c>
      <c r="AB1833" s="12">
        <f t="shared" si="715"/>
        <v>44516</v>
      </c>
      <c r="AC1833" s="6"/>
      <c r="AD1833" s="1"/>
      <c r="AE1833" s="12"/>
      <c r="AF1833" s="7"/>
      <c r="AG1833" s="1"/>
      <c r="AH1833" s="1"/>
      <c r="AI1833" s="1"/>
      <c r="AJ1833" s="10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6"/>
      <c r="CM1833" s="1"/>
      <c r="CN1833" s="1"/>
      <c r="CO1833" s="1"/>
      <c r="CP1833" s="1"/>
      <c r="CQ1833" s="1"/>
      <c r="CR1833" s="1"/>
    </row>
    <row r="1834" spans="1:96" x14ac:dyDescent="0.2">
      <c r="A1834" s="159">
        <f t="shared" si="707"/>
        <v>44513</v>
      </c>
      <c r="B1834" s="9">
        <f t="shared" si="696"/>
        <v>1304.09226971</v>
      </c>
      <c r="C1834" s="9">
        <f t="shared" si="708"/>
        <v>1000</v>
      </c>
      <c r="D1834" s="66">
        <f t="shared" si="709"/>
        <v>5944.21</v>
      </c>
      <c r="E1834" s="15">
        <f>VLOOKUP(A1833,[1]Plan1!$BO$120:$BQ$240,3)</f>
        <v>6018.51</v>
      </c>
      <c r="F1834" s="12">
        <f t="shared" si="710"/>
        <v>44485</v>
      </c>
      <c r="G1834" s="13">
        <f t="shared" si="697"/>
        <v>1.2499558393798349E-2</v>
      </c>
      <c r="H1834" s="12">
        <f t="shared" si="711"/>
        <v>44516</v>
      </c>
      <c r="I1834" s="12">
        <f t="shared" si="698"/>
        <v>44516</v>
      </c>
      <c r="J1834" s="1">
        <f t="shared" si="712"/>
        <v>20</v>
      </c>
      <c r="K1834" s="1">
        <f t="shared" si="719"/>
        <v>20</v>
      </c>
      <c r="L1834" s="9">
        <f t="shared" si="699"/>
        <v>1.01249955</v>
      </c>
      <c r="M1834" s="16">
        <f t="shared" si="713"/>
        <v>1.0115996199999999</v>
      </c>
      <c r="N1834" s="16">
        <f t="shared" si="716"/>
        <v>1.2492668803402971</v>
      </c>
      <c r="O1834" s="9">
        <f t="shared" si="717"/>
        <v>1.26488215</v>
      </c>
      <c r="P1834" s="9">
        <f t="shared" si="700"/>
        <v>1264.8821499999999</v>
      </c>
      <c r="Q1834" s="14">
        <f t="shared" si="701"/>
        <v>0</v>
      </c>
      <c r="R1834" s="44">
        <f t="shared" si="702"/>
        <v>0</v>
      </c>
      <c r="S1834" s="9">
        <f t="shared" si="703"/>
        <v>0</v>
      </c>
      <c r="T1834" s="10">
        <f t="shared" si="714"/>
        <v>6.2959000000000001E-2</v>
      </c>
      <c r="U1834" s="14">
        <f t="shared" si="718"/>
        <v>126</v>
      </c>
      <c r="V1834" s="14">
        <v>252</v>
      </c>
      <c r="W1834" s="16">
        <f t="shared" si="704"/>
        <v>1.03099903</v>
      </c>
      <c r="X1834" s="9">
        <f t="shared" si="705"/>
        <v>39.210119710000001</v>
      </c>
      <c r="Y1834" s="9">
        <v>0</v>
      </c>
      <c r="Z1834" s="15">
        <f t="shared" si="706"/>
        <v>0</v>
      </c>
      <c r="AA1834" s="6" t="s">
        <v>113</v>
      </c>
      <c r="AB1834" s="12">
        <f t="shared" si="715"/>
        <v>44516</v>
      </c>
      <c r="AC1834" s="6"/>
      <c r="AD1834" s="1"/>
      <c r="AE1834" s="12"/>
      <c r="AF1834" s="7"/>
      <c r="AG1834" s="1"/>
      <c r="AH1834" s="1"/>
      <c r="AI1834" s="1"/>
      <c r="AJ1834" s="10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6"/>
      <c r="CM1834" s="1"/>
      <c r="CN1834" s="1"/>
      <c r="CO1834" s="1"/>
      <c r="CP1834" s="1"/>
      <c r="CQ1834" s="1"/>
      <c r="CR1834" s="1"/>
    </row>
    <row r="1835" spans="1:96" x14ac:dyDescent="0.2">
      <c r="A1835" s="159">
        <f t="shared" si="707"/>
        <v>44514</v>
      </c>
      <c r="B1835" s="9">
        <f t="shared" si="696"/>
        <v>1304.09226971</v>
      </c>
      <c r="C1835" s="9">
        <f t="shared" si="708"/>
        <v>1000</v>
      </c>
      <c r="D1835" s="66">
        <f t="shared" si="709"/>
        <v>5944.21</v>
      </c>
      <c r="E1835" s="15">
        <f>VLOOKUP(A1834,[1]Plan1!$BO$120:$BQ$240,3)</f>
        <v>6018.51</v>
      </c>
      <c r="F1835" s="12">
        <f t="shared" si="710"/>
        <v>44485</v>
      </c>
      <c r="G1835" s="13">
        <f t="shared" si="697"/>
        <v>1.2499558393798349E-2</v>
      </c>
      <c r="H1835" s="12">
        <f t="shared" si="711"/>
        <v>44516</v>
      </c>
      <c r="I1835" s="12">
        <f t="shared" si="698"/>
        <v>44516</v>
      </c>
      <c r="J1835" s="1">
        <f t="shared" si="712"/>
        <v>20</v>
      </c>
      <c r="K1835" s="1">
        <f t="shared" si="719"/>
        <v>20</v>
      </c>
      <c r="L1835" s="9">
        <f t="shared" si="699"/>
        <v>1.01249955</v>
      </c>
      <c r="M1835" s="16">
        <f t="shared" si="713"/>
        <v>1.0115996199999999</v>
      </c>
      <c r="N1835" s="16">
        <f t="shared" si="716"/>
        <v>1.2492668803402971</v>
      </c>
      <c r="O1835" s="9">
        <f t="shared" si="717"/>
        <v>1.26488215</v>
      </c>
      <c r="P1835" s="9">
        <f t="shared" si="700"/>
        <v>1264.8821499999999</v>
      </c>
      <c r="Q1835" s="14">
        <f t="shared" si="701"/>
        <v>0</v>
      </c>
      <c r="R1835" s="44">
        <f t="shared" si="702"/>
        <v>0</v>
      </c>
      <c r="S1835" s="9">
        <f t="shared" si="703"/>
        <v>0</v>
      </c>
      <c r="T1835" s="10">
        <f t="shared" si="714"/>
        <v>6.2959000000000001E-2</v>
      </c>
      <c r="U1835" s="14">
        <f t="shared" si="718"/>
        <v>126</v>
      </c>
      <c r="V1835" s="14">
        <v>252</v>
      </c>
      <c r="W1835" s="16">
        <f t="shared" si="704"/>
        <v>1.03099903</v>
      </c>
      <c r="X1835" s="9">
        <f t="shared" si="705"/>
        <v>39.210119710000001</v>
      </c>
      <c r="Y1835" s="9">
        <v>0</v>
      </c>
      <c r="Z1835" s="15">
        <f t="shared" si="706"/>
        <v>0</v>
      </c>
      <c r="AA1835" s="6" t="s">
        <v>113</v>
      </c>
      <c r="AB1835" s="12">
        <f t="shared" si="715"/>
        <v>44516</v>
      </c>
      <c r="AC1835" s="6"/>
      <c r="AD1835" s="1"/>
      <c r="AE1835" s="12"/>
      <c r="AF1835" s="7"/>
      <c r="AG1835" s="1"/>
      <c r="AH1835" s="1"/>
      <c r="AI1835" s="1"/>
      <c r="AJ1835" s="10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6"/>
      <c r="CM1835" s="1"/>
      <c r="CN1835" s="1"/>
      <c r="CO1835" s="1"/>
      <c r="CP1835" s="1"/>
      <c r="CQ1835" s="1"/>
      <c r="CR1835" s="1"/>
    </row>
    <row r="1836" spans="1:96" x14ac:dyDescent="0.2">
      <c r="A1836" s="159">
        <f t="shared" si="707"/>
        <v>44515</v>
      </c>
      <c r="B1836" s="9">
        <f t="shared" si="696"/>
        <v>1304.09226971</v>
      </c>
      <c r="C1836" s="9">
        <f t="shared" si="708"/>
        <v>1000</v>
      </c>
      <c r="D1836" s="66">
        <f t="shared" si="709"/>
        <v>5944.21</v>
      </c>
      <c r="E1836" s="15">
        <f>VLOOKUP(A1835,[1]Plan1!$BO$120:$BQ$240,3)</f>
        <v>6018.51</v>
      </c>
      <c r="F1836" s="12">
        <f t="shared" si="710"/>
        <v>44485</v>
      </c>
      <c r="G1836" s="13">
        <f t="shared" si="697"/>
        <v>1.2499558393798349E-2</v>
      </c>
      <c r="H1836" s="12">
        <f t="shared" si="711"/>
        <v>44545</v>
      </c>
      <c r="I1836" s="12">
        <f t="shared" si="698"/>
        <v>44516</v>
      </c>
      <c r="J1836" s="1">
        <f t="shared" si="712"/>
        <v>20</v>
      </c>
      <c r="K1836" s="1">
        <f t="shared" si="719"/>
        <v>20</v>
      </c>
      <c r="L1836" s="9">
        <f t="shared" si="699"/>
        <v>1.01249955</v>
      </c>
      <c r="M1836" s="16">
        <f t="shared" si="713"/>
        <v>1.0115996199999999</v>
      </c>
      <c r="N1836" s="16">
        <f t="shared" si="716"/>
        <v>1.2492668803402971</v>
      </c>
      <c r="O1836" s="9">
        <f t="shared" si="717"/>
        <v>1.26488215</v>
      </c>
      <c r="P1836" s="9">
        <f t="shared" si="700"/>
        <v>1264.8821499999999</v>
      </c>
      <c r="Q1836" s="14">
        <f t="shared" si="701"/>
        <v>0</v>
      </c>
      <c r="R1836" s="44">
        <f t="shared" si="702"/>
        <v>0</v>
      </c>
      <c r="S1836" s="9">
        <f t="shared" si="703"/>
        <v>0</v>
      </c>
      <c r="T1836" s="10">
        <f t="shared" si="714"/>
        <v>6.2959000000000001E-2</v>
      </c>
      <c r="U1836" s="14">
        <f t="shared" si="718"/>
        <v>126</v>
      </c>
      <c r="V1836" s="14">
        <v>252</v>
      </c>
      <c r="W1836" s="16">
        <f t="shared" si="704"/>
        <v>1.03099903</v>
      </c>
      <c r="X1836" s="9">
        <f t="shared" si="705"/>
        <v>39.210119710000001</v>
      </c>
      <c r="Y1836" s="9">
        <v>0</v>
      </c>
      <c r="Z1836" s="15">
        <f t="shared" si="706"/>
        <v>0</v>
      </c>
      <c r="AA1836" s="6" t="s">
        <v>113</v>
      </c>
      <c r="AB1836" s="12">
        <f t="shared" si="715"/>
        <v>44516</v>
      </c>
      <c r="AC1836" s="6"/>
      <c r="AD1836" s="1"/>
      <c r="AE1836" s="12"/>
      <c r="AF1836" s="7"/>
      <c r="AG1836" s="1"/>
      <c r="AH1836" s="1"/>
      <c r="AI1836" s="1"/>
      <c r="AJ1836" s="10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6"/>
      <c r="CM1836" s="1"/>
      <c r="CN1836" s="1"/>
      <c r="CO1836" s="1"/>
      <c r="CP1836" s="1"/>
      <c r="CQ1836" s="1"/>
      <c r="CR1836" s="1"/>
    </row>
    <row r="1837" spans="1:96" x14ac:dyDescent="0.2">
      <c r="A1837" s="159">
        <f t="shared" si="707"/>
        <v>44516</v>
      </c>
      <c r="B1837" s="9">
        <f t="shared" si="696"/>
        <v>1304.09226971</v>
      </c>
      <c r="C1837" s="9">
        <f t="shared" si="708"/>
        <v>1000</v>
      </c>
      <c r="D1837" s="66">
        <f t="shared" si="709"/>
        <v>5944.21</v>
      </c>
      <c r="E1837" s="15">
        <f>VLOOKUP(A1836,[1]Plan1!$BO$120:$BQ$240,3)</f>
        <v>6018.51</v>
      </c>
      <c r="F1837" s="12">
        <f t="shared" si="710"/>
        <v>44485</v>
      </c>
      <c r="G1837" s="13">
        <f t="shared" si="697"/>
        <v>1.2499558393798349E-2</v>
      </c>
      <c r="H1837" s="12">
        <f t="shared" si="711"/>
        <v>44545</v>
      </c>
      <c r="I1837" s="12">
        <f t="shared" si="698"/>
        <v>44516</v>
      </c>
      <c r="J1837" s="1">
        <f t="shared" si="712"/>
        <v>20</v>
      </c>
      <c r="K1837" s="1">
        <f t="shared" si="719"/>
        <v>20</v>
      </c>
      <c r="L1837" s="9">
        <f t="shared" si="699"/>
        <v>1.01249955</v>
      </c>
      <c r="M1837" s="16">
        <f t="shared" si="713"/>
        <v>1.0115996199999999</v>
      </c>
      <c r="N1837" s="16">
        <f t="shared" si="716"/>
        <v>1.2492668803402971</v>
      </c>
      <c r="O1837" s="9">
        <f t="shared" si="717"/>
        <v>1.26488215</v>
      </c>
      <c r="P1837" s="9">
        <f t="shared" si="700"/>
        <v>1264.8821499999999</v>
      </c>
      <c r="Q1837" s="14">
        <f t="shared" si="701"/>
        <v>9</v>
      </c>
      <c r="R1837" s="44">
        <f t="shared" si="702"/>
        <v>1</v>
      </c>
      <c r="S1837" s="9">
        <f t="shared" si="703"/>
        <v>1264.8821499999999</v>
      </c>
      <c r="T1837" s="10">
        <f t="shared" si="714"/>
        <v>6.2959000000000001E-2</v>
      </c>
      <c r="U1837" s="14">
        <f t="shared" si="718"/>
        <v>126</v>
      </c>
      <c r="V1837" s="14">
        <v>252</v>
      </c>
      <c r="W1837" s="16">
        <f t="shared" si="704"/>
        <v>1.03099903</v>
      </c>
      <c r="X1837" s="9">
        <f t="shared" si="705"/>
        <v>39.210119710000001</v>
      </c>
      <c r="Y1837" s="9">
        <v>0</v>
      </c>
      <c r="Z1837" s="15">
        <f t="shared" si="706"/>
        <v>1304.09226971</v>
      </c>
      <c r="AA1837" s="6" t="s">
        <v>113</v>
      </c>
      <c r="AB1837" s="12">
        <f t="shared" si="715"/>
        <v>44516</v>
      </c>
      <c r="AC1837" s="6"/>
      <c r="AD1837" s="1"/>
      <c r="AE1837" s="12"/>
      <c r="AF1837" s="7"/>
      <c r="AG1837" s="1"/>
      <c r="AH1837" s="1"/>
      <c r="AI1837" s="1"/>
      <c r="AJ1837" s="10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6"/>
      <c r="CM1837" s="1"/>
      <c r="CN1837" s="1"/>
      <c r="CO1837" s="1"/>
      <c r="CP1837" s="1"/>
      <c r="CQ1837" s="1"/>
      <c r="CR1837" s="1"/>
    </row>
    <row r="1838" spans="1:96" x14ac:dyDescent="0.2">
      <c r="A1838" s="159"/>
      <c r="B1838" s="9"/>
      <c r="C1838" s="9"/>
      <c r="D1838" s="66"/>
      <c r="E1838" s="15"/>
      <c r="F1838" s="12"/>
      <c r="G1838" s="13"/>
      <c r="H1838" s="12"/>
      <c r="I1838" s="12"/>
      <c r="J1838" s="1"/>
      <c r="K1838" s="1"/>
      <c r="L1838" s="9"/>
      <c r="M1838" s="16"/>
      <c r="N1838" s="16"/>
      <c r="O1838" s="9"/>
      <c r="P1838" s="9"/>
      <c r="Q1838" s="14"/>
      <c r="R1838" s="44"/>
      <c r="S1838" s="9"/>
      <c r="T1838" s="10"/>
      <c r="U1838" s="14"/>
      <c r="V1838" s="14"/>
      <c r="W1838" s="16"/>
      <c r="X1838" s="11"/>
      <c r="Y1838" s="9"/>
      <c r="Z1838" s="15"/>
      <c r="AA1838" s="6"/>
      <c r="AB1838" s="12"/>
      <c r="AC1838" s="6"/>
      <c r="AD1838" s="1"/>
      <c r="AE1838" s="12"/>
      <c r="AF1838" s="7"/>
      <c r="AG1838" s="1"/>
      <c r="AH1838" s="1"/>
      <c r="AI1838" s="1"/>
      <c r="AJ1838" s="10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6"/>
      <c r="CM1838" s="1"/>
      <c r="CN1838" s="1"/>
      <c r="CO1838" s="1"/>
      <c r="CP1838" s="1"/>
      <c r="CQ1838" s="1"/>
      <c r="CR1838" s="1"/>
    </row>
    <row r="1839" spans="1:96" x14ac:dyDescent="0.2">
      <c r="A1839" s="159"/>
      <c r="B1839" s="9"/>
      <c r="C1839" s="9"/>
      <c r="D1839" s="66"/>
      <c r="E1839" s="15"/>
      <c r="F1839" s="12"/>
      <c r="G1839" s="13"/>
      <c r="H1839" s="12"/>
      <c r="I1839" s="12"/>
      <c r="J1839" s="1"/>
      <c r="K1839" s="1"/>
      <c r="L1839" s="9"/>
      <c r="M1839" s="16"/>
      <c r="N1839" s="16"/>
      <c r="O1839" s="9"/>
      <c r="P1839" s="9"/>
      <c r="Q1839" s="14"/>
      <c r="R1839" s="44"/>
      <c r="S1839" s="9"/>
      <c r="T1839" s="10"/>
      <c r="U1839" s="14"/>
      <c r="V1839" s="14"/>
      <c r="W1839" s="16"/>
      <c r="X1839" s="11"/>
      <c r="Y1839" s="9"/>
      <c r="Z1839" s="15"/>
      <c r="AA1839" s="6"/>
      <c r="AB1839" s="12"/>
      <c r="AC1839" s="6"/>
      <c r="AD1839" s="1"/>
      <c r="AE1839" s="12"/>
      <c r="AF1839" s="7"/>
      <c r="AG1839" s="1"/>
      <c r="AH1839" s="1"/>
      <c r="AI1839" s="1"/>
      <c r="AJ1839" s="10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6"/>
      <c r="CM1839" s="1"/>
      <c r="CN1839" s="1"/>
      <c r="CO1839" s="1"/>
      <c r="CP1839" s="1"/>
      <c r="CQ1839" s="1"/>
      <c r="CR1839" s="1"/>
    </row>
    <row r="1840" spans="1:96" x14ac:dyDescent="0.2">
      <c r="A1840" s="159"/>
      <c r="B1840" s="9"/>
      <c r="C1840" s="9"/>
      <c r="D1840" s="66"/>
      <c r="E1840" s="15"/>
      <c r="F1840" s="12"/>
      <c r="G1840" s="13"/>
      <c r="H1840" s="12"/>
      <c r="I1840" s="12"/>
      <c r="J1840" s="1"/>
      <c r="K1840" s="1"/>
      <c r="L1840" s="9"/>
      <c r="M1840" s="16"/>
      <c r="N1840" s="16"/>
      <c r="O1840" s="9"/>
      <c r="P1840" s="9"/>
      <c r="Q1840" s="14"/>
      <c r="R1840" s="44"/>
      <c r="S1840" s="9"/>
      <c r="T1840" s="10"/>
      <c r="U1840" s="14"/>
      <c r="V1840" s="14"/>
      <c r="W1840" s="16"/>
      <c r="X1840" s="11"/>
      <c r="Y1840" s="9"/>
      <c r="Z1840" s="15"/>
      <c r="AA1840" s="6"/>
      <c r="AB1840" s="12"/>
      <c r="AC1840" s="6"/>
      <c r="AD1840" s="1"/>
      <c r="AE1840" s="12"/>
      <c r="AF1840" s="7"/>
      <c r="AG1840" s="1"/>
      <c r="AH1840" s="1"/>
      <c r="AI1840" s="1"/>
      <c r="AJ1840" s="10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6"/>
      <c r="CM1840" s="1"/>
      <c r="CN1840" s="1"/>
      <c r="CO1840" s="1"/>
      <c r="CP1840" s="1"/>
      <c r="CQ1840" s="1"/>
      <c r="CR1840" s="1"/>
    </row>
    <row r="1841" spans="1:96" x14ac:dyDescent="0.2">
      <c r="A1841" s="159"/>
      <c r="B1841" s="9"/>
      <c r="C1841" s="9"/>
      <c r="D1841" s="66"/>
      <c r="E1841" s="15"/>
      <c r="F1841" s="12"/>
      <c r="G1841" s="13"/>
      <c r="H1841" s="12"/>
      <c r="I1841" s="12"/>
      <c r="J1841" s="1"/>
      <c r="K1841" s="1"/>
      <c r="L1841" s="9"/>
      <c r="M1841" s="16"/>
      <c r="N1841" s="16"/>
      <c r="O1841" s="9"/>
      <c r="P1841" s="9"/>
      <c r="Q1841" s="14"/>
      <c r="R1841" s="44"/>
      <c r="S1841" s="9"/>
      <c r="T1841" s="10"/>
      <c r="U1841" s="14"/>
      <c r="V1841" s="14"/>
      <c r="W1841" s="16"/>
      <c r="X1841" s="11"/>
      <c r="Y1841" s="9"/>
      <c r="Z1841" s="15"/>
      <c r="AA1841" s="6"/>
      <c r="AB1841" s="12"/>
      <c r="AC1841" s="6"/>
      <c r="AD1841" s="1"/>
      <c r="AE1841" s="12"/>
      <c r="AF1841" s="7"/>
      <c r="AG1841" s="1"/>
      <c r="AH1841" s="1"/>
      <c r="AI1841" s="1"/>
      <c r="AJ1841" s="10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6"/>
      <c r="CM1841" s="1"/>
      <c r="CN1841" s="1"/>
      <c r="CO1841" s="1"/>
      <c r="CP1841" s="1"/>
      <c r="CQ1841" s="1"/>
      <c r="CR1841" s="1"/>
    </row>
    <row r="1842" spans="1:96" x14ac:dyDescent="0.2">
      <c r="A1842" s="159"/>
      <c r="B1842" s="9"/>
      <c r="C1842" s="9"/>
      <c r="D1842" s="66"/>
      <c r="E1842" s="15"/>
      <c r="F1842" s="12"/>
      <c r="G1842" s="13"/>
      <c r="H1842" s="12"/>
      <c r="I1842" s="12"/>
      <c r="J1842" s="1"/>
      <c r="K1842" s="1"/>
      <c r="L1842" s="9"/>
      <c r="M1842" s="16"/>
      <c r="N1842" s="16"/>
      <c r="O1842" s="9"/>
      <c r="P1842" s="9"/>
      <c r="Q1842" s="14"/>
      <c r="R1842" s="44"/>
      <c r="S1842" s="9"/>
      <c r="T1842" s="10"/>
      <c r="U1842" s="14"/>
      <c r="V1842" s="14"/>
      <c r="W1842" s="16"/>
      <c r="X1842" s="11"/>
      <c r="Y1842" s="9"/>
      <c r="Z1842" s="15"/>
      <c r="AA1842" s="6"/>
      <c r="AB1842" s="12"/>
      <c r="AC1842" s="6"/>
      <c r="AD1842" s="1"/>
      <c r="AE1842" s="12"/>
      <c r="AF1842" s="7"/>
      <c r="AG1842" s="1"/>
      <c r="AH1842" s="1"/>
      <c r="AI1842" s="1"/>
      <c r="AJ1842" s="10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6"/>
      <c r="CM1842" s="1"/>
      <c r="CN1842" s="1"/>
      <c r="CO1842" s="1"/>
      <c r="CP1842" s="1"/>
      <c r="CQ1842" s="1"/>
      <c r="CR1842" s="1"/>
    </row>
    <row r="1843" spans="1:96" x14ac:dyDescent="0.2">
      <c r="A1843" s="159"/>
      <c r="B1843" s="9"/>
      <c r="C1843" s="9"/>
      <c r="D1843" s="66"/>
      <c r="E1843" s="15"/>
      <c r="F1843" s="12"/>
      <c r="G1843" s="13"/>
      <c r="H1843" s="12"/>
      <c r="I1843" s="12"/>
      <c r="J1843" s="1"/>
      <c r="K1843" s="1"/>
      <c r="L1843" s="9"/>
      <c r="M1843" s="16"/>
      <c r="N1843" s="16"/>
      <c r="O1843" s="9"/>
      <c r="P1843" s="9"/>
      <c r="Q1843" s="14"/>
      <c r="R1843" s="44"/>
      <c r="S1843" s="9"/>
      <c r="T1843" s="10"/>
      <c r="U1843" s="14"/>
      <c r="V1843" s="14"/>
      <c r="W1843" s="16"/>
      <c r="X1843" s="11"/>
      <c r="Y1843" s="9"/>
      <c r="Z1843" s="15"/>
      <c r="AA1843" s="6"/>
      <c r="AB1843" s="12"/>
      <c r="AC1843" s="6"/>
      <c r="AD1843" s="1"/>
      <c r="AE1843" s="12"/>
      <c r="AF1843" s="7"/>
      <c r="AG1843" s="1"/>
      <c r="AH1843" s="1"/>
      <c r="AI1843" s="1"/>
      <c r="AJ1843" s="10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6"/>
      <c r="CM1843" s="1"/>
      <c r="CN1843" s="1"/>
      <c r="CO1843" s="1"/>
      <c r="CP1843" s="1"/>
      <c r="CQ1843" s="1"/>
      <c r="CR1843" s="1"/>
    </row>
    <row r="1844" spans="1:96" x14ac:dyDescent="0.2">
      <c r="A1844" s="159"/>
      <c r="B1844" s="9"/>
      <c r="C1844" s="9"/>
      <c r="D1844" s="66"/>
      <c r="E1844" s="15"/>
      <c r="F1844" s="12"/>
      <c r="G1844" s="13"/>
      <c r="H1844" s="12"/>
      <c r="I1844" s="12"/>
      <c r="J1844" s="1"/>
      <c r="K1844" s="1"/>
      <c r="L1844" s="9"/>
      <c r="M1844" s="16"/>
      <c r="N1844" s="16"/>
      <c r="O1844" s="9"/>
      <c r="P1844" s="9"/>
      <c r="Q1844" s="14"/>
      <c r="R1844" s="44"/>
      <c r="S1844" s="9"/>
      <c r="T1844" s="10"/>
      <c r="U1844" s="14"/>
      <c r="V1844" s="14"/>
      <c r="W1844" s="16"/>
      <c r="X1844" s="11"/>
      <c r="Y1844" s="9"/>
      <c r="Z1844" s="15"/>
      <c r="AA1844" s="6"/>
      <c r="AB1844" s="12"/>
      <c r="AC1844" s="6"/>
      <c r="AD1844" s="1"/>
      <c r="AE1844" s="12"/>
      <c r="AF1844" s="7"/>
      <c r="AG1844" s="1"/>
      <c r="AH1844" s="1"/>
      <c r="AI1844" s="1"/>
      <c r="AJ1844" s="10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6"/>
      <c r="CM1844" s="1"/>
      <c r="CN1844" s="1"/>
      <c r="CO1844" s="1"/>
      <c r="CP1844" s="1"/>
      <c r="CQ1844" s="1"/>
      <c r="CR1844" s="1"/>
    </row>
    <row r="1845" spans="1:96" x14ac:dyDescent="0.2">
      <c r="A1845" s="159"/>
      <c r="B1845" s="9"/>
      <c r="C1845" s="9"/>
      <c r="D1845" s="66"/>
      <c r="E1845" s="15"/>
      <c r="F1845" s="12"/>
      <c r="G1845" s="13"/>
      <c r="H1845" s="12"/>
      <c r="I1845" s="12"/>
      <c r="J1845" s="1"/>
      <c r="K1845" s="1"/>
      <c r="L1845" s="9"/>
      <c r="M1845" s="16"/>
      <c r="N1845" s="16"/>
      <c r="O1845" s="9"/>
      <c r="P1845" s="9"/>
      <c r="Q1845" s="14"/>
      <c r="R1845" s="44"/>
      <c r="S1845" s="9"/>
      <c r="T1845" s="10"/>
      <c r="U1845" s="14"/>
      <c r="V1845" s="14"/>
      <c r="W1845" s="16"/>
      <c r="X1845" s="11"/>
      <c r="Y1845" s="9"/>
      <c r="Z1845" s="15"/>
      <c r="AA1845" s="6"/>
      <c r="AB1845" s="12"/>
      <c r="AC1845" s="6"/>
      <c r="AD1845" s="1"/>
      <c r="AE1845" s="12"/>
      <c r="AF1845" s="7"/>
      <c r="AG1845" s="1"/>
      <c r="AH1845" s="1"/>
      <c r="AI1845" s="1"/>
      <c r="AJ1845" s="10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6"/>
      <c r="CM1845" s="1"/>
      <c r="CN1845" s="1"/>
      <c r="CO1845" s="1"/>
      <c r="CP1845" s="1"/>
      <c r="CQ1845" s="1"/>
      <c r="CR1845" s="1"/>
    </row>
    <row r="1846" spans="1:96" x14ac:dyDescent="0.2">
      <c r="A1846" s="159"/>
      <c r="B1846" s="9"/>
      <c r="C1846" s="9"/>
      <c r="D1846" s="66"/>
      <c r="E1846" s="15"/>
      <c r="F1846" s="12"/>
      <c r="G1846" s="13"/>
      <c r="H1846" s="12"/>
      <c r="I1846" s="12"/>
      <c r="J1846" s="1"/>
      <c r="K1846" s="1"/>
      <c r="L1846" s="9"/>
      <c r="M1846" s="16"/>
      <c r="N1846" s="16"/>
      <c r="O1846" s="9"/>
      <c r="P1846" s="9"/>
      <c r="Q1846" s="14"/>
      <c r="R1846" s="44"/>
      <c r="S1846" s="9"/>
      <c r="T1846" s="10"/>
      <c r="U1846" s="14"/>
      <c r="V1846" s="14"/>
      <c r="W1846" s="16"/>
      <c r="X1846" s="11"/>
      <c r="Y1846" s="9"/>
      <c r="Z1846" s="15"/>
      <c r="AA1846" s="6"/>
      <c r="AB1846" s="12"/>
      <c r="AC1846" s="6"/>
      <c r="AD1846" s="1"/>
      <c r="AE1846" s="12"/>
      <c r="AF1846" s="7"/>
      <c r="AG1846" s="1"/>
      <c r="AH1846" s="1"/>
      <c r="AI1846" s="1"/>
      <c r="AJ1846" s="10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6"/>
      <c r="CM1846" s="1"/>
      <c r="CN1846" s="1"/>
      <c r="CO1846" s="1"/>
      <c r="CP1846" s="1"/>
      <c r="CQ1846" s="1"/>
      <c r="CR1846" s="1"/>
    </row>
    <row r="1847" spans="1:96" x14ac:dyDescent="0.2">
      <c r="A1847" s="159"/>
      <c r="B1847" s="9"/>
      <c r="C1847" s="9"/>
      <c r="D1847" s="66"/>
      <c r="E1847" s="15"/>
      <c r="F1847" s="12"/>
      <c r="G1847" s="13"/>
      <c r="H1847" s="12"/>
      <c r="I1847" s="12"/>
      <c r="J1847" s="1"/>
      <c r="K1847" s="1"/>
      <c r="L1847" s="9"/>
      <c r="M1847" s="16"/>
      <c r="N1847" s="16"/>
      <c r="O1847" s="9"/>
      <c r="P1847" s="9"/>
      <c r="Q1847" s="14"/>
      <c r="R1847" s="44"/>
      <c r="S1847" s="9"/>
      <c r="T1847" s="10"/>
      <c r="U1847" s="14"/>
      <c r="V1847" s="14"/>
      <c r="W1847" s="16"/>
      <c r="X1847" s="11"/>
      <c r="Y1847" s="9"/>
      <c r="Z1847" s="15"/>
      <c r="AA1847" s="6"/>
      <c r="AB1847" s="12"/>
      <c r="AC1847" s="6"/>
      <c r="AD1847" s="1"/>
      <c r="AE1847" s="12"/>
      <c r="AF1847" s="7"/>
      <c r="AG1847" s="1"/>
      <c r="AH1847" s="1"/>
      <c r="AI1847" s="1"/>
      <c r="AJ1847" s="10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6"/>
      <c r="CM1847" s="1"/>
      <c r="CN1847" s="1"/>
      <c r="CO1847" s="1"/>
      <c r="CP1847" s="1"/>
      <c r="CQ1847" s="1"/>
      <c r="CR1847" s="1"/>
    </row>
    <row r="1848" spans="1:96" x14ac:dyDescent="0.2">
      <c r="A1848" s="159"/>
      <c r="B1848" s="9"/>
      <c r="C1848" s="9"/>
      <c r="D1848" s="66"/>
      <c r="E1848" s="15"/>
      <c r="F1848" s="12"/>
      <c r="G1848" s="13"/>
      <c r="H1848" s="12"/>
      <c r="I1848" s="12"/>
      <c r="J1848" s="1"/>
      <c r="K1848" s="1"/>
      <c r="L1848" s="9"/>
      <c r="M1848" s="16"/>
      <c r="N1848" s="16"/>
      <c r="O1848" s="9"/>
      <c r="P1848" s="9"/>
      <c r="Q1848" s="14"/>
      <c r="R1848" s="44"/>
      <c r="S1848" s="9"/>
      <c r="T1848" s="10"/>
      <c r="U1848" s="14"/>
      <c r="V1848" s="14"/>
      <c r="W1848" s="16"/>
      <c r="X1848" s="11"/>
      <c r="Y1848" s="9"/>
      <c r="Z1848" s="15"/>
      <c r="AA1848" s="6"/>
      <c r="AB1848" s="12"/>
      <c r="AC1848" s="6"/>
      <c r="AD1848" s="1"/>
      <c r="AE1848" s="12"/>
      <c r="AF1848" s="7"/>
      <c r="AG1848" s="1"/>
      <c r="AH1848" s="1"/>
      <c r="AI1848" s="1"/>
      <c r="AJ1848" s="10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6"/>
      <c r="CM1848" s="1"/>
      <c r="CN1848" s="1"/>
      <c r="CO1848" s="1"/>
      <c r="CP1848" s="1"/>
      <c r="CQ1848" s="1"/>
      <c r="CR1848" s="1"/>
    </row>
    <row r="1849" spans="1:96" x14ac:dyDescent="0.2">
      <c r="A1849" s="159"/>
      <c r="B1849" s="9"/>
      <c r="C1849" s="9"/>
      <c r="D1849" s="66"/>
      <c r="E1849" s="15"/>
      <c r="F1849" s="12"/>
      <c r="G1849" s="13"/>
      <c r="H1849" s="12"/>
      <c r="I1849" s="12"/>
      <c r="J1849" s="1"/>
      <c r="K1849" s="1"/>
      <c r="L1849" s="9"/>
      <c r="M1849" s="16"/>
      <c r="N1849" s="16"/>
      <c r="O1849" s="9"/>
      <c r="P1849" s="9"/>
      <c r="Q1849" s="14"/>
      <c r="R1849" s="44"/>
      <c r="S1849" s="9"/>
      <c r="T1849" s="10"/>
      <c r="U1849" s="14"/>
      <c r="V1849" s="14"/>
      <c r="W1849" s="16"/>
      <c r="X1849" s="11"/>
      <c r="Y1849" s="9"/>
      <c r="Z1849" s="15"/>
      <c r="AA1849" s="6"/>
      <c r="AB1849" s="12"/>
      <c r="AC1849" s="6"/>
      <c r="AD1849" s="1"/>
      <c r="AE1849" s="12"/>
      <c r="AF1849" s="7"/>
      <c r="AG1849" s="1"/>
      <c r="AH1849" s="1"/>
      <c r="AI1849" s="1"/>
      <c r="AJ1849" s="10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6"/>
      <c r="CM1849" s="1"/>
      <c r="CN1849" s="1"/>
      <c r="CO1849" s="1"/>
      <c r="CP1849" s="1"/>
      <c r="CQ1849" s="1"/>
      <c r="CR1849" s="1"/>
    </row>
    <row r="1850" spans="1:96" x14ac:dyDescent="0.2">
      <c r="A1850" s="159"/>
      <c r="B1850" s="9"/>
      <c r="C1850" s="9"/>
      <c r="D1850" s="66"/>
      <c r="E1850" s="15"/>
      <c r="F1850" s="12"/>
      <c r="G1850" s="13"/>
      <c r="H1850" s="12"/>
      <c r="I1850" s="12"/>
      <c r="J1850" s="1"/>
      <c r="K1850" s="1"/>
      <c r="L1850" s="9"/>
      <c r="M1850" s="16"/>
      <c r="N1850" s="16"/>
      <c r="O1850" s="9"/>
      <c r="P1850" s="9"/>
      <c r="Q1850" s="14"/>
      <c r="R1850" s="44"/>
      <c r="S1850" s="9"/>
      <c r="T1850" s="10"/>
      <c r="U1850" s="14"/>
      <c r="V1850" s="14"/>
      <c r="W1850" s="16"/>
      <c r="X1850" s="11"/>
      <c r="Y1850" s="9"/>
      <c r="Z1850" s="15"/>
      <c r="AA1850" s="6"/>
      <c r="AB1850" s="12"/>
      <c r="AC1850" s="6"/>
      <c r="AD1850" s="1"/>
      <c r="AE1850" s="12"/>
      <c r="AF1850" s="7"/>
      <c r="AG1850" s="1"/>
      <c r="AH1850" s="1"/>
      <c r="AI1850" s="1"/>
      <c r="AJ1850" s="10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6"/>
      <c r="CM1850" s="1"/>
      <c r="CN1850" s="1"/>
      <c r="CO1850" s="1"/>
      <c r="CP1850" s="1"/>
      <c r="CQ1850" s="1"/>
      <c r="CR1850" s="1"/>
    </row>
    <row r="1851" spans="1:96" x14ac:dyDescent="0.2">
      <c r="A1851" s="159"/>
      <c r="B1851" s="9"/>
      <c r="C1851" s="9"/>
      <c r="D1851" s="66"/>
      <c r="E1851" s="15"/>
      <c r="F1851" s="12"/>
      <c r="G1851" s="13"/>
      <c r="H1851" s="12"/>
      <c r="I1851" s="12"/>
      <c r="J1851" s="1"/>
      <c r="K1851" s="1"/>
      <c r="L1851" s="9"/>
      <c r="M1851" s="16"/>
      <c r="N1851" s="16"/>
      <c r="O1851" s="9"/>
      <c r="P1851" s="9"/>
      <c r="Q1851" s="14"/>
      <c r="R1851" s="44"/>
      <c r="S1851" s="9"/>
      <c r="T1851" s="10"/>
      <c r="U1851" s="14"/>
      <c r="V1851" s="14"/>
      <c r="W1851" s="16"/>
      <c r="X1851" s="11"/>
      <c r="Y1851" s="9"/>
      <c r="Z1851" s="15"/>
      <c r="AA1851" s="6"/>
      <c r="AB1851" s="12"/>
      <c r="AC1851" s="6"/>
      <c r="AD1851" s="1"/>
      <c r="AE1851" s="12"/>
      <c r="AF1851" s="7"/>
      <c r="AG1851" s="1"/>
      <c r="AH1851" s="1"/>
      <c r="AI1851" s="1"/>
      <c r="AJ1851" s="10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6"/>
      <c r="CM1851" s="1"/>
      <c r="CN1851" s="1"/>
      <c r="CO1851" s="1"/>
      <c r="CP1851" s="1"/>
      <c r="CQ1851" s="1"/>
      <c r="CR1851" s="1"/>
    </row>
    <row r="1852" spans="1:96" x14ac:dyDescent="0.2">
      <c r="A1852" s="159"/>
      <c r="B1852" s="9"/>
      <c r="C1852" s="9"/>
      <c r="D1852" s="66"/>
      <c r="E1852" s="15"/>
      <c r="F1852" s="12"/>
      <c r="G1852" s="13"/>
      <c r="H1852" s="12"/>
      <c r="I1852" s="12"/>
      <c r="J1852" s="1"/>
      <c r="K1852" s="1"/>
      <c r="L1852" s="9"/>
      <c r="M1852" s="16"/>
      <c r="N1852" s="16"/>
      <c r="O1852" s="9"/>
      <c r="P1852" s="9"/>
      <c r="Q1852" s="14"/>
      <c r="R1852" s="44"/>
      <c r="S1852" s="9"/>
      <c r="T1852" s="10"/>
      <c r="U1852" s="14"/>
      <c r="V1852" s="14"/>
      <c r="W1852" s="16"/>
      <c r="X1852" s="11"/>
      <c r="Y1852" s="9"/>
      <c r="Z1852" s="15"/>
      <c r="AA1852" s="6"/>
      <c r="AB1852" s="12"/>
      <c r="AC1852" s="6"/>
      <c r="AD1852" s="1"/>
      <c r="AE1852" s="12"/>
      <c r="AF1852" s="7"/>
      <c r="AG1852" s="1"/>
      <c r="AH1852" s="1"/>
      <c r="AI1852" s="1"/>
      <c r="AJ1852" s="10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6"/>
      <c r="CM1852" s="1"/>
      <c r="CN1852" s="1"/>
      <c r="CO1852" s="1"/>
      <c r="CP1852" s="1"/>
      <c r="CQ1852" s="1"/>
      <c r="CR1852" s="1"/>
    </row>
    <row r="1853" spans="1:96" x14ac:dyDescent="0.2">
      <c r="A1853" s="159"/>
      <c r="B1853" s="9"/>
      <c r="C1853" s="9"/>
      <c r="D1853" s="66"/>
      <c r="E1853" s="15"/>
      <c r="F1853" s="12"/>
      <c r="G1853" s="13"/>
      <c r="H1853" s="12"/>
      <c r="I1853" s="12"/>
      <c r="J1853" s="1"/>
      <c r="K1853" s="1"/>
      <c r="L1853" s="9"/>
      <c r="M1853" s="16"/>
      <c r="N1853" s="16"/>
      <c r="O1853" s="9"/>
      <c r="P1853" s="9"/>
      <c r="Q1853" s="14"/>
      <c r="R1853" s="44"/>
      <c r="S1853" s="9"/>
      <c r="T1853" s="10"/>
      <c r="U1853" s="14"/>
      <c r="V1853" s="14"/>
      <c r="W1853" s="16"/>
      <c r="X1853" s="11"/>
      <c r="Y1853" s="9"/>
      <c r="Z1853" s="15"/>
      <c r="AA1853" s="6"/>
      <c r="AB1853" s="12"/>
      <c r="AC1853" s="6"/>
      <c r="AD1853" s="1"/>
      <c r="AE1853" s="12"/>
      <c r="AF1853" s="7"/>
      <c r="AG1853" s="1"/>
      <c r="AH1853" s="1"/>
      <c r="AI1853" s="1"/>
      <c r="AJ1853" s="10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6"/>
      <c r="CM1853" s="1"/>
      <c r="CN1853" s="1"/>
      <c r="CO1853" s="1"/>
      <c r="CP1853" s="1"/>
      <c r="CQ1853" s="1"/>
      <c r="CR1853" s="1"/>
    </row>
    <row r="1854" spans="1:96" x14ac:dyDescent="0.2">
      <c r="A1854" s="159"/>
      <c r="B1854" s="9"/>
      <c r="C1854" s="9"/>
      <c r="D1854" s="66"/>
      <c r="E1854" s="15"/>
      <c r="F1854" s="12"/>
      <c r="G1854" s="13"/>
      <c r="H1854" s="12"/>
      <c r="I1854" s="12"/>
      <c r="J1854" s="1"/>
      <c r="K1854" s="1"/>
      <c r="L1854" s="9"/>
      <c r="M1854" s="16"/>
      <c r="N1854" s="16"/>
      <c r="O1854" s="9"/>
      <c r="P1854" s="9"/>
      <c r="Q1854" s="14"/>
      <c r="R1854" s="44"/>
      <c r="S1854" s="9"/>
      <c r="T1854" s="10"/>
      <c r="U1854" s="14"/>
      <c r="V1854" s="14"/>
      <c r="W1854" s="16"/>
      <c r="X1854" s="11"/>
      <c r="Y1854" s="9"/>
      <c r="Z1854" s="15"/>
      <c r="AA1854" s="6"/>
      <c r="AB1854" s="12"/>
      <c r="AC1854" s="6"/>
      <c r="AD1854" s="1"/>
      <c r="AE1854" s="12"/>
      <c r="AF1854" s="7"/>
      <c r="AG1854" s="1"/>
      <c r="AH1854" s="1"/>
      <c r="AI1854" s="1"/>
      <c r="AJ1854" s="10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6"/>
      <c r="CM1854" s="1"/>
      <c r="CN1854" s="1"/>
      <c r="CO1854" s="1"/>
      <c r="CP1854" s="1"/>
      <c r="CQ1854" s="1"/>
      <c r="CR1854" s="1"/>
    </row>
    <row r="1855" spans="1:96" x14ac:dyDescent="0.2">
      <c r="A1855" s="159"/>
      <c r="B1855" s="9"/>
      <c r="C1855" s="9"/>
      <c r="D1855" s="66"/>
      <c r="E1855" s="15"/>
      <c r="F1855" s="12"/>
      <c r="G1855" s="13"/>
      <c r="H1855" s="12"/>
      <c r="I1855" s="12"/>
      <c r="J1855" s="1"/>
      <c r="K1855" s="1"/>
      <c r="L1855" s="9"/>
      <c r="M1855" s="16"/>
      <c r="N1855" s="16"/>
      <c r="O1855" s="9"/>
      <c r="P1855" s="9"/>
      <c r="Q1855" s="14"/>
      <c r="R1855" s="44"/>
      <c r="S1855" s="9"/>
      <c r="T1855" s="10"/>
      <c r="U1855" s="14"/>
      <c r="V1855" s="14"/>
      <c r="W1855" s="16"/>
      <c r="X1855" s="11"/>
      <c r="Y1855" s="9"/>
      <c r="Z1855" s="15"/>
      <c r="AA1855" s="6"/>
      <c r="AB1855" s="12"/>
      <c r="AC1855" s="6"/>
      <c r="AD1855" s="1"/>
      <c r="AE1855" s="12"/>
      <c r="AF1855" s="7"/>
      <c r="AG1855" s="1"/>
      <c r="AH1855" s="1"/>
      <c r="AI1855" s="1"/>
      <c r="AJ1855" s="10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6"/>
      <c r="CM1855" s="1"/>
      <c r="CN1855" s="1"/>
      <c r="CO1855" s="1"/>
      <c r="CP1855" s="1"/>
      <c r="CQ1855" s="1"/>
      <c r="CR1855" s="1"/>
    </row>
    <row r="1856" spans="1:96" x14ac:dyDescent="0.2">
      <c r="A1856" s="159"/>
      <c r="B1856" s="9"/>
      <c r="C1856" s="9"/>
      <c r="D1856" s="66"/>
      <c r="E1856" s="15"/>
      <c r="F1856" s="12"/>
      <c r="G1856" s="13"/>
      <c r="H1856" s="12"/>
      <c r="I1856" s="12"/>
      <c r="J1856" s="1"/>
      <c r="K1856" s="1"/>
      <c r="L1856" s="9"/>
      <c r="M1856" s="16"/>
      <c r="N1856" s="16"/>
      <c r="O1856" s="9"/>
      <c r="P1856" s="9"/>
      <c r="Q1856" s="14"/>
      <c r="R1856" s="44"/>
      <c r="S1856" s="9"/>
      <c r="T1856" s="10"/>
      <c r="U1856" s="14"/>
      <c r="V1856" s="14"/>
      <c r="W1856" s="16"/>
      <c r="X1856" s="11"/>
      <c r="Y1856" s="9"/>
      <c r="Z1856" s="15"/>
      <c r="AA1856" s="6"/>
      <c r="AB1856" s="12"/>
      <c r="AC1856" s="6"/>
      <c r="AD1856" s="1"/>
      <c r="AE1856" s="12"/>
      <c r="AF1856" s="7"/>
      <c r="AG1856" s="1"/>
      <c r="AH1856" s="1"/>
      <c r="AI1856" s="1"/>
      <c r="AJ1856" s="10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6"/>
      <c r="CM1856" s="1"/>
      <c r="CN1856" s="1"/>
      <c r="CO1856" s="1"/>
      <c r="CP1856" s="1"/>
      <c r="CQ1856" s="1"/>
      <c r="CR1856" s="1"/>
    </row>
    <row r="1857" spans="1:96" x14ac:dyDescent="0.2">
      <c r="A1857" s="159"/>
      <c r="B1857" s="9"/>
      <c r="C1857" s="9"/>
      <c r="D1857" s="66"/>
      <c r="E1857" s="15"/>
      <c r="F1857" s="12"/>
      <c r="G1857" s="13"/>
      <c r="H1857" s="12"/>
      <c r="I1857" s="12"/>
      <c r="J1857" s="1"/>
      <c r="K1857" s="1"/>
      <c r="L1857" s="9"/>
      <c r="M1857" s="16"/>
      <c r="N1857" s="16"/>
      <c r="O1857" s="9"/>
      <c r="P1857" s="9"/>
      <c r="Q1857" s="14"/>
      <c r="R1857" s="44"/>
      <c r="S1857" s="9"/>
      <c r="T1857" s="10"/>
      <c r="U1857" s="14"/>
      <c r="V1857" s="14"/>
      <c r="W1857" s="16"/>
      <c r="X1857" s="11"/>
      <c r="Y1857" s="9"/>
      <c r="Z1857" s="15"/>
      <c r="AA1857" s="6"/>
      <c r="AB1857" s="12"/>
      <c r="AC1857" s="6"/>
      <c r="AD1857" s="1"/>
      <c r="AE1857" s="12"/>
      <c r="AF1857" s="7"/>
      <c r="AG1857" s="1"/>
      <c r="AH1857" s="1"/>
      <c r="AI1857" s="1"/>
      <c r="AJ1857" s="10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6"/>
      <c r="CM1857" s="1"/>
      <c r="CN1857" s="1"/>
      <c r="CO1857" s="1"/>
      <c r="CP1857" s="1"/>
      <c r="CQ1857" s="1"/>
      <c r="CR1857" s="1"/>
    </row>
    <row r="1858" spans="1:96" x14ac:dyDescent="0.2">
      <c r="A1858" s="159"/>
      <c r="B1858" s="9"/>
      <c r="C1858" s="9"/>
      <c r="D1858" s="66"/>
      <c r="E1858" s="15"/>
      <c r="F1858" s="12"/>
      <c r="G1858" s="13"/>
      <c r="H1858" s="12"/>
      <c r="I1858" s="12"/>
      <c r="J1858" s="1"/>
      <c r="K1858" s="1"/>
      <c r="L1858" s="9"/>
      <c r="M1858" s="16"/>
      <c r="N1858" s="16"/>
      <c r="O1858" s="9"/>
      <c r="P1858" s="9"/>
      <c r="Q1858" s="14"/>
      <c r="R1858" s="44"/>
      <c r="S1858" s="9"/>
      <c r="T1858" s="10"/>
      <c r="U1858" s="14"/>
      <c r="V1858" s="14"/>
      <c r="W1858" s="16"/>
      <c r="X1858" s="11"/>
      <c r="Y1858" s="9"/>
      <c r="Z1858" s="15"/>
      <c r="AA1858" s="6"/>
      <c r="AB1858" s="12"/>
      <c r="AC1858" s="6"/>
      <c r="AD1858" s="1"/>
      <c r="AE1858" s="12"/>
      <c r="AF1858" s="7"/>
      <c r="AG1858" s="1"/>
      <c r="AH1858" s="1"/>
      <c r="AI1858" s="1"/>
      <c r="AJ1858" s="10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6"/>
      <c r="CM1858" s="1"/>
      <c r="CN1858" s="1"/>
      <c r="CO1858" s="1"/>
      <c r="CP1858" s="1"/>
      <c r="CQ1858" s="1"/>
      <c r="CR1858" s="1"/>
    </row>
    <row r="1859" spans="1:96" x14ac:dyDescent="0.2">
      <c r="A1859" s="159"/>
      <c r="B1859" s="9"/>
      <c r="C1859" s="9"/>
      <c r="D1859" s="66"/>
      <c r="E1859" s="15"/>
      <c r="F1859" s="12"/>
      <c r="G1859" s="13"/>
      <c r="H1859" s="12"/>
      <c r="I1859" s="12"/>
      <c r="J1859" s="1"/>
      <c r="K1859" s="1"/>
      <c r="L1859" s="9"/>
      <c r="M1859" s="16"/>
      <c r="N1859" s="16"/>
      <c r="O1859" s="9"/>
      <c r="P1859" s="9"/>
      <c r="Q1859" s="14"/>
      <c r="R1859" s="44"/>
      <c r="S1859" s="9"/>
      <c r="T1859" s="10"/>
      <c r="U1859" s="14"/>
      <c r="V1859" s="14"/>
      <c r="W1859" s="16"/>
      <c r="X1859" s="11"/>
      <c r="Y1859" s="9"/>
      <c r="Z1859" s="15"/>
      <c r="AA1859" s="6"/>
      <c r="AB1859" s="12"/>
      <c r="AC1859" s="6"/>
      <c r="AD1859" s="1"/>
      <c r="AE1859" s="12"/>
      <c r="AF1859" s="7"/>
      <c r="AG1859" s="1"/>
      <c r="AH1859" s="1"/>
      <c r="AI1859" s="1"/>
      <c r="AJ1859" s="10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6"/>
      <c r="CM1859" s="1"/>
      <c r="CN1859" s="1"/>
      <c r="CO1859" s="1"/>
      <c r="CP1859" s="1"/>
      <c r="CQ1859" s="1"/>
      <c r="CR1859" s="1"/>
    </row>
    <row r="1860" spans="1:96" x14ac:dyDescent="0.2">
      <c r="A1860" s="159"/>
      <c r="B1860" s="9"/>
      <c r="C1860" s="9"/>
      <c r="D1860" s="66"/>
      <c r="E1860" s="15"/>
      <c r="F1860" s="12"/>
      <c r="G1860" s="13"/>
      <c r="H1860" s="12"/>
      <c r="I1860" s="12"/>
      <c r="J1860" s="1"/>
      <c r="K1860" s="1"/>
      <c r="L1860" s="9"/>
      <c r="M1860" s="16"/>
      <c r="N1860" s="16"/>
      <c r="O1860" s="9"/>
      <c r="P1860" s="9"/>
      <c r="Q1860" s="14"/>
      <c r="R1860" s="44"/>
      <c r="S1860" s="9"/>
      <c r="T1860" s="10"/>
      <c r="U1860" s="14"/>
      <c r="V1860" s="14"/>
      <c r="W1860" s="16"/>
      <c r="X1860" s="11"/>
      <c r="Y1860" s="9"/>
      <c r="Z1860" s="15"/>
      <c r="AA1860" s="6"/>
      <c r="AB1860" s="12"/>
      <c r="AC1860" s="6"/>
      <c r="AD1860" s="1"/>
      <c r="AE1860" s="12"/>
      <c r="AF1860" s="7"/>
      <c r="AG1860" s="1"/>
      <c r="AH1860" s="1"/>
      <c r="AI1860" s="1"/>
      <c r="AJ1860" s="10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6"/>
      <c r="CM1860" s="1"/>
      <c r="CN1860" s="1"/>
      <c r="CO1860" s="1"/>
      <c r="CP1860" s="1"/>
      <c r="CQ1860" s="1"/>
      <c r="CR1860" s="1"/>
    </row>
    <row r="1861" spans="1:96" x14ac:dyDescent="0.2">
      <c r="A1861" s="159"/>
      <c r="B1861" s="9"/>
      <c r="C1861" s="9"/>
      <c r="D1861" s="66"/>
      <c r="E1861" s="15"/>
      <c r="F1861" s="12"/>
      <c r="G1861" s="13"/>
      <c r="H1861" s="12"/>
      <c r="I1861" s="12"/>
      <c r="J1861" s="1"/>
      <c r="K1861" s="1"/>
      <c r="L1861" s="9"/>
      <c r="M1861" s="16"/>
      <c r="N1861" s="16"/>
      <c r="O1861" s="9"/>
      <c r="P1861" s="9"/>
      <c r="Q1861" s="14"/>
      <c r="R1861" s="44"/>
      <c r="S1861" s="9"/>
      <c r="T1861" s="10"/>
      <c r="U1861" s="14"/>
      <c r="V1861" s="14"/>
      <c r="W1861" s="16"/>
      <c r="X1861" s="11"/>
      <c r="Y1861" s="9"/>
      <c r="Z1861" s="15"/>
      <c r="AA1861" s="6"/>
      <c r="AB1861" s="12"/>
      <c r="AC1861" s="6"/>
      <c r="AD1861" s="1"/>
      <c r="AE1861" s="12"/>
      <c r="AF1861" s="7"/>
      <c r="AG1861" s="1"/>
      <c r="AH1861" s="1"/>
      <c r="AI1861" s="1"/>
      <c r="AJ1861" s="10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6"/>
      <c r="CM1861" s="1"/>
      <c r="CN1861" s="1"/>
      <c r="CO1861" s="1"/>
      <c r="CP1861" s="1"/>
      <c r="CQ1861" s="1"/>
      <c r="CR1861" s="1"/>
    </row>
    <row r="1862" spans="1:96" x14ac:dyDescent="0.2">
      <c r="A1862" s="159"/>
      <c r="B1862" s="9"/>
      <c r="C1862" s="9"/>
      <c r="D1862" s="66"/>
      <c r="E1862" s="15"/>
      <c r="F1862" s="12"/>
      <c r="G1862" s="13"/>
      <c r="H1862" s="12"/>
      <c r="I1862" s="12"/>
      <c r="J1862" s="1"/>
      <c r="K1862" s="1"/>
      <c r="L1862" s="9"/>
      <c r="M1862" s="16"/>
      <c r="N1862" s="16"/>
      <c r="O1862" s="9"/>
      <c r="P1862" s="9"/>
      <c r="Q1862" s="14"/>
      <c r="R1862" s="44"/>
      <c r="S1862" s="9"/>
      <c r="T1862" s="10"/>
      <c r="U1862" s="14"/>
      <c r="V1862" s="14"/>
      <c r="W1862" s="16"/>
      <c r="X1862" s="11"/>
      <c r="Y1862" s="9"/>
      <c r="Z1862" s="15"/>
      <c r="AA1862" s="6"/>
      <c r="AB1862" s="12"/>
      <c r="AC1862" s="6"/>
      <c r="AD1862" s="1"/>
      <c r="AE1862" s="12"/>
      <c r="AF1862" s="7"/>
      <c r="AG1862" s="1"/>
      <c r="AH1862" s="1"/>
      <c r="AI1862" s="1"/>
      <c r="AJ1862" s="10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6"/>
      <c r="CM1862" s="1"/>
      <c r="CN1862" s="1"/>
      <c r="CO1862" s="1"/>
      <c r="CP1862" s="1"/>
      <c r="CQ1862" s="1"/>
      <c r="CR1862" s="1"/>
    </row>
    <row r="1863" spans="1:96" x14ac:dyDescent="0.2">
      <c r="A1863" s="159"/>
      <c r="B1863" s="9"/>
      <c r="C1863" s="9"/>
      <c r="D1863" s="66"/>
      <c r="E1863" s="15"/>
      <c r="F1863" s="12"/>
      <c r="G1863" s="13"/>
      <c r="H1863" s="12"/>
      <c r="I1863" s="12"/>
      <c r="J1863" s="1"/>
      <c r="K1863" s="1"/>
      <c r="L1863" s="9"/>
      <c r="M1863" s="16"/>
      <c r="N1863" s="16"/>
      <c r="O1863" s="9"/>
      <c r="P1863" s="9"/>
      <c r="Q1863" s="14"/>
      <c r="R1863" s="44"/>
      <c r="S1863" s="9"/>
      <c r="T1863" s="10"/>
      <c r="U1863" s="14"/>
      <c r="V1863" s="14"/>
      <c r="W1863" s="16"/>
      <c r="X1863" s="11"/>
      <c r="Y1863" s="9"/>
      <c r="Z1863" s="15"/>
      <c r="AA1863" s="6"/>
      <c r="AB1863" s="12"/>
      <c r="AC1863" s="6"/>
      <c r="AD1863" s="1"/>
      <c r="AE1863" s="12"/>
      <c r="AF1863" s="7"/>
      <c r="AG1863" s="1"/>
      <c r="AH1863" s="1"/>
      <c r="AI1863" s="1"/>
      <c r="AJ1863" s="10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6"/>
      <c r="CM1863" s="1"/>
      <c r="CN1863" s="1"/>
      <c r="CO1863" s="1"/>
      <c r="CP1863" s="1"/>
      <c r="CQ1863" s="1"/>
      <c r="CR1863" s="1"/>
    </row>
    <row r="1864" spans="1:96" x14ac:dyDescent="0.2">
      <c r="A1864" s="159"/>
      <c r="B1864" s="9"/>
      <c r="C1864" s="9"/>
      <c r="D1864" s="66"/>
      <c r="E1864" s="15"/>
      <c r="F1864" s="12"/>
      <c r="G1864" s="13"/>
      <c r="H1864" s="12"/>
      <c r="I1864" s="12"/>
      <c r="J1864" s="1"/>
      <c r="K1864" s="1"/>
      <c r="L1864" s="9"/>
      <c r="M1864" s="16"/>
      <c r="N1864" s="16"/>
      <c r="O1864" s="9"/>
      <c r="P1864" s="9"/>
      <c r="Q1864" s="14"/>
      <c r="R1864" s="44"/>
      <c r="S1864" s="9"/>
      <c r="T1864" s="10"/>
      <c r="U1864" s="14"/>
      <c r="V1864" s="14"/>
      <c r="W1864" s="16"/>
      <c r="X1864" s="11"/>
      <c r="Y1864" s="9"/>
      <c r="Z1864" s="15"/>
      <c r="AA1864" s="6"/>
      <c r="AB1864" s="12"/>
      <c r="AC1864" s="6"/>
      <c r="AD1864" s="1"/>
      <c r="AE1864" s="12"/>
      <c r="AF1864" s="7"/>
      <c r="AG1864" s="1"/>
      <c r="AH1864" s="1"/>
      <c r="AI1864" s="1"/>
      <c r="AJ1864" s="10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6"/>
      <c r="CM1864" s="1"/>
      <c r="CN1864" s="1"/>
      <c r="CO1864" s="1"/>
      <c r="CP1864" s="1"/>
      <c r="CQ1864" s="1"/>
      <c r="CR1864" s="1"/>
    </row>
    <row r="1865" spans="1:96" x14ac:dyDescent="0.2">
      <c r="A1865" s="159"/>
      <c r="B1865" s="9"/>
      <c r="C1865" s="9"/>
      <c r="D1865" s="66"/>
      <c r="E1865" s="15"/>
      <c r="F1865" s="12"/>
      <c r="G1865" s="13"/>
      <c r="H1865" s="12"/>
      <c r="I1865" s="12"/>
      <c r="J1865" s="1"/>
      <c r="K1865" s="1"/>
      <c r="L1865" s="9"/>
      <c r="M1865" s="16"/>
      <c r="N1865" s="16"/>
      <c r="O1865" s="9"/>
      <c r="P1865" s="9"/>
      <c r="Q1865" s="14"/>
      <c r="R1865" s="44"/>
      <c r="S1865" s="9"/>
      <c r="T1865" s="10"/>
      <c r="U1865" s="14"/>
      <c r="V1865" s="14"/>
      <c r="W1865" s="16"/>
      <c r="X1865" s="11"/>
      <c r="Y1865" s="9"/>
      <c r="Z1865" s="15"/>
      <c r="AA1865" s="6"/>
      <c r="AB1865" s="12"/>
      <c r="AC1865" s="6"/>
      <c r="AD1865" s="1"/>
      <c r="AE1865" s="12"/>
      <c r="AF1865" s="7"/>
      <c r="AG1865" s="1"/>
      <c r="AH1865" s="1"/>
      <c r="AI1865" s="1"/>
      <c r="AJ1865" s="10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6"/>
      <c r="CM1865" s="1"/>
      <c r="CN1865" s="1"/>
      <c r="CO1865" s="1"/>
      <c r="CP1865" s="1"/>
      <c r="CQ1865" s="1"/>
      <c r="CR1865" s="1"/>
    </row>
    <row r="1866" spans="1:96" x14ac:dyDescent="0.2">
      <c r="A1866" s="159"/>
      <c r="B1866" s="9"/>
      <c r="C1866" s="9"/>
      <c r="D1866" s="66"/>
      <c r="E1866" s="15"/>
      <c r="F1866" s="12"/>
      <c r="G1866" s="13"/>
      <c r="H1866" s="12"/>
      <c r="I1866" s="12"/>
      <c r="J1866" s="1"/>
      <c r="K1866" s="1"/>
      <c r="L1866" s="9"/>
      <c r="M1866" s="16"/>
      <c r="N1866" s="16"/>
      <c r="O1866" s="9"/>
      <c r="P1866" s="9"/>
      <c r="Q1866" s="14"/>
      <c r="R1866" s="44"/>
      <c r="S1866" s="9"/>
      <c r="T1866" s="10"/>
      <c r="U1866" s="14"/>
      <c r="V1866" s="14"/>
      <c r="W1866" s="16"/>
      <c r="X1866" s="11"/>
      <c r="Y1866" s="9"/>
      <c r="Z1866" s="15"/>
      <c r="AA1866" s="6"/>
      <c r="AB1866" s="12"/>
      <c r="AC1866" s="6"/>
      <c r="AD1866" s="1"/>
      <c r="AE1866" s="12"/>
      <c r="AF1866" s="7"/>
      <c r="AG1866" s="1"/>
      <c r="AH1866" s="1"/>
      <c r="AI1866" s="1"/>
      <c r="AJ1866" s="10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6"/>
      <c r="CM1866" s="1"/>
      <c r="CN1866" s="1"/>
      <c r="CO1866" s="1"/>
      <c r="CP1866" s="1"/>
      <c r="CQ1866" s="1"/>
      <c r="CR1866" s="1"/>
    </row>
    <row r="1867" spans="1:96" x14ac:dyDescent="0.2">
      <c r="A1867" s="159"/>
      <c r="B1867" s="9"/>
      <c r="C1867" s="9"/>
      <c r="D1867" s="66"/>
      <c r="E1867" s="15"/>
      <c r="F1867" s="12"/>
      <c r="G1867" s="13"/>
      <c r="H1867" s="12"/>
      <c r="I1867" s="12"/>
      <c r="J1867" s="1"/>
      <c r="K1867" s="1"/>
      <c r="L1867" s="9"/>
      <c r="M1867" s="16"/>
      <c r="N1867" s="16"/>
      <c r="O1867" s="9"/>
      <c r="P1867" s="9"/>
      <c r="Q1867" s="14"/>
      <c r="R1867" s="44"/>
      <c r="S1867" s="9"/>
      <c r="T1867" s="10"/>
      <c r="U1867" s="14"/>
      <c r="V1867" s="14"/>
      <c r="W1867" s="16"/>
      <c r="X1867" s="11"/>
      <c r="Y1867" s="9"/>
      <c r="Z1867" s="15"/>
      <c r="AA1867" s="6"/>
      <c r="AB1867" s="12"/>
      <c r="AC1867" s="6"/>
      <c r="AD1867" s="1"/>
      <c r="AE1867" s="12"/>
      <c r="AF1867" s="7"/>
      <c r="AG1867" s="1"/>
      <c r="AH1867" s="1"/>
      <c r="AI1867" s="1"/>
      <c r="AJ1867" s="10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6"/>
      <c r="CM1867" s="1"/>
      <c r="CN1867" s="1"/>
      <c r="CO1867" s="1"/>
      <c r="CP1867" s="1"/>
      <c r="CQ1867" s="1"/>
      <c r="CR1867" s="1"/>
    </row>
    <row r="1868" spans="1:96" x14ac:dyDescent="0.2">
      <c r="A1868" s="159"/>
      <c r="B1868" s="9"/>
      <c r="C1868" s="9"/>
      <c r="D1868" s="66"/>
      <c r="E1868" s="15"/>
      <c r="F1868" s="12"/>
      <c r="G1868" s="13"/>
      <c r="H1868" s="12"/>
      <c r="I1868" s="12"/>
      <c r="J1868" s="1"/>
      <c r="K1868" s="1"/>
      <c r="L1868" s="9"/>
      <c r="M1868" s="16"/>
      <c r="N1868" s="16"/>
      <c r="O1868" s="9"/>
      <c r="P1868" s="9"/>
      <c r="Q1868" s="14"/>
      <c r="R1868" s="44"/>
      <c r="S1868" s="9"/>
      <c r="T1868" s="10"/>
      <c r="U1868" s="14"/>
      <c r="V1868" s="14"/>
      <c r="W1868" s="16"/>
      <c r="X1868" s="11"/>
      <c r="Y1868" s="9"/>
      <c r="Z1868" s="15"/>
      <c r="AA1868" s="6"/>
      <c r="AB1868" s="12"/>
      <c r="AC1868" s="6"/>
      <c r="AD1868" s="1"/>
      <c r="AE1868" s="12"/>
      <c r="AF1868" s="7"/>
      <c r="AG1868" s="1"/>
      <c r="AH1868" s="1"/>
      <c r="AI1868" s="1"/>
      <c r="AJ1868" s="10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6"/>
      <c r="CM1868" s="1"/>
      <c r="CN1868" s="1"/>
      <c r="CO1868" s="1"/>
      <c r="CP1868" s="1"/>
      <c r="CQ1868" s="1"/>
      <c r="CR1868" s="1"/>
    </row>
    <row r="1869" spans="1:96" x14ac:dyDescent="0.2">
      <c r="A1869" s="159"/>
      <c r="B1869" s="9"/>
      <c r="C1869" s="9"/>
      <c r="D1869" s="66"/>
      <c r="E1869" s="15"/>
      <c r="F1869" s="12"/>
      <c r="G1869" s="13"/>
      <c r="H1869" s="12"/>
      <c r="I1869" s="12"/>
      <c r="J1869" s="1"/>
      <c r="K1869" s="1"/>
      <c r="L1869" s="9"/>
      <c r="M1869" s="16"/>
      <c r="N1869" s="16"/>
      <c r="O1869" s="9"/>
      <c r="P1869" s="9"/>
      <c r="Q1869" s="14"/>
      <c r="R1869" s="44"/>
      <c r="S1869" s="9"/>
      <c r="T1869" s="10"/>
      <c r="U1869" s="14"/>
      <c r="V1869" s="14"/>
      <c r="W1869" s="16"/>
      <c r="X1869" s="11"/>
      <c r="Y1869" s="9"/>
      <c r="Z1869" s="15"/>
      <c r="AA1869" s="6"/>
      <c r="AB1869" s="12"/>
      <c r="AC1869" s="6"/>
      <c r="AD1869" s="1"/>
      <c r="AE1869" s="12"/>
      <c r="AF1869" s="7"/>
      <c r="AG1869" s="1"/>
      <c r="AH1869" s="1"/>
      <c r="AI1869" s="1"/>
      <c r="AJ1869" s="10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6"/>
      <c r="CM1869" s="1"/>
      <c r="CN1869" s="1"/>
      <c r="CO1869" s="1"/>
      <c r="CP1869" s="1"/>
      <c r="CQ1869" s="1"/>
      <c r="CR1869" s="1"/>
    </row>
    <row r="1870" spans="1:96" x14ac:dyDescent="0.2">
      <c r="A1870" s="159"/>
      <c r="B1870" s="9"/>
      <c r="C1870" s="9"/>
      <c r="D1870" s="66"/>
      <c r="E1870" s="15"/>
      <c r="F1870" s="12"/>
      <c r="G1870" s="13"/>
      <c r="H1870" s="12"/>
      <c r="I1870" s="12"/>
      <c r="J1870" s="1"/>
      <c r="K1870" s="1"/>
      <c r="L1870" s="9"/>
      <c r="M1870" s="16"/>
      <c r="N1870" s="16"/>
      <c r="O1870" s="9"/>
      <c r="P1870" s="9"/>
      <c r="Q1870" s="14"/>
      <c r="R1870" s="44"/>
      <c r="S1870" s="9"/>
      <c r="T1870" s="10"/>
      <c r="U1870" s="14"/>
      <c r="V1870" s="14"/>
      <c r="W1870" s="16"/>
      <c r="X1870" s="11"/>
      <c r="Y1870" s="9"/>
      <c r="Z1870" s="15"/>
      <c r="AA1870" s="6"/>
      <c r="AB1870" s="12"/>
      <c r="AC1870" s="6"/>
      <c r="AD1870" s="1"/>
      <c r="AE1870" s="12"/>
      <c r="AF1870" s="7"/>
      <c r="AG1870" s="1"/>
      <c r="AH1870" s="1"/>
      <c r="AI1870" s="1"/>
      <c r="AJ1870" s="10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6"/>
      <c r="CM1870" s="1"/>
      <c r="CN1870" s="1"/>
      <c r="CO1870" s="1"/>
      <c r="CP1870" s="1"/>
      <c r="CQ1870" s="1"/>
      <c r="CR1870" s="1"/>
    </row>
    <row r="1871" spans="1:96" x14ac:dyDescent="0.2">
      <c r="A1871" s="159"/>
      <c r="B1871" s="9"/>
      <c r="C1871" s="9"/>
      <c r="D1871" s="66"/>
      <c r="E1871" s="15"/>
      <c r="F1871" s="12"/>
      <c r="G1871" s="13"/>
      <c r="H1871" s="12"/>
      <c r="I1871" s="12"/>
      <c r="J1871" s="1"/>
      <c r="K1871" s="1"/>
      <c r="L1871" s="9"/>
      <c r="M1871" s="16"/>
      <c r="N1871" s="16"/>
      <c r="O1871" s="9"/>
      <c r="P1871" s="9"/>
      <c r="Q1871" s="14"/>
      <c r="R1871" s="44"/>
      <c r="S1871" s="9"/>
      <c r="T1871" s="10"/>
      <c r="U1871" s="14"/>
      <c r="V1871" s="14"/>
      <c r="W1871" s="16"/>
      <c r="X1871" s="11"/>
      <c r="Y1871" s="9"/>
      <c r="Z1871" s="15"/>
      <c r="AA1871" s="6"/>
      <c r="AB1871" s="12"/>
      <c r="AC1871" s="6"/>
      <c r="AD1871" s="1"/>
      <c r="AE1871" s="12"/>
      <c r="AF1871" s="7"/>
      <c r="AG1871" s="1"/>
      <c r="AH1871" s="1"/>
      <c r="AI1871" s="1"/>
      <c r="AJ1871" s="10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6"/>
      <c r="CM1871" s="1"/>
      <c r="CN1871" s="1"/>
      <c r="CO1871" s="1"/>
      <c r="CP1871" s="1"/>
      <c r="CQ1871" s="1"/>
      <c r="CR1871" s="1"/>
    </row>
    <row r="1872" spans="1:96" x14ac:dyDescent="0.2">
      <c r="A1872" s="159"/>
      <c r="B1872" s="9"/>
      <c r="C1872" s="9"/>
      <c r="D1872" s="66"/>
      <c r="E1872" s="15"/>
      <c r="F1872" s="12"/>
      <c r="G1872" s="13"/>
      <c r="H1872" s="12"/>
      <c r="I1872" s="12"/>
      <c r="J1872" s="1"/>
      <c r="K1872" s="1"/>
      <c r="L1872" s="9"/>
      <c r="M1872" s="16"/>
      <c r="N1872" s="16"/>
      <c r="O1872" s="9"/>
      <c r="P1872" s="9"/>
      <c r="Q1872" s="14"/>
      <c r="R1872" s="44"/>
      <c r="S1872" s="9"/>
      <c r="T1872" s="10"/>
      <c r="U1872" s="14"/>
      <c r="V1872" s="14"/>
      <c r="W1872" s="16"/>
      <c r="X1872" s="11"/>
      <c r="Y1872" s="9"/>
      <c r="Z1872" s="15"/>
      <c r="AA1872" s="6"/>
      <c r="AB1872" s="12"/>
      <c r="AC1872" s="6"/>
      <c r="AD1872" s="1"/>
      <c r="AE1872" s="12"/>
      <c r="AF1872" s="7"/>
      <c r="AG1872" s="1"/>
      <c r="AH1872" s="1"/>
      <c r="AI1872" s="1"/>
      <c r="AJ1872" s="10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6"/>
      <c r="CM1872" s="1"/>
      <c r="CN1872" s="1"/>
      <c r="CO1872" s="1"/>
      <c r="CP1872" s="1"/>
      <c r="CQ1872" s="1"/>
      <c r="CR1872" s="1"/>
    </row>
    <row r="1873" spans="1:96" x14ac:dyDescent="0.2">
      <c r="A1873" s="159"/>
      <c r="B1873" s="9"/>
      <c r="C1873" s="9"/>
      <c r="D1873" s="66"/>
      <c r="E1873" s="15"/>
      <c r="F1873" s="12"/>
      <c r="G1873" s="13"/>
      <c r="H1873" s="12"/>
      <c r="I1873" s="12"/>
      <c r="J1873" s="1"/>
      <c r="K1873" s="1"/>
      <c r="L1873" s="9"/>
      <c r="M1873" s="16"/>
      <c r="N1873" s="16"/>
      <c r="O1873" s="9"/>
      <c r="P1873" s="9"/>
      <c r="Q1873" s="14"/>
      <c r="R1873" s="44"/>
      <c r="S1873" s="9"/>
      <c r="T1873" s="10"/>
      <c r="U1873" s="14"/>
      <c r="V1873" s="14"/>
      <c r="W1873" s="16"/>
      <c r="X1873" s="11"/>
      <c r="Y1873" s="9"/>
      <c r="Z1873" s="15"/>
      <c r="AA1873" s="6"/>
      <c r="AB1873" s="12"/>
      <c r="AC1873" s="6"/>
      <c r="AD1873" s="1"/>
      <c r="AE1873" s="12"/>
      <c r="AF1873" s="7"/>
      <c r="AG1873" s="1"/>
      <c r="AH1873" s="1"/>
      <c r="AI1873" s="1"/>
      <c r="AJ1873" s="10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6"/>
      <c r="CM1873" s="1"/>
      <c r="CN1873" s="1"/>
      <c r="CO1873" s="1"/>
      <c r="CP1873" s="1"/>
      <c r="CQ1873" s="1"/>
      <c r="CR1873" s="1"/>
    </row>
    <row r="1874" spans="1:96" x14ac:dyDescent="0.2">
      <c r="A1874" s="159"/>
      <c r="B1874" s="9"/>
      <c r="C1874" s="9"/>
      <c r="D1874" s="66"/>
      <c r="E1874" s="15"/>
      <c r="F1874" s="12"/>
      <c r="G1874" s="13"/>
      <c r="H1874" s="12"/>
      <c r="I1874" s="12"/>
      <c r="J1874" s="1"/>
      <c r="K1874" s="1"/>
      <c r="L1874" s="9"/>
      <c r="M1874" s="16"/>
      <c r="N1874" s="16"/>
      <c r="O1874" s="9"/>
      <c r="P1874" s="9"/>
      <c r="Q1874" s="14"/>
      <c r="R1874" s="44"/>
      <c r="S1874" s="9"/>
      <c r="T1874" s="10"/>
      <c r="U1874" s="14"/>
      <c r="V1874" s="14"/>
      <c r="W1874" s="16"/>
      <c r="X1874" s="11"/>
      <c r="Y1874" s="9"/>
      <c r="Z1874" s="15"/>
      <c r="AA1874" s="6"/>
      <c r="AB1874" s="12"/>
      <c r="AC1874" s="6"/>
      <c r="AD1874" s="1"/>
      <c r="AE1874" s="12"/>
      <c r="AF1874" s="7"/>
      <c r="AG1874" s="1"/>
      <c r="AH1874" s="1"/>
      <c r="AI1874" s="1"/>
      <c r="AJ1874" s="10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6"/>
      <c r="CM1874" s="1"/>
      <c r="CN1874" s="1"/>
      <c r="CO1874" s="1"/>
      <c r="CP1874" s="1"/>
      <c r="CQ1874" s="1"/>
      <c r="CR1874" s="1"/>
    </row>
    <row r="1875" spans="1:96" x14ac:dyDescent="0.2">
      <c r="A1875" s="159"/>
      <c r="B1875" s="9"/>
      <c r="C1875" s="9"/>
      <c r="D1875" s="66"/>
      <c r="E1875" s="15"/>
      <c r="F1875" s="12"/>
      <c r="G1875" s="13"/>
      <c r="H1875" s="12"/>
      <c r="I1875" s="12"/>
      <c r="J1875" s="1"/>
      <c r="K1875" s="1"/>
      <c r="L1875" s="9"/>
      <c r="M1875" s="16"/>
      <c r="N1875" s="16"/>
      <c r="O1875" s="9"/>
      <c r="P1875" s="9"/>
      <c r="Q1875" s="14"/>
      <c r="R1875" s="44"/>
      <c r="S1875" s="9"/>
      <c r="T1875" s="10"/>
      <c r="U1875" s="14"/>
      <c r="V1875" s="14"/>
      <c r="W1875" s="16"/>
      <c r="X1875" s="11"/>
      <c r="Y1875" s="9"/>
      <c r="Z1875" s="15"/>
      <c r="AA1875" s="6"/>
      <c r="AB1875" s="12"/>
      <c r="AC1875" s="6"/>
      <c r="AD1875" s="1"/>
      <c r="AE1875" s="12"/>
      <c r="AF1875" s="7"/>
      <c r="AG1875" s="1"/>
      <c r="AH1875" s="1"/>
      <c r="AI1875" s="1"/>
      <c r="AJ1875" s="10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6"/>
      <c r="CM1875" s="1"/>
      <c r="CN1875" s="1"/>
      <c r="CO1875" s="1"/>
      <c r="CP1875" s="1"/>
      <c r="CQ1875" s="1"/>
      <c r="CR1875" s="1"/>
    </row>
    <row r="1876" spans="1:96" x14ac:dyDescent="0.2">
      <c r="A1876" s="159"/>
      <c r="B1876" s="9"/>
      <c r="C1876" s="9"/>
      <c r="D1876" s="66"/>
      <c r="E1876" s="15"/>
      <c r="F1876" s="12"/>
      <c r="G1876" s="13"/>
      <c r="H1876" s="12"/>
      <c r="I1876" s="12"/>
      <c r="J1876" s="1"/>
      <c r="K1876" s="1"/>
      <c r="L1876" s="9"/>
      <c r="M1876" s="16"/>
      <c r="N1876" s="16"/>
      <c r="O1876" s="9"/>
      <c r="P1876" s="9"/>
      <c r="Q1876" s="14"/>
      <c r="R1876" s="44"/>
      <c r="S1876" s="9"/>
      <c r="T1876" s="10"/>
      <c r="U1876" s="14"/>
      <c r="V1876" s="14"/>
      <c r="W1876" s="16"/>
      <c r="X1876" s="11"/>
      <c r="Y1876" s="9"/>
      <c r="Z1876" s="15"/>
      <c r="AA1876" s="6"/>
      <c r="AB1876" s="12"/>
      <c r="AC1876" s="6"/>
      <c r="AD1876" s="1"/>
      <c r="AE1876" s="12"/>
      <c r="AF1876" s="7"/>
      <c r="AG1876" s="1"/>
      <c r="AH1876" s="1"/>
      <c r="AI1876" s="1"/>
      <c r="AJ1876" s="10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6"/>
      <c r="CM1876" s="1"/>
      <c r="CN1876" s="1"/>
      <c r="CO1876" s="1"/>
      <c r="CP1876" s="1"/>
      <c r="CQ1876" s="1"/>
      <c r="CR1876" s="1"/>
    </row>
    <row r="1877" spans="1:96" x14ac:dyDescent="0.2">
      <c r="A1877" s="159"/>
      <c r="B1877" s="9"/>
      <c r="C1877" s="9"/>
      <c r="D1877" s="66"/>
      <c r="E1877" s="15"/>
      <c r="F1877" s="12"/>
      <c r="G1877" s="13"/>
      <c r="H1877" s="12"/>
      <c r="I1877" s="12"/>
      <c r="J1877" s="1"/>
      <c r="K1877" s="1"/>
      <c r="L1877" s="9"/>
      <c r="M1877" s="16"/>
      <c r="N1877" s="16"/>
      <c r="O1877" s="9"/>
      <c r="P1877" s="9"/>
      <c r="Q1877" s="14"/>
      <c r="R1877" s="44"/>
      <c r="S1877" s="9"/>
      <c r="T1877" s="10"/>
      <c r="U1877" s="14"/>
      <c r="V1877" s="14"/>
      <c r="W1877" s="16"/>
      <c r="X1877" s="11"/>
      <c r="Y1877" s="9"/>
      <c r="Z1877" s="15"/>
      <c r="AA1877" s="6"/>
      <c r="AB1877" s="12"/>
      <c r="AC1877" s="6"/>
      <c r="AD1877" s="1"/>
      <c r="AE1877" s="12"/>
      <c r="AF1877" s="7"/>
      <c r="AG1877" s="1"/>
      <c r="AH1877" s="1"/>
      <c r="AI1877" s="1"/>
      <c r="AJ1877" s="10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6"/>
      <c r="CM1877" s="1"/>
      <c r="CN1877" s="1"/>
      <c r="CO1877" s="1"/>
      <c r="CP1877" s="1"/>
      <c r="CQ1877" s="1"/>
      <c r="CR1877" s="1"/>
    </row>
    <row r="1878" spans="1:96" x14ac:dyDescent="0.2">
      <c r="A1878" s="159"/>
      <c r="B1878" s="9"/>
      <c r="C1878" s="9"/>
      <c r="D1878" s="66"/>
      <c r="E1878" s="15"/>
      <c r="F1878" s="12"/>
      <c r="G1878" s="13"/>
      <c r="H1878" s="12"/>
      <c r="I1878" s="12"/>
      <c r="J1878" s="1"/>
      <c r="K1878" s="1"/>
      <c r="L1878" s="9"/>
      <c r="M1878" s="16"/>
      <c r="N1878" s="16"/>
      <c r="O1878" s="9"/>
      <c r="P1878" s="9"/>
      <c r="Q1878" s="14"/>
      <c r="R1878" s="44"/>
      <c r="S1878" s="9"/>
      <c r="T1878" s="10"/>
      <c r="U1878" s="14"/>
      <c r="V1878" s="14"/>
      <c r="W1878" s="16"/>
      <c r="X1878" s="11"/>
      <c r="Y1878" s="9"/>
      <c r="Z1878" s="15"/>
      <c r="AA1878" s="6"/>
      <c r="AB1878" s="12"/>
      <c r="AC1878" s="6"/>
      <c r="AD1878" s="1"/>
      <c r="AE1878" s="12"/>
      <c r="AF1878" s="7"/>
      <c r="AG1878" s="1"/>
      <c r="AH1878" s="1"/>
      <c r="AI1878" s="1"/>
      <c r="AJ1878" s="10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6"/>
      <c r="CM1878" s="1"/>
      <c r="CN1878" s="1"/>
      <c r="CO1878" s="1"/>
      <c r="CP1878" s="1"/>
      <c r="CQ1878" s="1"/>
      <c r="CR1878" s="1"/>
    </row>
    <row r="1879" spans="1:96" x14ac:dyDescent="0.2">
      <c r="A1879" s="159"/>
      <c r="B1879" s="9"/>
      <c r="C1879" s="9"/>
      <c r="D1879" s="66"/>
      <c r="E1879" s="15"/>
      <c r="F1879" s="12"/>
      <c r="G1879" s="13"/>
      <c r="H1879" s="12"/>
      <c r="I1879" s="12"/>
      <c r="J1879" s="1"/>
      <c r="K1879" s="1"/>
      <c r="L1879" s="9"/>
      <c r="M1879" s="16"/>
      <c r="N1879" s="16"/>
      <c r="O1879" s="9"/>
      <c r="P1879" s="9"/>
      <c r="Q1879" s="14"/>
      <c r="R1879" s="44"/>
      <c r="S1879" s="9"/>
      <c r="T1879" s="10"/>
      <c r="U1879" s="14"/>
      <c r="V1879" s="14"/>
      <c r="W1879" s="16"/>
      <c r="X1879" s="11"/>
      <c r="Y1879" s="9"/>
      <c r="Z1879" s="15"/>
      <c r="AA1879" s="6"/>
      <c r="AB1879" s="12"/>
      <c r="AC1879" s="6"/>
      <c r="AD1879" s="1"/>
      <c r="AE1879" s="12"/>
      <c r="AF1879" s="7"/>
      <c r="AG1879" s="1"/>
      <c r="AH1879" s="1"/>
      <c r="AI1879" s="1"/>
      <c r="AJ1879" s="10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6"/>
      <c r="CM1879" s="1"/>
      <c r="CN1879" s="1"/>
      <c r="CO1879" s="1"/>
      <c r="CP1879" s="1"/>
      <c r="CQ1879" s="1"/>
      <c r="CR1879" s="1"/>
    </row>
    <row r="1880" spans="1:96" x14ac:dyDescent="0.2">
      <c r="A1880" s="159"/>
      <c r="B1880" s="9"/>
      <c r="C1880" s="9"/>
      <c r="D1880" s="66"/>
      <c r="E1880" s="15"/>
      <c r="F1880" s="12"/>
      <c r="G1880" s="13"/>
      <c r="H1880" s="12"/>
      <c r="I1880" s="12"/>
      <c r="J1880" s="1"/>
      <c r="K1880" s="1"/>
      <c r="L1880" s="9"/>
      <c r="M1880" s="16"/>
      <c r="N1880" s="16"/>
      <c r="O1880" s="9"/>
      <c r="P1880" s="9"/>
      <c r="Q1880" s="14"/>
      <c r="R1880" s="44"/>
      <c r="S1880" s="9"/>
      <c r="T1880" s="10"/>
      <c r="U1880" s="14"/>
      <c r="V1880" s="14"/>
      <c r="W1880" s="16"/>
      <c r="X1880" s="11"/>
      <c r="Y1880" s="9"/>
      <c r="Z1880" s="15"/>
      <c r="AA1880" s="6"/>
      <c r="AB1880" s="12"/>
      <c r="AC1880" s="6"/>
      <c r="AD1880" s="1"/>
      <c r="AE1880" s="12"/>
      <c r="AF1880" s="7"/>
      <c r="AG1880" s="1"/>
      <c r="AH1880" s="1"/>
      <c r="AI1880" s="1"/>
      <c r="AJ1880" s="10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6"/>
      <c r="CM1880" s="1"/>
      <c r="CN1880" s="1"/>
      <c r="CO1880" s="1"/>
      <c r="CP1880" s="1"/>
      <c r="CQ1880" s="1"/>
      <c r="CR1880" s="1"/>
    </row>
    <row r="1881" spans="1:96" x14ac:dyDescent="0.2">
      <c r="A1881" s="159"/>
      <c r="B1881" s="9"/>
      <c r="C1881" s="9"/>
      <c r="D1881" s="66"/>
      <c r="E1881" s="15"/>
      <c r="F1881" s="12"/>
      <c r="G1881" s="13"/>
      <c r="H1881" s="12"/>
      <c r="I1881" s="12"/>
      <c r="J1881" s="1"/>
      <c r="K1881" s="1"/>
      <c r="L1881" s="9"/>
      <c r="M1881" s="16"/>
      <c r="N1881" s="16"/>
      <c r="O1881" s="9"/>
      <c r="P1881" s="9"/>
      <c r="Q1881" s="14"/>
      <c r="R1881" s="44"/>
      <c r="S1881" s="9"/>
      <c r="T1881" s="10"/>
      <c r="U1881" s="14"/>
      <c r="V1881" s="14"/>
      <c r="W1881" s="16"/>
      <c r="X1881" s="11"/>
      <c r="Y1881" s="9"/>
      <c r="Z1881" s="15"/>
      <c r="AA1881" s="6"/>
      <c r="AB1881" s="12"/>
      <c r="AC1881" s="6"/>
      <c r="AD1881" s="1"/>
      <c r="AE1881" s="12"/>
      <c r="AF1881" s="7"/>
      <c r="AG1881" s="1"/>
      <c r="AH1881" s="1"/>
      <c r="AI1881" s="1"/>
      <c r="AJ1881" s="10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6"/>
      <c r="CM1881" s="1"/>
      <c r="CN1881" s="1"/>
      <c r="CO1881" s="1"/>
      <c r="CP1881" s="1"/>
      <c r="CQ1881" s="1"/>
      <c r="CR1881" s="1"/>
    </row>
    <row r="1882" spans="1:96" x14ac:dyDescent="0.2">
      <c r="A1882" s="159"/>
      <c r="B1882" s="9"/>
      <c r="C1882" s="9"/>
      <c r="D1882" s="66"/>
      <c r="E1882" s="15"/>
      <c r="F1882" s="12"/>
      <c r="G1882" s="13"/>
      <c r="H1882" s="12"/>
      <c r="I1882" s="12"/>
      <c r="J1882" s="1"/>
      <c r="K1882" s="1"/>
      <c r="L1882" s="9"/>
      <c r="M1882" s="16"/>
      <c r="N1882" s="16"/>
      <c r="O1882" s="9"/>
      <c r="P1882" s="9"/>
      <c r="Q1882" s="14"/>
      <c r="R1882" s="44"/>
      <c r="S1882" s="9"/>
      <c r="T1882" s="10"/>
      <c r="U1882" s="14"/>
      <c r="V1882" s="14"/>
      <c r="W1882" s="16"/>
      <c r="X1882" s="11"/>
      <c r="Y1882" s="9"/>
      <c r="Z1882" s="15"/>
      <c r="AA1882" s="6"/>
      <c r="AB1882" s="12"/>
      <c r="AC1882" s="6"/>
      <c r="AD1882" s="1"/>
      <c r="AE1882" s="12"/>
      <c r="AF1882" s="7"/>
      <c r="AG1882" s="1"/>
      <c r="AH1882" s="1"/>
      <c r="AI1882" s="1"/>
      <c r="AJ1882" s="10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6"/>
      <c r="CM1882" s="1"/>
      <c r="CN1882" s="1"/>
      <c r="CO1882" s="1"/>
      <c r="CP1882" s="1"/>
      <c r="CQ1882" s="1"/>
      <c r="CR1882" s="1"/>
    </row>
    <row r="1883" spans="1:96" x14ac:dyDescent="0.2">
      <c r="A1883" s="159"/>
      <c r="B1883" s="9"/>
      <c r="C1883" s="9"/>
      <c r="D1883" s="66"/>
      <c r="E1883" s="15"/>
      <c r="F1883" s="12"/>
      <c r="G1883" s="13"/>
      <c r="H1883" s="12"/>
      <c r="I1883" s="12"/>
      <c r="J1883" s="1"/>
      <c r="K1883" s="1"/>
      <c r="L1883" s="9"/>
      <c r="M1883" s="16"/>
      <c r="N1883" s="16"/>
      <c r="O1883" s="9"/>
      <c r="P1883" s="9"/>
      <c r="Q1883" s="14"/>
      <c r="R1883" s="44"/>
      <c r="S1883" s="9"/>
      <c r="T1883" s="10"/>
      <c r="U1883" s="14"/>
      <c r="V1883" s="14"/>
      <c r="W1883" s="16"/>
      <c r="X1883" s="11"/>
      <c r="Y1883" s="9"/>
      <c r="Z1883" s="15"/>
      <c r="AA1883" s="6"/>
      <c r="AB1883" s="12"/>
      <c r="AC1883" s="6"/>
      <c r="AD1883" s="1"/>
      <c r="AE1883" s="12"/>
      <c r="AF1883" s="7"/>
      <c r="AG1883" s="1"/>
      <c r="AH1883" s="1"/>
      <c r="AI1883" s="1"/>
      <c r="AJ1883" s="10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6"/>
      <c r="CM1883" s="1"/>
      <c r="CN1883" s="1"/>
      <c r="CO1883" s="1"/>
      <c r="CP1883" s="1"/>
      <c r="CQ1883" s="1"/>
      <c r="CR1883" s="1"/>
    </row>
    <row r="1884" spans="1:96" x14ac:dyDescent="0.2">
      <c r="A1884" s="159"/>
      <c r="B1884" s="9"/>
      <c r="C1884" s="9"/>
      <c r="D1884" s="66"/>
      <c r="E1884" s="15"/>
      <c r="F1884" s="12"/>
      <c r="G1884" s="13"/>
      <c r="H1884" s="12"/>
      <c r="I1884" s="12"/>
      <c r="J1884" s="1"/>
      <c r="K1884" s="1"/>
      <c r="L1884" s="9"/>
      <c r="M1884" s="16"/>
      <c r="N1884" s="16"/>
      <c r="O1884" s="9"/>
      <c r="P1884" s="9"/>
      <c r="Q1884" s="14"/>
      <c r="R1884" s="44"/>
      <c r="S1884" s="9"/>
      <c r="T1884" s="10"/>
      <c r="U1884" s="14"/>
      <c r="V1884" s="14"/>
      <c r="W1884" s="16"/>
      <c r="X1884" s="11"/>
      <c r="Y1884" s="9"/>
      <c r="Z1884" s="15"/>
      <c r="AA1884" s="6"/>
      <c r="AB1884" s="12"/>
      <c r="AC1884" s="6"/>
      <c r="AD1884" s="1"/>
      <c r="AE1884" s="12"/>
      <c r="AF1884" s="7"/>
      <c r="AG1884" s="1"/>
      <c r="AH1884" s="1"/>
      <c r="AI1884" s="1"/>
      <c r="AJ1884" s="10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6"/>
      <c r="CM1884" s="1"/>
      <c r="CN1884" s="1"/>
      <c r="CO1884" s="1"/>
      <c r="CP1884" s="1"/>
      <c r="CQ1884" s="1"/>
      <c r="CR1884" s="1"/>
    </row>
    <row r="1885" spans="1:96" x14ac:dyDescent="0.2">
      <c r="A1885" s="159"/>
      <c r="B1885" s="9"/>
      <c r="C1885" s="9"/>
      <c r="D1885" s="66"/>
      <c r="E1885" s="15"/>
      <c r="F1885" s="12"/>
      <c r="G1885" s="13"/>
      <c r="H1885" s="12"/>
      <c r="I1885" s="12"/>
      <c r="J1885" s="1"/>
      <c r="K1885" s="1"/>
      <c r="L1885" s="9"/>
      <c r="M1885" s="16"/>
      <c r="N1885" s="16"/>
      <c r="O1885" s="9"/>
      <c r="P1885" s="9"/>
      <c r="Q1885" s="14"/>
      <c r="R1885" s="44"/>
      <c r="S1885" s="9"/>
      <c r="T1885" s="10"/>
      <c r="U1885" s="14"/>
      <c r="V1885" s="14"/>
      <c r="W1885" s="16"/>
      <c r="X1885" s="11"/>
      <c r="Y1885" s="9"/>
      <c r="Z1885" s="15"/>
      <c r="AA1885" s="6"/>
      <c r="AB1885" s="12"/>
      <c r="AC1885" s="6"/>
      <c r="AD1885" s="1"/>
      <c r="AE1885" s="12"/>
      <c r="AF1885" s="7"/>
      <c r="AG1885" s="1"/>
      <c r="AH1885" s="1"/>
      <c r="AI1885" s="1"/>
      <c r="AJ1885" s="10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6"/>
      <c r="CM1885" s="1"/>
      <c r="CN1885" s="1"/>
      <c r="CO1885" s="1"/>
      <c r="CP1885" s="1"/>
      <c r="CQ1885" s="1"/>
      <c r="CR1885" s="1"/>
    </row>
    <row r="1886" spans="1:96" x14ac:dyDescent="0.2">
      <c r="A1886" s="159"/>
      <c r="B1886" s="9"/>
      <c r="C1886" s="9"/>
      <c r="D1886" s="66"/>
      <c r="E1886" s="15"/>
      <c r="F1886" s="12"/>
      <c r="G1886" s="13"/>
      <c r="H1886" s="12"/>
      <c r="I1886" s="12"/>
      <c r="J1886" s="1"/>
      <c r="K1886" s="1"/>
      <c r="L1886" s="9"/>
      <c r="M1886" s="16"/>
      <c r="N1886" s="16"/>
      <c r="O1886" s="9"/>
      <c r="P1886" s="9"/>
      <c r="Q1886" s="14"/>
      <c r="R1886" s="44"/>
      <c r="S1886" s="9"/>
      <c r="T1886" s="10"/>
      <c r="U1886" s="14"/>
      <c r="V1886" s="14"/>
      <c r="W1886" s="16"/>
      <c r="X1886" s="11"/>
      <c r="Y1886" s="9"/>
      <c r="Z1886" s="15"/>
      <c r="AA1886" s="6"/>
      <c r="AB1886" s="12"/>
      <c r="AC1886" s="6"/>
      <c r="AD1886" s="1"/>
      <c r="AE1886" s="12"/>
      <c r="AF1886" s="7"/>
      <c r="AG1886" s="1"/>
      <c r="AH1886" s="1"/>
      <c r="AI1886" s="1"/>
      <c r="AJ1886" s="10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6"/>
      <c r="CM1886" s="1"/>
      <c r="CN1886" s="1"/>
      <c r="CO1886" s="1"/>
      <c r="CP1886" s="1"/>
      <c r="CQ1886" s="1"/>
      <c r="CR1886" s="1"/>
    </row>
    <row r="1887" spans="1:96" x14ac:dyDescent="0.2">
      <c r="A1887" s="159"/>
      <c r="B1887" s="9"/>
      <c r="C1887" s="9"/>
      <c r="D1887" s="66"/>
      <c r="E1887" s="15"/>
      <c r="F1887" s="12"/>
      <c r="G1887" s="13"/>
      <c r="H1887" s="12"/>
      <c r="I1887" s="12"/>
      <c r="J1887" s="1"/>
      <c r="K1887" s="1"/>
      <c r="L1887" s="9"/>
      <c r="M1887" s="16"/>
      <c r="N1887" s="16"/>
      <c r="O1887" s="9"/>
      <c r="P1887" s="9"/>
      <c r="Q1887" s="14"/>
      <c r="R1887" s="44"/>
      <c r="S1887" s="9"/>
      <c r="T1887" s="10"/>
      <c r="U1887" s="14"/>
      <c r="V1887" s="14"/>
      <c r="W1887" s="16"/>
      <c r="X1887" s="11"/>
      <c r="Y1887" s="9"/>
      <c r="Z1887" s="15"/>
      <c r="AA1887" s="6"/>
      <c r="AB1887" s="12"/>
      <c r="AC1887" s="6"/>
      <c r="AD1887" s="1"/>
      <c r="AE1887" s="12"/>
      <c r="AF1887" s="7"/>
      <c r="AG1887" s="1"/>
      <c r="AH1887" s="1"/>
      <c r="AI1887" s="1"/>
      <c r="AJ1887" s="10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6"/>
      <c r="CM1887" s="1"/>
      <c r="CN1887" s="1"/>
      <c r="CO1887" s="1"/>
      <c r="CP1887" s="1"/>
      <c r="CQ1887" s="1"/>
      <c r="CR1887" s="1"/>
    </row>
    <row r="1888" spans="1:96" x14ac:dyDescent="0.2">
      <c r="A1888" s="159"/>
      <c r="B1888" s="9"/>
      <c r="C1888" s="9"/>
      <c r="D1888" s="66"/>
      <c r="E1888" s="15"/>
      <c r="F1888" s="12"/>
      <c r="G1888" s="13"/>
      <c r="H1888" s="12"/>
      <c r="I1888" s="12"/>
      <c r="J1888" s="1"/>
      <c r="K1888" s="1"/>
      <c r="L1888" s="9"/>
      <c r="M1888" s="16"/>
      <c r="N1888" s="16"/>
      <c r="O1888" s="9"/>
      <c r="P1888" s="9"/>
      <c r="Q1888" s="14"/>
      <c r="R1888" s="44"/>
      <c r="S1888" s="9"/>
      <c r="T1888" s="10"/>
      <c r="U1888" s="14"/>
      <c r="V1888" s="14"/>
      <c r="W1888" s="16"/>
      <c r="X1888" s="11"/>
      <c r="Y1888" s="9"/>
      <c r="Z1888" s="15"/>
      <c r="AA1888" s="6"/>
      <c r="AB1888" s="12"/>
      <c r="AC1888" s="6"/>
      <c r="AD1888" s="1"/>
      <c r="AE1888" s="12"/>
      <c r="AF1888" s="7"/>
      <c r="AG1888" s="1"/>
      <c r="AH1888" s="1"/>
      <c r="AI1888" s="1"/>
      <c r="AJ1888" s="10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6"/>
      <c r="CM1888" s="1"/>
      <c r="CN1888" s="1"/>
      <c r="CO1888" s="1"/>
      <c r="CP1888" s="1"/>
      <c r="CQ1888" s="1"/>
      <c r="CR1888" s="1"/>
    </row>
    <row r="1889" spans="1:96" x14ac:dyDescent="0.2">
      <c r="A1889" s="159"/>
      <c r="B1889" s="9"/>
      <c r="C1889" s="9"/>
      <c r="D1889" s="66"/>
      <c r="E1889" s="15"/>
      <c r="F1889" s="12"/>
      <c r="G1889" s="13"/>
      <c r="H1889" s="12"/>
      <c r="I1889" s="12"/>
      <c r="J1889" s="1"/>
      <c r="K1889" s="1"/>
      <c r="L1889" s="9"/>
      <c r="M1889" s="16"/>
      <c r="N1889" s="16"/>
      <c r="O1889" s="9"/>
      <c r="P1889" s="9"/>
      <c r="Q1889" s="14"/>
      <c r="R1889" s="44"/>
      <c r="S1889" s="9"/>
      <c r="T1889" s="10"/>
      <c r="U1889" s="14"/>
      <c r="V1889" s="14"/>
      <c r="W1889" s="16"/>
      <c r="X1889" s="11"/>
      <c r="Y1889" s="9"/>
      <c r="Z1889" s="15"/>
      <c r="AA1889" s="6"/>
      <c r="AB1889" s="12"/>
      <c r="AC1889" s="6"/>
      <c r="AD1889" s="1"/>
      <c r="AE1889" s="12"/>
      <c r="AF1889" s="7"/>
      <c r="AG1889" s="1"/>
      <c r="AH1889" s="1"/>
      <c r="AI1889" s="1"/>
      <c r="AJ1889" s="10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6"/>
      <c r="CM1889" s="1"/>
      <c r="CN1889" s="1"/>
      <c r="CO1889" s="1"/>
      <c r="CP1889" s="1"/>
      <c r="CQ1889" s="1"/>
      <c r="CR1889" s="1"/>
    </row>
    <row r="1890" spans="1:96" x14ac:dyDescent="0.2">
      <c r="A1890" s="159"/>
      <c r="B1890" s="9"/>
      <c r="C1890" s="9"/>
      <c r="D1890" s="66"/>
      <c r="E1890" s="15"/>
      <c r="F1890" s="12"/>
      <c r="G1890" s="13"/>
      <c r="H1890" s="12"/>
      <c r="I1890" s="12"/>
      <c r="J1890" s="1"/>
      <c r="K1890" s="1"/>
      <c r="L1890" s="9"/>
      <c r="M1890" s="16"/>
      <c r="N1890" s="16"/>
      <c r="O1890" s="9"/>
      <c r="P1890" s="9"/>
      <c r="Q1890" s="14"/>
      <c r="R1890" s="44"/>
      <c r="S1890" s="9"/>
      <c r="T1890" s="10"/>
      <c r="U1890" s="14"/>
      <c r="V1890" s="14"/>
      <c r="W1890" s="16"/>
      <c r="X1890" s="11"/>
      <c r="Y1890" s="9"/>
      <c r="Z1890" s="15"/>
      <c r="AA1890" s="6"/>
      <c r="AB1890" s="12"/>
      <c r="AC1890" s="6"/>
      <c r="AD1890" s="1"/>
      <c r="AE1890" s="12"/>
      <c r="AF1890" s="7"/>
      <c r="AG1890" s="1"/>
      <c r="AH1890" s="1"/>
      <c r="AI1890" s="1"/>
      <c r="AJ1890" s="10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6"/>
      <c r="CM1890" s="1"/>
      <c r="CN1890" s="1"/>
      <c r="CO1890" s="1"/>
      <c r="CP1890" s="1"/>
      <c r="CQ1890" s="1"/>
      <c r="CR1890" s="1"/>
    </row>
    <row r="1891" spans="1:96" x14ac:dyDescent="0.2">
      <c r="A1891" s="159"/>
      <c r="B1891" s="9"/>
      <c r="C1891" s="9"/>
      <c r="D1891" s="66"/>
      <c r="E1891" s="15"/>
      <c r="F1891" s="12"/>
      <c r="G1891" s="13"/>
      <c r="H1891" s="12"/>
      <c r="I1891" s="12"/>
      <c r="J1891" s="1"/>
      <c r="K1891" s="1"/>
      <c r="L1891" s="9"/>
      <c r="M1891" s="16"/>
      <c r="N1891" s="16"/>
      <c r="O1891" s="9"/>
      <c r="P1891" s="9"/>
      <c r="Q1891" s="14"/>
      <c r="R1891" s="44"/>
      <c r="S1891" s="9"/>
      <c r="T1891" s="10"/>
      <c r="U1891" s="14"/>
      <c r="V1891" s="14"/>
      <c r="W1891" s="16"/>
      <c r="X1891" s="11"/>
      <c r="Y1891" s="9"/>
      <c r="Z1891" s="15"/>
      <c r="AA1891" s="6"/>
      <c r="AB1891" s="12"/>
      <c r="AC1891" s="6"/>
      <c r="AD1891" s="1"/>
      <c r="AE1891" s="12"/>
      <c r="AF1891" s="7"/>
      <c r="AG1891" s="1"/>
      <c r="AH1891" s="1"/>
      <c r="AI1891" s="1"/>
      <c r="AJ1891" s="10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6"/>
      <c r="CM1891" s="1"/>
      <c r="CN1891" s="1"/>
      <c r="CO1891" s="1"/>
      <c r="CP1891" s="1"/>
      <c r="CQ1891" s="1"/>
      <c r="CR1891" s="1"/>
    </row>
    <row r="1892" spans="1:96" x14ac:dyDescent="0.2">
      <c r="A1892" s="159"/>
      <c r="B1892" s="9"/>
      <c r="C1892" s="9"/>
      <c r="D1892" s="66"/>
      <c r="E1892" s="15"/>
      <c r="F1892" s="12"/>
      <c r="G1892" s="13"/>
      <c r="H1892" s="12"/>
      <c r="I1892" s="12"/>
      <c r="J1892" s="1"/>
      <c r="K1892" s="1"/>
      <c r="L1892" s="9"/>
      <c r="M1892" s="16"/>
      <c r="N1892" s="16"/>
      <c r="O1892" s="9"/>
      <c r="P1892" s="9"/>
      <c r="Q1892" s="14"/>
      <c r="R1892" s="44"/>
      <c r="S1892" s="9"/>
      <c r="T1892" s="10"/>
      <c r="U1892" s="14"/>
      <c r="V1892" s="14"/>
      <c r="W1892" s="16"/>
      <c r="X1892" s="11"/>
      <c r="Y1892" s="9"/>
      <c r="Z1892" s="15"/>
      <c r="AA1892" s="6"/>
      <c r="AB1892" s="12"/>
      <c r="AC1892" s="6"/>
      <c r="AD1892" s="1"/>
      <c r="AE1892" s="12"/>
      <c r="AF1892" s="7"/>
      <c r="AG1892" s="1"/>
      <c r="AH1892" s="1"/>
      <c r="AI1892" s="1"/>
      <c r="AJ1892" s="10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6"/>
      <c r="CM1892" s="1"/>
      <c r="CN1892" s="1"/>
      <c r="CO1892" s="1"/>
      <c r="CP1892" s="1"/>
      <c r="CQ1892" s="1"/>
      <c r="CR1892" s="1"/>
    </row>
    <row r="1893" spans="1:96" x14ac:dyDescent="0.2">
      <c r="A1893" s="159"/>
      <c r="B1893" s="9"/>
      <c r="C1893" s="9"/>
      <c r="D1893" s="66"/>
      <c r="E1893" s="15"/>
      <c r="F1893" s="12"/>
      <c r="G1893" s="13"/>
      <c r="H1893" s="12"/>
      <c r="I1893" s="12"/>
      <c r="J1893" s="1"/>
      <c r="K1893" s="1"/>
      <c r="L1893" s="9"/>
      <c r="M1893" s="16"/>
      <c r="N1893" s="16"/>
      <c r="O1893" s="9"/>
      <c r="P1893" s="9"/>
      <c r="Q1893" s="14"/>
      <c r="R1893" s="44"/>
      <c r="S1893" s="9"/>
      <c r="T1893" s="10"/>
      <c r="U1893" s="14"/>
      <c r="V1893" s="14"/>
      <c r="W1893" s="16"/>
      <c r="X1893" s="11"/>
      <c r="Y1893" s="9"/>
      <c r="Z1893" s="15"/>
      <c r="AA1893" s="6"/>
      <c r="AB1893" s="12"/>
      <c r="AC1893" s="6"/>
      <c r="AD1893" s="1"/>
      <c r="AE1893" s="12"/>
      <c r="AF1893" s="7"/>
      <c r="AG1893" s="1"/>
      <c r="AH1893" s="1"/>
      <c r="AI1893" s="1"/>
      <c r="AJ1893" s="10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6"/>
      <c r="CM1893" s="1"/>
      <c r="CN1893" s="1"/>
      <c r="CO1893" s="1"/>
      <c r="CP1893" s="1"/>
      <c r="CQ1893" s="1"/>
      <c r="CR1893" s="1"/>
    </row>
    <row r="1894" spans="1:96" x14ac:dyDescent="0.2">
      <c r="A1894" s="159"/>
      <c r="B1894" s="9"/>
      <c r="C1894" s="9"/>
      <c r="D1894" s="66"/>
      <c r="E1894" s="15"/>
      <c r="F1894" s="12"/>
      <c r="G1894" s="13"/>
      <c r="H1894" s="12"/>
      <c r="I1894" s="12"/>
      <c r="J1894" s="1"/>
      <c r="K1894" s="1"/>
      <c r="L1894" s="9"/>
      <c r="M1894" s="16"/>
      <c r="N1894" s="16"/>
      <c r="O1894" s="9"/>
      <c r="P1894" s="9"/>
      <c r="Q1894" s="14"/>
      <c r="R1894" s="44"/>
      <c r="S1894" s="9"/>
      <c r="T1894" s="10"/>
      <c r="U1894" s="14"/>
      <c r="V1894" s="14"/>
      <c r="W1894" s="16"/>
      <c r="X1894" s="11"/>
      <c r="Y1894" s="9"/>
      <c r="Z1894" s="15"/>
      <c r="AA1894" s="6"/>
      <c r="AB1894" s="12"/>
      <c r="AC1894" s="6"/>
      <c r="AD1894" s="1"/>
      <c r="AE1894" s="12"/>
      <c r="AF1894" s="7"/>
      <c r="AG1894" s="1"/>
      <c r="AH1894" s="1"/>
      <c r="AI1894" s="1"/>
      <c r="AJ1894" s="10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6"/>
      <c r="CM1894" s="1"/>
      <c r="CN1894" s="1"/>
      <c r="CO1894" s="1"/>
      <c r="CP1894" s="1"/>
      <c r="CQ1894" s="1"/>
      <c r="CR1894" s="1"/>
    </row>
    <row r="1895" spans="1:96" x14ac:dyDescent="0.2">
      <c r="A1895" s="159"/>
      <c r="B1895" s="9"/>
      <c r="C1895" s="9"/>
      <c r="D1895" s="66"/>
      <c r="E1895" s="15"/>
      <c r="F1895" s="12"/>
      <c r="G1895" s="13"/>
      <c r="H1895" s="12"/>
      <c r="I1895" s="12"/>
      <c r="J1895" s="1"/>
      <c r="K1895" s="1"/>
      <c r="L1895" s="9"/>
      <c r="M1895" s="16"/>
      <c r="N1895" s="16"/>
      <c r="O1895" s="9"/>
      <c r="P1895" s="9"/>
      <c r="Q1895" s="14"/>
      <c r="R1895" s="44"/>
      <c r="S1895" s="9"/>
      <c r="T1895" s="10"/>
      <c r="U1895" s="14"/>
      <c r="V1895" s="14"/>
      <c r="W1895" s="16"/>
      <c r="X1895" s="11"/>
      <c r="Y1895" s="9"/>
      <c r="Z1895" s="15"/>
      <c r="AA1895" s="6"/>
      <c r="AB1895" s="12"/>
      <c r="AC1895" s="6"/>
      <c r="AD1895" s="1"/>
      <c r="AE1895" s="12"/>
      <c r="AF1895" s="7"/>
      <c r="AG1895" s="1"/>
      <c r="AH1895" s="1"/>
      <c r="AI1895" s="1"/>
      <c r="AJ1895" s="10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6"/>
      <c r="CM1895" s="1"/>
      <c r="CN1895" s="1"/>
      <c r="CO1895" s="1"/>
      <c r="CP1895" s="1"/>
      <c r="CQ1895" s="1"/>
      <c r="CR1895" s="1"/>
    </row>
    <row r="1896" spans="1:96" x14ac:dyDescent="0.2">
      <c r="A1896" s="159"/>
      <c r="B1896" s="9"/>
      <c r="C1896" s="9"/>
      <c r="D1896" s="66"/>
      <c r="E1896" s="15"/>
      <c r="F1896" s="12"/>
      <c r="G1896" s="13"/>
      <c r="H1896" s="12"/>
      <c r="I1896" s="12"/>
      <c r="J1896" s="1"/>
      <c r="K1896" s="1"/>
      <c r="L1896" s="9"/>
      <c r="M1896" s="16"/>
      <c r="N1896" s="16"/>
      <c r="O1896" s="9"/>
      <c r="P1896" s="9"/>
      <c r="Q1896" s="14"/>
      <c r="R1896" s="44"/>
      <c r="S1896" s="9"/>
      <c r="T1896" s="10"/>
      <c r="U1896" s="14"/>
      <c r="V1896" s="14"/>
      <c r="W1896" s="16"/>
      <c r="X1896" s="11"/>
      <c r="Y1896" s="9"/>
      <c r="Z1896" s="15"/>
      <c r="AA1896" s="6"/>
      <c r="AB1896" s="12"/>
      <c r="AC1896" s="6"/>
      <c r="AD1896" s="1"/>
      <c r="AE1896" s="12"/>
      <c r="AF1896" s="7"/>
      <c r="AG1896" s="1"/>
      <c r="AH1896" s="1"/>
      <c r="AI1896" s="1"/>
      <c r="AJ1896" s="10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6"/>
      <c r="CM1896" s="1"/>
      <c r="CN1896" s="1"/>
      <c r="CO1896" s="1"/>
      <c r="CP1896" s="1"/>
      <c r="CQ1896" s="1"/>
      <c r="CR1896" s="1"/>
    </row>
    <row r="1897" spans="1:96" x14ac:dyDescent="0.2">
      <c r="A1897" s="159"/>
      <c r="B1897" s="9"/>
      <c r="C1897" s="9"/>
      <c r="D1897" s="66"/>
      <c r="E1897" s="15"/>
      <c r="F1897" s="12"/>
      <c r="G1897" s="13"/>
      <c r="H1897" s="12"/>
      <c r="I1897" s="12"/>
      <c r="J1897" s="1"/>
      <c r="K1897" s="1"/>
      <c r="L1897" s="9"/>
      <c r="M1897" s="16"/>
      <c r="N1897" s="16"/>
      <c r="O1897" s="9"/>
      <c r="P1897" s="9"/>
      <c r="Q1897" s="14"/>
      <c r="R1897" s="44"/>
      <c r="S1897" s="9"/>
      <c r="T1897" s="10"/>
      <c r="U1897" s="14"/>
      <c r="V1897" s="14"/>
      <c r="W1897" s="16"/>
      <c r="X1897" s="11"/>
      <c r="Y1897" s="9"/>
      <c r="Z1897" s="15"/>
      <c r="AA1897" s="6"/>
      <c r="AB1897" s="12"/>
      <c r="AC1897" s="6"/>
      <c r="AD1897" s="1"/>
      <c r="AE1897" s="12"/>
      <c r="AF1897" s="7"/>
      <c r="AG1897" s="1"/>
      <c r="AH1897" s="1"/>
      <c r="AI1897" s="1"/>
      <c r="AJ1897" s="10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6"/>
      <c r="CM1897" s="1"/>
      <c r="CN1897" s="1"/>
      <c r="CO1897" s="1"/>
      <c r="CP1897" s="1"/>
      <c r="CQ1897" s="1"/>
      <c r="CR1897" s="1"/>
    </row>
    <row r="1898" spans="1:96" x14ac:dyDescent="0.2">
      <c r="A1898" s="159"/>
      <c r="B1898" s="9"/>
      <c r="C1898" s="9"/>
      <c r="D1898" s="66"/>
      <c r="E1898" s="15"/>
      <c r="F1898" s="12"/>
      <c r="G1898" s="13"/>
      <c r="H1898" s="12"/>
      <c r="I1898" s="12"/>
      <c r="J1898" s="1"/>
      <c r="K1898" s="1"/>
      <c r="L1898" s="9"/>
      <c r="M1898" s="16"/>
      <c r="N1898" s="16"/>
      <c r="O1898" s="9"/>
      <c r="P1898" s="9"/>
      <c r="Q1898" s="14"/>
      <c r="R1898" s="44"/>
      <c r="S1898" s="9"/>
      <c r="T1898" s="10"/>
      <c r="U1898" s="14"/>
      <c r="V1898" s="14"/>
      <c r="W1898" s="16"/>
      <c r="X1898" s="11"/>
      <c r="Y1898" s="9"/>
      <c r="Z1898" s="15"/>
      <c r="AA1898" s="6"/>
      <c r="AB1898" s="12"/>
      <c r="AC1898" s="6"/>
      <c r="AD1898" s="1"/>
      <c r="AE1898" s="12"/>
      <c r="AF1898" s="7"/>
      <c r="AG1898" s="1"/>
      <c r="AH1898" s="1"/>
      <c r="AI1898" s="1"/>
      <c r="AJ1898" s="10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6"/>
      <c r="CM1898" s="1"/>
      <c r="CN1898" s="1"/>
      <c r="CO1898" s="1"/>
      <c r="CP1898" s="1"/>
      <c r="CQ1898" s="1"/>
      <c r="CR1898" s="1"/>
    </row>
    <row r="1899" spans="1:96" x14ac:dyDescent="0.2">
      <c r="A1899" s="159"/>
      <c r="B1899" s="9"/>
      <c r="C1899" s="9"/>
      <c r="D1899" s="66"/>
      <c r="E1899" s="15"/>
      <c r="F1899" s="12"/>
      <c r="G1899" s="13"/>
      <c r="H1899" s="12"/>
      <c r="I1899" s="12"/>
      <c r="J1899" s="1"/>
      <c r="K1899" s="1"/>
      <c r="L1899" s="9"/>
      <c r="M1899" s="16"/>
      <c r="N1899" s="16"/>
      <c r="O1899" s="9"/>
      <c r="P1899" s="9"/>
      <c r="Q1899" s="14"/>
      <c r="R1899" s="44"/>
      <c r="S1899" s="9"/>
      <c r="T1899" s="10"/>
      <c r="U1899" s="14"/>
      <c r="V1899" s="14"/>
      <c r="W1899" s="16"/>
      <c r="X1899" s="11"/>
      <c r="Y1899" s="9"/>
      <c r="Z1899" s="15"/>
      <c r="AA1899" s="6"/>
      <c r="AB1899" s="12"/>
      <c r="AC1899" s="6"/>
      <c r="AD1899" s="1"/>
      <c r="AE1899" s="12"/>
      <c r="AF1899" s="7"/>
      <c r="AG1899" s="1"/>
      <c r="AH1899" s="1"/>
      <c r="AI1899" s="1"/>
      <c r="AJ1899" s="10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6"/>
      <c r="CM1899" s="1"/>
      <c r="CN1899" s="1"/>
      <c r="CO1899" s="1"/>
      <c r="CP1899" s="1"/>
      <c r="CQ1899" s="1"/>
      <c r="CR1899" s="1"/>
    </row>
    <row r="1900" spans="1:96" x14ac:dyDescent="0.2">
      <c r="A1900" s="159"/>
      <c r="B1900" s="9"/>
      <c r="C1900" s="9"/>
      <c r="D1900" s="66"/>
      <c r="E1900" s="15"/>
      <c r="F1900" s="12"/>
      <c r="G1900" s="13"/>
      <c r="H1900" s="12"/>
      <c r="I1900" s="12"/>
      <c r="J1900" s="1"/>
      <c r="K1900" s="1"/>
      <c r="L1900" s="9"/>
      <c r="M1900" s="16"/>
      <c r="N1900" s="16"/>
      <c r="O1900" s="9"/>
      <c r="P1900" s="9"/>
      <c r="Q1900" s="14"/>
      <c r="R1900" s="44"/>
      <c r="S1900" s="9"/>
      <c r="T1900" s="10"/>
      <c r="U1900" s="14"/>
      <c r="V1900" s="14"/>
      <c r="W1900" s="16"/>
      <c r="X1900" s="11"/>
      <c r="Y1900" s="9"/>
      <c r="Z1900" s="15"/>
      <c r="AA1900" s="6"/>
      <c r="AB1900" s="12"/>
      <c r="AC1900" s="6"/>
      <c r="AD1900" s="1"/>
      <c r="AE1900" s="12"/>
      <c r="AF1900" s="7"/>
      <c r="AG1900" s="1"/>
      <c r="AH1900" s="1"/>
      <c r="AI1900" s="1"/>
      <c r="AJ1900" s="10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6"/>
      <c r="CM1900" s="1"/>
      <c r="CN1900" s="1"/>
      <c r="CO1900" s="1"/>
      <c r="CP1900" s="1"/>
      <c r="CQ1900" s="1"/>
      <c r="CR1900" s="1"/>
    </row>
    <row r="1901" spans="1:96" x14ac:dyDescent="0.2">
      <c r="A1901" s="159"/>
      <c r="B1901" s="9"/>
      <c r="C1901" s="9"/>
      <c r="D1901" s="66"/>
      <c r="E1901" s="15"/>
      <c r="F1901" s="12"/>
      <c r="G1901" s="13"/>
      <c r="H1901" s="12"/>
      <c r="I1901" s="12"/>
      <c r="J1901" s="1"/>
      <c r="K1901" s="1"/>
      <c r="L1901" s="9"/>
      <c r="M1901" s="16"/>
      <c r="N1901" s="16"/>
      <c r="O1901" s="9"/>
      <c r="P1901" s="9"/>
      <c r="Q1901" s="14"/>
      <c r="R1901" s="44"/>
      <c r="S1901" s="9"/>
      <c r="T1901" s="10"/>
      <c r="U1901" s="14"/>
      <c r="V1901" s="14"/>
      <c r="W1901" s="16"/>
      <c r="X1901" s="11"/>
      <c r="Y1901" s="9"/>
      <c r="Z1901" s="15"/>
      <c r="AA1901" s="6"/>
      <c r="AB1901" s="12"/>
      <c r="AC1901" s="6"/>
      <c r="AD1901" s="1"/>
      <c r="AE1901" s="12"/>
      <c r="AF1901" s="7"/>
      <c r="AG1901" s="1"/>
      <c r="AH1901" s="1"/>
      <c r="AI1901" s="1"/>
      <c r="AJ1901" s="10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6"/>
      <c r="CM1901" s="1"/>
      <c r="CN1901" s="1"/>
      <c r="CO1901" s="1"/>
      <c r="CP1901" s="1"/>
      <c r="CQ1901" s="1"/>
      <c r="CR1901" s="1"/>
    </row>
    <row r="1902" spans="1:96" x14ac:dyDescent="0.2">
      <c r="A1902" s="159"/>
      <c r="B1902" s="9"/>
      <c r="C1902" s="9"/>
      <c r="D1902" s="66"/>
      <c r="E1902" s="15"/>
      <c r="F1902" s="12"/>
      <c r="G1902" s="13"/>
      <c r="H1902" s="12"/>
      <c r="I1902" s="12"/>
      <c r="J1902" s="1"/>
      <c r="K1902" s="1"/>
      <c r="L1902" s="9"/>
      <c r="M1902" s="16"/>
      <c r="N1902" s="16"/>
      <c r="O1902" s="9"/>
      <c r="P1902" s="9"/>
      <c r="Q1902" s="14"/>
      <c r="R1902" s="44"/>
      <c r="S1902" s="9"/>
      <c r="T1902" s="10"/>
      <c r="U1902" s="14"/>
      <c r="V1902" s="14"/>
      <c r="W1902" s="16"/>
      <c r="X1902" s="11"/>
      <c r="Y1902" s="9"/>
      <c r="Z1902" s="15"/>
      <c r="AA1902" s="6"/>
      <c r="AB1902" s="12"/>
      <c r="AC1902" s="6"/>
      <c r="AD1902" s="1"/>
      <c r="AE1902" s="12"/>
      <c r="AF1902" s="7"/>
      <c r="AG1902" s="1"/>
      <c r="AH1902" s="1"/>
      <c r="AI1902" s="1"/>
      <c r="AJ1902" s="10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6"/>
      <c r="CM1902" s="1"/>
      <c r="CN1902" s="1"/>
      <c r="CO1902" s="1"/>
      <c r="CP1902" s="1"/>
      <c r="CQ1902" s="1"/>
      <c r="CR1902" s="1"/>
    </row>
    <row r="1903" spans="1:96" x14ac:dyDescent="0.2">
      <c r="A1903" s="159"/>
      <c r="B1903" s="9"/>
      <c r="C1903" s="9"/>
      <c r="D1903" s="66"/>
      <c r="E1903" s="15"/>
      <c r="F1903" s="12"/>
      <c r="G1903" s="13"/>
      <c r="H1903" s="12"/>
      <c r="I1903" s="12"/>
      <c r="J1903" s="1"/>
      <c r="K1903" s="1"/>
      <c r="L1903" s="9"/>
      <c r="M1903" s="16"/>
      <c r="N1903" s="16"/>
      <c r="O1903" s="9"/>
      <c r="P1903" s="9"/>
      <c r="Q1903" s="14"/>
      <c r="R1903" s="44"/>
      <c r="S1903" s="9"/>
      <c r="T1903" s="10"/>
      <c r="U1903" s="14"/>
      <c r="V1903" s="14"/>
      <c r="W1903" s="16"/>
      <c r="X1903" s="11"/>
      <c r="Y1903" s="9"/>
      <c r="Z1903" s="15"/>
      <c r="AA1903" s="6"/>
      <c r="AB1903" s="12"/>
      <c r="AC1903" s="6"/>
      <c r="AD1903" s="1"/>
      <c r="AE1903" s="12"/>
      <c r="AF1903" s="7"/>
      <c r="AG1903" s="1"/>
      <c r="AH1903" s="1"/>
      <c r="AI1903" s="1"/>
      <c r="AJ1903" s="10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6"/>
      <c r="CM1903" s="1"/>
      <c r="CN1903" s="1"/>
      <c r="CO1903" s="1"/>
      <c r="CP1903" s="1"/>
      <c r="CQ1903" s="1"/>
      <c r="CR1903" s="1"/>
    </row>
    <row r="1904" spans="1:96" x14ac:dyDescent="0.2">
      <c r="A1904" s="159"/>
      <c r="B1904" s="9"/>
      <c r="C1904" s="9"/>
      <c r="D1904" s="66"/>
      <c r="E1904" s="15"/>
      <c r="F1904" s="12"/>
      <c r="G1904" s="13"/>
      <c r="H1904" s="12"/>
      <c r="I1904" s="12"/>
      <c r="J1904" s="1"/>
      <c r="K1904" s="1"/>
      <c r="L1904" s="9"/>
      <c r="M1904" s="16"/>
      <c r="N1904" s="16"/>
      <c r="O1904" s="9"/>
      <c r="P1904" s="9"/>
      <c r="Q1904" s="14"/>
      <c r="R1904" s="44"/>
      <c r="S1904" s="9"/>
      <c r="T1904" s="10"/>
      <c r="U1904" s="14"/>
      <c r="V1904" s="14"/>
      <c r="W1904" s="16"/>
      <c r="X1904" s="11"/>
      <c r="Y1904" s="9"/>
      <c r="Z1904" s="15"/>
      <c r="AA1904" s="6"/>
      <c r="AB1904" s="12"/>
      <c r="AC1904" s="6"/>
      <c r="AD1904" s="1"/>
      <c r="AE1904" s="12"/>
      <c r="AF1904" s="7"/>
      <c r="AG1904" s="1"/>
      <c r="AH1904" s="1"/>
      <c r="AI1904" s="1"/>
      <c r="AJ1904" s="10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6"/>
      <c r="CM1904" s="1"/>
      <c r="CN1904" s="1"/>
      <c r="CO1904" s="1"/>
      <c r="CP1904" s="1"/>
      <c r="CQ1904" s="1"/>
      <c r="CR1904" s="1"/>
    </row>
    <row r="1905" spans="1:96" x14ac:dyDescent="0.2">
      <c r="A1905" s="159"/>
      <c r="B1905" s="9"/>
      <c r="C1905" s="9"/>
      <c r="D1905" s="66"/>
      <c r="E1905" s="15"/>
      <c r="F1905" s="12"/>
      <c r="G1905" s="13"/>
      <c r="H1905" s="12"/>
      <c r="I1905" s="12"/>
      <c r="J1905" s="1"/>
      <c r="K1905" s="1"/>
      <c r="L1905" s="9"/>
      <c r="M1905" s="16"/>
      <c r="N1905" s="16"/>
      <c r="O1905" s="9"/>
      <c r="P1905" s="9"/>
      <c r="Q1905" s="14"/>
      <c r="R1905" s="44"/>
      <c r="S1905" s="9"/>
      <c r="T1905" s="10"/>
      <c r="U1905" s="14"/>
      <c r="V1905" s="14"/>
      <c r="W1905" s="16"/>
      <c r="X1905" s="11"/>
      <c r="Y1905" s="9"/>
      <c r="Z1905" s="15"/>
      <c r="AA1905" s="6"/>
      <c r="AB1905" s="12"/>
      <c r="AC1905" s="6"/>
      <c r="AD1905" s="1"/>
      <c r="AE1905" s="12"/>
      <c r="AF1905" s="7"/>
      <c r="AG1905" s="1"/>
      <c r="AH1905" s="1"/>
      <c r="AI1905" s="1"/>
      <c r="AJ1905" s="10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6"/>
      <c r="CM1905" s="1"/>
      <c r="CN1905" s="1"/>
      <c r="CO1905" s="1"/>
      <c r="CP1905" s="1"/>
      <c r="CQ1905" s="1"/>
      <c r="CR1905" s="1"/>
    </row>
    <row r="1906" spans="1:96" x14ac:dyDescent="0.2">
      <c r="A1906" s="159"/>
      <c r="B1906" s="9"/>
      <c r="C1906" s="9"/>
      <c r="D1906" s="66"/>
      <c r="E1906" s="15"/>
      <c r="F1906" s="12"/>
      <c r="G1906" s="13"/>
      <c r="H1906" s="12"/>
      <c r="I1906" s="12"/>
      <c r="J1906" s="1"/>
      <c r="K1906" s="1"/>
      <c r="L1906" s="9"/>
      <c r="M1906" s="16"/>
      <c r="N1906" s="16"/>
      <c r="O1906" s="9"/>
      <c r="P1906" s="9"/>
      <c r="Q1906" s="14"/>
      <c r="R1906" s="44"/>
      <c r="S1906" s="9"/>
      <c r="T1906" s="10"/>
      <c r="U1906" s="14"/>
      <c r="V1906" s="14"/>
      <c r="W1906" s="16"/>
      <c r="X1906" s="11"/>
      <c r="Y1906" s="9"/>
      <c r="Z1906" s="15"/>
      <c r="AA1906" s="6"/>
      <c r="AB1906" s="12"/>
      <c r="AC1906" s="6"/>
      <c r="AD1906" s="1"/>
      <c r="AE1906" s="12"/>
      <c r="AF1906" s="7"/>
      <c r="AG1906" s="1"/>
      <c r="AH1906" s="1"/>
      <c r="AI1906" s="1"/>
      <c r="AJ1906" s="10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6"/>
      <c r="CM1906" s="1"/>
      <c r="CN1906" s="1"/>
      <c r="CO1906" s="1"/>
      <c r="CP1906" s="1"/>
      <c r="CQ1906" s="1"/>
      <c r="CR1906" s="1"/>
    </row>
    <row r="1907" spans="1:96" x14ac:dyDescent="0.2">
      <c r="A1907" s="159"/>
      <c r="B1907" s="9"/>
      <c r="C1907" s="9"/>
      <c r="D1907" s="66"/>
      <c r="E1907" s="15"/>
      <c r="F1907" s="12"/>
      <c r="G1907" s="13"/>
      <c r="H1907" s="12"/>
      <c r="I1907" s="12"/>
      <c r="J1907" s="1"/>
      <c r="K1907" s="1"/>
      <c r="L1907" s="9"/>
      <c r="M1907" s="16"/>
      <c r="N1907" s="16"/>
      <c r="O1907" s="9"/>
      <c r="P1907" s="9"/>
      <c r="Q1907" s="14"/>
      <c r="R1907" s="44"/>
      <c r="S1907" s="9"/>
      <c r="T1907" s="10"/>
      <c r="U1907" s="14"/>
      <c r="V1907" s="14"/>
      <c r="W1907" s="16"/>
      <c r="X1907" s="11"/>
      <c r="Y1907" s="9"/>
      <c r="Z1907" s="15"/>
      <c r="AA1907" s="6"/>
      <c r="AB1907" s="12"/>
      <c r="AC1907" s="6"/>
      <c r="AD1907" s="1"/>
      <c r="AE1907" s="12"/>
      <c r="AF1907" s="7"/>
      <c r="AG1907" s="1"/>
      <c r="AH1907" s="1"/>
      <c r="AI1907" s="1"/>
      <c r="AJ1907" s="10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6"/>
      <c r="CM1907" s="1"/>
      <c r="CN1907" s="1"/>
      <c r="CO1907" s="1"/>
      <c r="CP1907" s="1"/>
      <c r="CQ1907" s="1"/>
      <c r="CR1907" s="1"/>
    </row>
    <row r="1908" spans="1:96" x14ac:dyDescent="0.2">
      <c r="A1908" s="159"/>
      <c r="B1908" s="9"/>
      <c r="C1908" s="9"/>
      <c r="D1908" s="66"/>
      <c r="E1908" s="15"/>
      <c r="F1908" s="12"/>
      <c r="G1908" s="13"/>
      <c r="H1908" s="12"/>
      <c r="I1908" s="12"/>
      <c r="J1908" s="1"/>
      <c r="K1908" s="1"/>
      <c r="L1908" s="9"/>
      <c r="M1908" s="16"/>
      <c r="N1908" s="16"/>
      <c r="O1908" s="9"/>
      <c r="P1908" s="9"/>
      <c r="Q1908" s="14"/>
      <c r="R1908" s="44"/>
      <c r="S1908" s="9"/>
      <c r="T1908" s="10"/>
      <c r="U1908" s="14"/>
      <c r="V1908" s="14"/>
      <c r="W1908" s="16"/>
      <c r="X1908" s="11"/>
      <c r="Y1908" s="9"/>
      <c r="Z1908" s="15"/>
      <c r="AA1908" s="6"/>
      <c r="AB1908" s="12"/>
      <c r="AC1908" s="6"/>
      <c r="AD1908" s="1"/>
      <c r="AE1908" s="12"/>
      <c r="AF1908" s="7"/>
      <c r="AG1908" s="1"/>
      <c r="AH1908" s="1"/>
      <c r="AI1908" s="1"/>
      <c r="AJ1908" s="10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6"/>
      <c r="CM1908" s="1"/>
      <c r="CN1908" s="1"/>
      <c r="CO1908" s="1"/>
      <c r="CP1908" s="1"/>
      <c r="CQ1908" s="1"/>
      <c r="CR1908" s="1"/>
    </row>
    <row r="1909" spans="1:96" x14ac:dyDescent="0.2">
      <c r="A1909" s="159"/>
      <c r="B1909" s="9"/>
      <c r="C1909" s="9"/>
      <c r="D1909" s="66"/>
      <c r="E1909" s="15"/>
      <c r="F1909" s="12"/>
      <c r="G1909" s="13"/>
      <c r="H1909" s="12"/>
      <c r="I1909" s="12"/>
      <c r="J1909" s="1"/>
      <c r="K1909" s="1"/>
      <c r="L1909" s="9"/>
      <c r="M1909" s="16"/>
      <c r="N1909" s="16"/>
      <c r="O1909" s="9"/>
      <c r="P1909" s="9"/>
      <c r="Q1909" s="14"/>
      <c r="R1909" s="44"/>
      <c r="S1909" s="9"/>
      <c r="T1909" s="10"/>
      <c r="U1909" s="14"/>
      <c r="V1909" s="14"/>
      <c r="W1909" s="16"/>
      <c r="X1909" s="11"/>
      <c r="Y1909" s="9"/>
      <c r="Z1909" s="15"/>
      <c r="AA1909" s="6"/>
      <c r="AB1909" s="12"/>
      <c r="AC1909" s="6"/>
      <c r="AD1909" s="1"/>
      <c r="AE1909" s="12"/>
      <c r="AF1909" s="7"/>
      <c r="AG1909" s="1"/>
      <c r="AH1909" s="1"/>
      <c r="AI1909" s="1"/>
      <c r="AJ1909" s="10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6"/>
      <c r="CM1909" s="1"/>
      <c r="CN1909" s="1"/>
      <c r="CO1909" s="1"/>
      <c r="CP1909" s="1"/>
      <c r="CQ1909" s="1"/>
      <c r="CR1909" s="1"/>
    </row>
    <row r="1910" spans="1:96" x14ac:dyDescent="0.2">
      <c r="A1910" s="159"/>
      <c r="B1910" s="9"/>
      <c r="C1910" s="9"/>
      <c r="D1910" s="66"/>
      <c r="E1910" s="15"/>
      <c r="F1910" s="12"/>
      <c r="G1910" s="13"/>
      <c r="H1910" s="12"/>
      <c r="I1910" s="12"/>
      <c r="J1910" s="1"/>
      <c r="K1910" s="1"/>
      <c r="L1910" s="9"/>
      <c r="M1910" s="16"/>
      <c r="N1910" s="16"/>
      <c r="O1910" s="9"/>
      <c r="P1910" s="9"/>
      <c r="Q1910" s="14"/>
      <c r="R1910" s="44"/>
      <c r="S1910" s="9"/>
      <c r="T1910" s="10"/>
      <c r="U1910" s="14"/>
      <c r="V1910" s="14"/>
      <c r="W1910" s="16"/>
      <c r="X1910" s="11"/>
      <c r="Y1910" s="9"/>
      <c r="Z1910" s="15"/>
      <c r="AA1910" s="6"/>
      <c r="AB1910" s="12"/>
      <c r="AC1910" s="6"/>
      <c r="AD1910" s="1"/>
      <c r="AE1910" s="12"/>
      <c r="AF1910" s="7"/>
      <c r="AG1910" s="1"/>
      <c r="AH1910" s="1"/>
      <c r="AI1910" s="1"/>
      <c r="AJ1910" s="10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6"/>
      <c r="CM1910" s="1"/>
      <c r="CN1910" s="1"/>
      <c r="CO1910" s="1"/>
      <c r="CP1910" s="1"/>
      <c r="CQ1910" s="1"/>
      <c r="CR1910" s="1"/>
    </row>
    <row r="1911" spans="1:96" x14ac:dyDescent="0.2">
      <c r="A1911" s="159"/>
      <c r="B1911" s="9"/>
      <c r="C1911" s="9"/>
      <c r="D1911" s="66"/>
      <c r="E1911" s="15"/>
      <c r="F1911" s="12"/>
      <c r="G1911" s="13"/>
      <c r="H1911" s="12"/>
      <c r="I1911" s="12"/>
      <c r="J1911" s="1"/>
      <c r="K1911" s="1"/>
      <c r="L1911" s="9"/>
      <c r="M1911" s="16"/>
      <c r="N1911" s="16"/>
      <c r="O1911" s="9"/>
      <c r="P1911" s="9"/>
      <c r="Q1911" s="14"/>
      <c r="R1911" s="44"/>
      <c r="S1911" s="9"/>
      <c r="T1911" s="10"/>
      <c r="U1911" s="14"/>
      <c r="V1911" s="14"/>
      <c r="W1911" s="16"/>
      <c r="X1911" s="11"/>
      <c r="Y1911" s="9"/>
      <c r="Z1911" s="15"/>
      <c r="AA1911" s="6"/>
      <c r="AB1911" s="12"/>
      <c r="AC1911" s="6"/>
      <c r="AD1911" s="1"/>
      <c r="AE1911" s="12"/>
      <c r="AF1911" s="7"/>
      <c r="AG1911" s="1"/>
      <c r="AH1911" s="1"/>
      <c r="AI1911" s="1"/>
      <c r="AJ1911" s="10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6"/>
      <c r="CM1911" s="1"/>
      <c r="CN1911" s="1"/>
      <c r="CO1911" s="1"/>
      <c r="CP1911" s="1"/>
      <c r="CQ1911" s="1"/>
      <c r="CR1911" s="1"/>
    </row>
    <row r="1912" spans="1:96" x14ac:dyDescent="0.2">
      <c r="A1912" s="159"/>
      <c r="B1912" s="9"/>
      <c r="C1912" s="9"/>
      <c r="D1912" s="66"/>
      <c r="E1912" s="15"/>
      <c r="F1912" s="12"/>
      <c r="G1912" s="13"/>
      <c r="H1912" s="12"/>
      <c r="I1912" s="12"/>
      <c r="J1912" s="1"/>
      <c r="K1912" s="1"/>
      <c r="L1912" s="9"/>
      <c r="M1912" s="16"/>
      <c r="N1912" s="16"/>
      <c r="O1912" s="9"/>
      <c r="P1912" s="9"/>
      <c r="Q1912" s="14"/>
      <c r="R1912" s="44"/>
      <c r="S1912" s="9"/>
      <c r="T1912" s="10"/>
      <c r="U1912" s="14"/>
      <c r="V1912" s="14"/>
      <c r="W1912" s="16"/>
      <c r="X1912" s="11"/>
      <c r="Y1912" s="9"/>
      <c r="Z1912" s="15"/>
      <c r="AA1912" s="6"/>
      <c r="AB1912" s="12"/>
      <c r="AC1912" s="6"/>
      <c r="AD1912" s="1"/>
      <c r="AE1912" s="12"/>
      <c r="AF1912" s="7"/>
      <c r="AG1912" s="1"/>
      <c r="AH1912" s="1"/>
      <c r="AI1912" s="1"/>
      <c r="AJ1912" s="10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6"/>
      <c r="CM1912" s="1"/>
      <c r="CN1912" s="1"/>
      <c r="CO1912" s="1"/>
      <c r="CP1912" s="1"/>
      <c r="CQ1912" s="1"/>
      <c r="CR1912" s="1"/>
    </row>
    <row r="1913" spans="1:96" x14ac:dyDescent="0.2">
      <c r="A1913" s="159"/>
      <c r="B1913" s="9"/>
      <c r="C1913" s="9"/>
      <c r="D1913" s="66"/>
      <c r="E1913" s="15"/>
      <c r="F1913" s="12"/>
      <c r="G1913" s="13"/>
      <c r="H1913" s="12"/>
      <c r="I1913" s="12"/>
      <c r="J1913" s="1"/>
      <c r="K1913" s="1"/>
      <c r="L1913" s="9"/>
      <c r="M1913" s="16"/>
      <c r="N1913" s="16"/>
      <c r="O1913" s="9"/>
      <c r="P1913" s="9"/>
      <c r="Q1913" s="14"/>
      <c r="R1913" s="44"/>
      <c r="S1913" s="9"/>
      <c r="T1913" s="10"/>
      <c r="U1913" s="14"/>
      <c r="V1913" s="14"/>
      <c r="W1913" s="16"/>
      <c r="X1913" s="11"/>
      <c r="Y1913" s="9"/>
      <c r="Z1913" s="15"/>
      <c r="AA1913" s="6"/>
      <c r="AB1913" s="12"/>
      <c r="AC1913" s="6"/>
      <c r="AD1913" s="1"/>
      <c r="AE1913" s="12"/>
      <c r="AF1913" s="7"/>
      <c r="AG1913" s="1"/>
      <c r="AH1913" s="1"/>
      <c r="AI1913" s="1"/>
      <c r="AJ1913" s="10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6"/>
      <c r="CM1913" s="1"/>
      <c r="CN1913" s="1"/>
      <c r="CO1913" s="1"/>
      <c r="CP1913" s="1"/>
      <c r="CQ1913" s="1"/>
      <c r="CR1913" s="1"/>
    </row>
    <row r="1914" spans="1:96" x14ac:dyDescent="0.2">
      <c r="A1914" s="159"/>
      <c r="B1914" s="9"/>
      <c r="C1914" s="9"/>
      <c r="D1914" s="66"/>
      <c r="E1914" s="15"/>
      <c r="F1914" s="12"/>
      <c r="G1914" s="13"/>
      <c r="H1914" s="12"/>
      <c r="I1914" s="12"/>
      <c r="J1914" s="1"/>
      <c r="K1914" s="1"/>
      <c r="L1914" s="9"/>
      <c r="M1914" s="16"/>
      <c r="N1914" s="16"/>
      <c r="O1914" s="9"/>
      <c r="P1914" s="9"/>
      <c r="Q1914" s="14"/>
      <c r="R1914" s="44"/>
      <c r="S1914" s="9"/>
      <c r="T1914" s="10"/>
      <c r="U1914" s="14"/>
      <c r="V1914" s="14"/>
      <c r="W1914" s="16"/>
      <c r="X1914" s="11"/>
      <c r="Y1914" s="9"/>
      <c r="Z1914" s="15"/>
      <c r="AA1914" s="6"/>
      <c r="AB1914" s="12"/>
      <c r="AC1914" s="6"/>
      <c r="AD1914" s="1"/>
      <c r="AE1914" s="12"/>
      <c r="AF1914" s="7"/>
      <c r="AG1914" s="1"/>
      <c r="AH1914" s="1"/>
      <c r="AI1914" s="1"/>
      <c r="AJ1914" s="10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6"/>
      <c r="CM1914" s="1"/>
      <c r="CN1914" s="1"/>
      <c r="CO1914" s="1"/>
      <c r="CP1914" s="1"/>
      <c r="CQ1914" s="1"/>
      <c r="CR1914" s="1"/>
    </row>
    <row r="1915" spans="1:96" x14ac:dyDescent="0.2">
      <c r="A1915" s="159"/>
      <c r="B1915" s="9"/>
      <c r="C1915" s="9"/>
      <c r="D1915" s="66"/>
      <c r="E1915" s="15"/>
      <c r="F1915" s="12"/>
      <c r="G1915" s="13"/>
      <c r="H1915" s="12"/>
      <c r="I1915" s="12"/>
      <c r="J1915" s="1"/>
      <c r="K1915" s="1"/>
      <c r="L1915" s="9"/>
      <c r="M1915" s="16"/>
      <c r="N1915" s="16"/>
      <c r="O1915" s="9"/>
      <c r="P1915" s="9"/>
      <c r="Q1915" s="14"/>
      <c r="R1915" s="44"/>
      <c r="S1915" s="9"/>
      <c r="T1915" s="10"/>
      <c r="U1915" s="14"/>
      <c r="V1915" s="14"/>
      <c r="W1915" s="16"/>
      <c r="X1915" s="11"/>
      <c r="Y1915" s="9"/>
      <c r="Z1915" s="15"/>
      <c r="AA1915" s="6"/>
      <c r="AB1915" s="12"/>
      <c r="AC1915" s="6"/>
      <c r="AD1915" s="1"/>
      <c r="AE1915" s="12"/>
      <c r="AF1915" s="7"/>
      <c r="AG1915" s="1"/>
      <c r="AH1915" s="1"/>
      <c r="AI1915" s="1"/>
      <c r="AJ1915" s="10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6"/>
      <c r="CM1915" s="1"/>
      <c r="CN1915" s="1"/>
      <c r="CO1915" s="1"/>
      <c r="CP1915" s="1"/>
      <c r="CQ1915" s="1"/>
      <c r="CR1915" s="1"/>
    </row>
    <row r="1916" spans="1:96" x14ac:dyDescent="0.2">
      <c r="A1916" s="159"/>
      <c r="B1916" s="9"/>
      <c r="C1916" s="9"/>
      <c r="D1916" s="66"/>
      <c r="E1916" s="15"/>
      <c r="F1916" s="12"/>
      <c r="G1916" s="13"/>
      <c r="H1916" s="12"/>
      <c r="I1916" s="12"/>
      <c r="J1916" s="1"/>
      <c r="K1916" s="1"/>
      <c r="L1916" s="9"/>
      <c r="M1916" s="16"/>
      <c r="N1916" s="16"/>
      <c r="O1916" s="9"/>
      <c r="P1916" s="9"/>
      <c r="Q1916" s="14"/>
      <c r="R1916" s="44"/>
      <c r="S1916" s="9"/>
      <c r="T1916" s="10"/>
      <c r="U1916" s="14"/>
      <c r="V1916" s="14"/>
      <c r="W1916" s="16"/>
      <c r="X1916" s="11"/>
      <c r="Y1916" s="9"/>
      <c r="Z1916" s="15"/>
      <c r="AA1916" s="6"/>
      <c r="AB1916" s="12"/>
      <c r="AC1916" s="6"/>
      <c r="AD1916" s="1"/>
      <c r="AE1916" s="12"/>
      <c r="AF1916" s="7"/>
      <c r="AG1916" s="1"/>
      <c r="AH1916" s="1"/>
      <c r="AI1916" s="1"/>
      <c r="AJ1916" s="10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6"/>
      <c r="CM1916" s="1"/>
      <c r="CN1916" s="1"/>
      <c r="CO1916" s="1"/>
      <c r="CP1916" s="1"/>
      <c r="CQ1916" s="1"/>
      <c r="CR1916" s="1"/>
    </row>
    <row r="1917" spans="1:96" x14ac:dyDescent="0.2">
      <c r="A1917" s="159"/>
      <c r="B1917" s="9"/>
      <c r="C1917" s="9"/>
      <c r="D1917" s="66"/>
      <c r="E1917" s="15"/>
      <c r="F1917" s="12"/>
      <c r="G1917" s="13"/>
      <c r="H1917" s="12"/>
      <c r="I1917" s="12"/>
      <c r="J1917" s="1"/>
      <c r="K1917" s="1"/>
      <c r="L1917" s="9"/>
      <c r="M1917" s="16"/>
      <c r="N1917" s="16"/>
      <c r="O1917" s="9"/>
      <c r="P1917" s="9"/>
      <c r="Q1917" s="14"/>
      <c r="R1917" s="44"/>
      <c r="S1917" s="9"/>
      <c r="T1917" s="10"/>
      <c r="U1917" s="14"/>
      <c r="V1917" s="14"/>
      <c r="W1917" s="16"/>
      <c r="X1917" s="11"/>
      <c r="Y1917" s="9"/>
      <c r="Z1917" s="15"/>
      <c r="AA1917" s="6"/>
      <c r="AB1917" s="12"/>
      <c r="AC1917" s="6"/>
      <c r="AD1917" s="1"/>
      <c r="AE1917" s="12"/>
      <c r="AF1917" s="7"/>
      <c r="AG1917" s="1"/>
      <c r="AH1917" s="1"/>
      <c r="AI1917" s="1"/>
      <c r="AJ1917" s="10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6"/>
      <c r="CM1917" s="1"/>
      <c r="CN1917" s="1"/>
      <c r="CO1917" s="1"/>
      <c r="CP1917" s="1"/>
      <c r="CQ1917" s="1"/>
      <c r="CR1917" s="1"/>
    </row>
    <row r="1918" spans="1:96" x14ac:dyDescent="0.2">
      <c r="A1918" s="159"/>
      <c r="B1918" s="9"/>
      <c r="C1918" s="9"/>
      <c r="D1918" s="66"/>
      <c r="E1918" s="15"/>
      <c r="F1918" s="12"/>
      <c r="G1918" s="13"/>
      <c r="H1918" s="12"/>
      <c r="I1918" s="12"/>
      <c r="J1918" s="1"/>
      <c r="K1918" s="1"/>
      <c r="L1918" s="9"/>
      <c r="M1918" s="16"/>
      <c r="N1918" s="16"/>
      <c r="O1918" s="9"/>
      <c r="P1918" s="9"/>
      <c r="Q1918" s="14"/>
      <c r="R1918" s="44"/>
      <c r="S1918" s="9"/>
      <c r="T1918" s="10"/>
      <c r="U1918" s="14"/>
      <c r="V1918" s="14"/>
      <c r="W1918" s="16"/>
      <c r="X1918" s="11"/>
      <c r="Y1918" s="9"/>
      <c r="Z1918" s="15"/>
      <c r="AA1918" s="6"/>
      <c r="AB1918" s="12"/>
      <c r="AC1918" s="6"/>
      <c r="AD1918" s="1"/>
      <c r="AE1918" s="12"/>
      <c r="AF1918" s="7"/>
      <c r="AG1918" s="1"/>
      <c r="AH1918" s="1"/>
      <c r="AI1918" s="1"/>
      <c r="AJ1918" s="10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6"/>
      <c r="CM1918" s="1"/>
      <c r="CN1918" s="1"/>
      <c r="CO1918" s="1"/>
      <c r="CP1918" s="1"/>
      <c r="CQ1918" s="1"/>
      <c r="CR1918" s="1"/>
    </row>
    <row r="1919" spans="1:96" x14ac:dyDescent="0.2">
      <c r="A1919" s="159"/>
      <c r="B1919" s="9"/>
      <c r="C1919" s="9"/>
      <c r="D1919" s="66"/>
      <c r="E1919" s="15"/>
      <c r="F1919" s="12"/>
      <c r="G1919" s="13"/>
      <c r="H1919" s="12"/>
      <c r="I1919" s="12"/>
      <c r="J1919" s="1"/>
      <c r="K1919" s="1"/>
      <c r="L1919" s="9"/>
      <c r="M1919" s="16"/>
      <c r="N1919" s="16"/>
      <c r="O1919" s="9"/>
      <c r="P1919" s="9"/>
      <c r="Q1919" s="14"/>
      <c r="R1919" s="44"/>
      <c r="S1919" s="9"/>
      <c r="T1919" s="10"/>
      <c r="U1919" s="14"/>
      <c r="V1919" s="14"/>
      <c r="W1919" s="16"/>
      <c r="X1919" s="11"/>
      <c r="Y1919" s="9"/>
      <c r="Z1919" s="15"/>
      <c r="AA1919" s="6"/>
      <c r="AB1919" s="12"/>
      <c r="AC1919" s="6"/>
      <c r="AD1919" s="1"/>
      <c r="AE1919" s="12"/>
      <c r="AF1919" s="7"/>
      <c r="AG1919" s="1"/>
      <c r="AH1919" s="1"/>
      <c r="AI1919" s="1"/>
      <c r="AJ1919" s="10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6"/>
      <c r="CM1919" s="1"/>
      <c r="CN1919" s="1"/>
      <c r="CO1919" s="1"/>
      <c r="CP1919" s="1"/>
      <c r="CQ1919" s="1"/>
      <c r="CR1919" s="1"/>
    </row>
    <row r="1920" spans="1:96" x14ac:dyDescent="0.2">
      <c r="A1920" s="159"/>
      <c r="B1920" s="9"/>
      <c r="C1920" s="9"/>
      <c r="D1920" s="66"/>
      <c r="E1920" s="15"/>
      <c r="F1920" s="12"/>
      <c r="G1920" s="13"/>
      <c r="H1920" s="12"/>
      <c r="I1920" s="12"/>
      <c r="J1920" s="1"/>
      <c r="K1920" s="1"/>
      <c r="L1920" s="9"/>
      <c r="M1920" s="16"/>
      <c r="N1920" s="16"/>
      <c r="O1920" s="9"/>
      <c r="P1920" s="9"/>
      <c r="Q1920" s="14"/>
      <c r="R1920" s="44"/>
      <c r="S1920" s="9"/>
      <c r="T1920" s="10"/>
      <c r="U1920" s="14"/>
      <c r="V1920" s="14"/>
      <c r="W1920" s="16"/>
      <c r="X1920" s="11"/>
      <c r="Y1920" s="9"/>
      <c r="Z1920" s="15"/>
      <c r="AA1920" s="6"/>
      <c r="AB1920" s="12"/>
      <c r="AC1920" s="6"/>
      <c r="AD1920" s="1"/>
      <c r="AE1920" s="12"/>
      <c r="AF1920" s="7"/>
      <c r="AG1920" s="1"/>
      <c r="AH1920" s="1"/>
      <c r="AI1920" s="1"/>
      <c r="AJ1920" s="10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6"/>
      <c r="CM1920" s="1"/>
      <c r="CN1920" s="1"/>
      <c r="CO1920" s="1"/>
      <c r="CP1920" s="1"/>
      <c r="CQ1920" s="1"/>
      <c r="CR1920" s="1"/>
    </row>
    <row r="1921" spans="1:96" x14ac:dyDescent="0.2">
      <c r="A1921" s="159"/>
      <c r="B1921" s="9"/>
      <c r="C1921" s="9"/>
      <c r="D1921" s="66"/>
      <c r="E1921" s="15"/>
      <c r="F1921" s="12"/>
      <c r="G1921" s="13"/>
      <c r="H1921" s="12"/>
      <c r="I1921" s="12"/>
      <c r="J1921" s="1"/>
      <c r="K1921" s="1"/>
      <c r="L1921" s="9"/>
      <c r="M1921" s="16"/>
      <c r="N1921" s="16"/>
      <c r="O1921" s="9"/>
      <c r="P1921" s="9"/>
      <c r="Q1921" s="14"/>
      <c r="R1921" s="44"/>
      <c r="S1921" s="9"/>
      <c r="T1921" s="10"/>
      <c r="U1921" s="14"/>
      <c r="V1921" s="14"/>
      <c r="W1921" s="16"/>
      <c r="X1921" s="11"/>
      <c r="Y1921" s="9"/>
      <c r="Z1921" s="15"/>
      <c r="AA1921" s="6"/>
      <c r="AB1921" s="12"/>
      <c r="AC1921" s="6"/>
      <c r="AD1921" s="1"/>
      <c r="AE1921" s="12"/>
      <c r="AF1921" s="7"/>
      <c r="AG1921" s="1"/>
      <c r="AH1921" s="1"/>
      <c r="AI1921" s="1"/>
      <c r="AJ1921" s="10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6"/>
      <c r="CM1921" s="1"/>
      <c r="CN1921" s="1"/>
      <c r="CO1921" s="1"/>
      <c r="CP1921" s="1"/>
      <c r="CQ1921" s="1"/>
      <c r="CR1921" s="1"/>
    </row>
    <row r="1922" spans="1:96" x14ac:dyDescent="0.2">
      <c r="A1922" s="159"/>
      <c r="B1922" s="9"/>
      <c r="C1922" s="9"/>
      <c r="D1922" s="66"/>
      <c r="E1922" s="15"/>
      <c r="F1922" s="12"/>
      <c r="G1922" s="13"/>
      <c r="H1922" s="12"/>
      <c r="I1922" s="12"/>
      <c r="J1922" s="1"/>
      <c r="K1922" s="1"/>
      <c r="L1922" s="9"/>
      <c r="M1922" s="16"/>
      <c r="N1922" s="16"/>
      <c r="O1922" s="9"/>
      <c r="P1922" s="9"/>
      <c r="Q1922" s="14"/>
      <c r="R1922" s="44"/>
      <c r="S1922" s="9"/>
      <c r="T1922" s="10"/>
      <c r="U1922" s="14"/>
      <c r="V1922" s="14"/>
      <c r="W1922" s="16"/>
      <c r="X1922" s="11"/>
      <c r="Y1922" s="9"/>
      <c r="Z1922" s="15"/>
      <c r="AA1922" s="6"/>
      <c r="AB1922" s="12"/>
      <c r="AC1922" s="6"/>
      <c r="AD1922" s="1"/>
      <c r="AE1922" s="12"/>
      <c r="AF1922" s="7"/>
      <c r="AG1922" s="1"/>
      <c r="AH1922" s="1"/>
      <c r="AI1922" s="1"/>
      <c r="AJ1922" s="10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6"/>
      <c r="CM1922" s="1"/>
      <c r="CN1922" s="1"/>
      <c r="CO1922" s="1"/>
      <c r="CP1922" s="1"/>
      <c r="CQ1922" s="1"/>
      <c r="CR1922" s="1"/>
    </row>
    <row r="1923" spans="1:96" x14ac:dyDescent="0.2">
      <c r="A1923" s="159"/>
      <c r="B1923" s="9"/>
      <c r="C1923" s="9"/>
      <c r="D1923" s="66"/>
      <c r="E1923" s="15"/>
      <c r="F1923" s="12"/>
      <c r="G1923" s="13"/>
      <c r="H1923" s="12"/>
      <c r="I1923" s="12"/>
      <c r="J1923" s="1"/>
      <c r="K1923" s="1"/>
      <c r="L1923" s="9"/>
      <c r="M1923" s="16"/>
      <c r="N1923" s="16"/>
      <c r="O1923" s="9"/>
      <c r="P1923" s="9"/>
      <c r="Q1923" s="14"/>
      <c r="R1923" s="44"/>
      <c r="S1923" s="9"/>
      <c r="T1923" s="10"/>
      <c r="U1923" s="14"/>
      <c r="V1923" s="14"/>
      <c r="W1923" s="16"/>
      <c r="X1923" s="11"/>
      <c r="Y1923" s="9"/>
      <c r="Z1923" s="15"/>
      <c r="AA1923" s="6"/>
      <c r="AB1923" s="12"/>
      <c r="AC1923" s="6"/>
      <c r="AD1923" s="1"/>
      <c r="AE1923" s="12"/>
      <c r="AF1923" s="7"/>
      <c r="AG1923" s="1"/>
      <c r="AH1923" s="1"/>
      <c r="AI1923" s="1"/>
      <c r="AJ1923" s="10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6"/>
      <c r="CM1923" s="1"/>
      <c r="CN1923" s="1"/>
      <c r="CO1923" s="1"/>
      <c r="CP1923" s="1"/>
      <c r="CQ1923" s="1"/>
      <c r="CR1923" s="1"/>
    </row>
    <row r="1924" spans="1:96" x14ac:dyDescent="0.2">
      <c r="A1924" s="159"/>
      <c r="B1924" s="9"/>
      <c r="C1924" s="9"/>
      <c r="D1924" s="66"/>
      <c r="E1924" s="15"/>
      <c r="F1924" s="12"/>
      <c r="G1924" s="13"/>
      <c r="H1924" s="12"/>
      <c r="I1924" s="12"/>
      <c r="J1924" s="1"/>
      <c r="K1924" s="1"/>
      <c r="L1924" s="9"/>
      <c r="M1924" s="16"/>
      <c r="N1924" s="16"/>
      <c r="O1924" s="9"/>
      <c r="P1924" s="9"/>
      <c r="Q1924" s="14"/>
      <c r="R1924" s="44"/>
      <c r="S1924" s="9"/>
      <c r="T1924" s="10"/>
      <c r="U1924" s="14"/>
      <c r="V1924" s="14"/>
      <c r="W1924" s="16"/>
      <c r="X1924" s="11"/>
      <c r="Y1924" s="9"/>
      <c r="Z1924" s="15"/>
      <c r="AA1924" s="6"/>
      <c r="AB1924" s="12"/>
      <c r="AC1924" s="6"/>
      <c r="AD1924" s="1"/>
      <c r="AE1924" s="12"/>
      <c r="AF1924" s="7"/>
      <c r="AG1924" s="1"/>
      <c r="AH1924" s="1"/>
      <c r="AI1924" s="1"/>
      <c r="AJ1924" s="10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6"/>
      <c r="CM1924" s="1"/>
      <c r="CN1924" s="1"/>
      <c r="CO1924" s="1"/>
      <c r="CP1924" s="1"/>
      <c r="CQ1924" s="1"/>
      <c r="CR1924" s="1"/>
    </row>
    <row r="1925" spans="1:96" x14ac:dyDescent="0.2">
      <c r="A1925" s="159"/>
      <c r="B1925" s="9"/>
      <c r="C1925" s="9"/>
      <c r="D1925" s="66"/>
      <c r="E1925" s="15"/>
      <c r="F1925" s="12"/>
      <c r="G1925" s="13"/>
      <c r="H1925" s="12"/>
      <c r="I1925" s="12"/>
      <c r="J1925" s="1"/>
      <c r="K1925" s="1"/>
      <c r="L1925" s="9"/>
      <c r="M1925" s="16"/>
      <c r="N1925" s="16"/>
      <c r="O1925" s="9"/>
      <c r="P1925" s="9"/>
      <c r="Q1925" s="14"/>
      <c r="R1925" s="44"/>
      <c r="S1925" s="9"/>
      <c r="T1925" s="10"/>
      <c r="U1925" s="14"/>
      <c r="V1925" s="14"/>
      <c r="W1925" s="16"/>
      <c r="X1925" s="11"/>
      <c r="Y1925" s="9"/>
      <c r="Z1925" s="15"/>
      <c r="AA1925" s="6"/>
      <c r="AB1925" s="12"/>
      <c r="AC1925" s="6"/>
      <c r="AD1925" s="1"/>
      <c r="AE1925" s="12"/>
      <c r="AF1925" s="7"/>
      <c r="AG1925" s="1"/>
      <c r="AH1925" s="1"/>
      <c r="AI1925" s="1"/>
      <c r="AJ1925" s="10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6"/>
      <c r="CM1925" s="1"/>
      <c r="CN1925" s="1"/>
      <c r="CO1925" s="1"/>
      <c r="CP1925" s="1"/>
      <c r="CQ1925" s="1"/>
      <c r="CR1925" s="1"/>
    </row>
    <row r="1926" spans="1:96" x14ac:dyDescent="0.2">
      <c r="A1926" s="159"/>
      <c r="B1926" s="9"/>
      <c r="C1926" s="9"/>
      <c r="D1926" s="66"/>
      <c r="E1926" s="15"/>
      <c r="F1926" s="12"/>
      <c r="G1926" s="13"/>
      <c r="H1926" s="12"/>
      <c r="I1926" s="12"/>
      <c r="J1926" s="1"/>
      <c r="K1926" s="1"/>
      <c r="L1926" s="9"/>
      <c r="M1926" s="16"/>
      <c r="N1926" s="16"/>
      <c r="O1926" s="9"/>
      <c r="P1926" s="9"/>
      <c r="Q1926" s="14"/>
      <c r="R1926" s="44"/>
      <c r="S1926" s="9"/>
      <c r="T1926" s="10"/>
      <c r="U1926" s="14"/>
      <c r="V1926" s="14"/>
      <c r="W1926" s="16"/>
      <c r="X1926" s="11"/>
      <c r="Y1926" s="9"/>
      <c r="Z1926" s="15"/>
      <c r="AA1926" s="6"/>
      <c r="AB1926" s="12"/>
      <c r="AC1926" s="6"/>
      <c r="AD1926" s="1"/>
      <c r="AE1926" s="12"/>
      <c r="AF1926" s="7"/>
      <c r="AG1926" s="1"/>
      <c r="AH1926" s="1"/>
      <c r="AI1926" s="1"/>
      <c r="AJ1926" s="10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6"/>
      <c r="CM1926" s="1"/>
      <c r="CN1926" s="1"/>
      <c r="CO1926" s="1"/>
      <c r="CP1926" s="1"/>
      <c r="CQ1926" s="1"/>
      <c r="CR1926" s="1"/>
    </row>
    <row r="1927" spans="1:96" x14ac:dyDescent="0.2">
      <c r="A1927" s="159"/>
      <c r="B1927" s="9"/>
      <c r="C1927" s="9"/>
      <c r="D1927" s="66"/>
      <c r="E1927" s="15"/>
      <c r="F1927" s="12"/>
      <c r="G1927" s="13"/>
      <c r="H1927" s="12"/>
      <c r="I1927" s="12"/>
      <c r="J1927" s="1"/>
      <c r="K1927" s="1"/>
      <c r="L1927" s="9"/>
      <c r="M1927" s="16"/>
      <c r="N1927" s="16"/>
      <c r="O1927" s="9"/>
      <c r="P1927" s="9"/>
      <c r="Q1927" s="14"/>
      <c r="R1927" s="44"/>
      <c r="S1927" s="9"/>
      <c r="T1927" s="10"/>
      <c r="U1927" s="14"/>
      <c r="V1927" s="14"/>
      <c r="W1927" s="16"/>
      <c r="X1927" s="11"/>
      <c r="Y1927" s="9"/>
      <c r="Z1927" s="15"/>
      <c r="AA1927" s="6"/>
      <c r="AB1927" s="12"/>
      <c r="AC1927" s="6"/>
      <c r="AD1927" s="1"/>
      <c r="AE1927" s="12"/>
      <c r="AF1927" s="7"/>
      <c r="AG1927" s="1"/>
      <c r="AH1927" s="1"/>
      <c r="AI1927" s="1"/>
      <c r="AJ1927" s="10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6"/>
      <c r="CM1927" s="1"/>
      <c r="CN1927" s="1"/>
      <c r="CO1927" s="1"/>
      <c r="CP1927" s="1"/>
      <c r="CQ1927" s="1"/>
      <c r="CR1927" s="1"/>
    </row>
    <row r="1928" spans="1:96" x14ac:dyDescent="0.2">
      <c r="A1928" s="159"/>
      <c r="B1928" s="9"/>
      <c r="C1928" s="9"/>
      <c r="D1928" s="66"/>
      <c r="E1928" s="15"/>
      <c r="F1928" s="12"/>
      <c r="G1928" s="13"/>
      <c r="H1928" s="12"/>
      <c r="I1928" s="12"/>
      <c r="J1928" s="1"/>
      <c r="K1928" s="1"/>
      <c r="L1928" s="9"/>
      <c r="M1928" s="16"/>
      <c r="N1928" s="16"/>
      <c r="O1928" s="9"/>
      <c r="P1928" s="9"/>
      <c r="Q1928" s="14"/>
      <c r="R1928" s="44"/>
      <c r="S1928" s="9"/>
      <c r="T1928" s="10"/>
      <c r="U1928" s="14"/>
      <c r="V1928" s="14"/>
      <c r="W1928" s="16"/>
      <c r="X1928" s="11"/>
      <c r="Y1928" s="9"/>
      <c r="Z1928" s="15"/>
      <c r="AA1928" s="6"/>
      <c r="AB1928" s="12"/>
      <c r="AC1928" s="6"/>
      <c r="AD1928" s="1"/>
      <c r="AE1928" s="12"/>
      <c r="AF1928" s="7"/>
      <c r="AG1928" s="1"/>
      <c r="AH1928" s="1"/>
      <c r="AI1928" s="1"/>
      <c r="AJ1928" s="10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6"/>
      <c r="CM1928" s="1"/>
      <c r="CN1928" s="1"/>
      <c r="CO1928" s="1"/>
      <c r="CP1928" s="1"/>
      <c r="CQ1928" s="1"/>
      <c r="CR1928" s="1"/>
    </row>
    <row r="1929" spans="1:96" x14ac:dyDescent="0.2">
      <c r="A1929" s="159"/>
      <c r="B1929" s="9"/>
      <c r="C1929" s="9"/>
      <c r="D1929" s="66"/>
      <c r="E1929" s="15"/>
      <c r="F1929" s="12"/>
      <c r="G1929" s="13"/>
      <c r="H1929" s="12"/>
      <c r="I1929" s="12"/>
      <c r="J1929" s="1"/>
      <c r="K1929" s="1"/>
      <c r="L1929" s="9"/>
      <c r="M1929" s="16"/>
      <c r="N1929" s="16"/>
      <c r="O1929" s="9"/>
      <c r="P1929" s="9"/>
      <c r="Q1929" s="14"/>
      <c r="R1929" s="44"/>
      <c r="S1929" s="9"/>
      <c r="T1929" s="10"/>
      <c r="U1929" s="14"/>
      <c r="V1929" s="14"/>
      <c r="W1929" s="16"/>
      <c r="X1929" s="11"/>
      <c r="Y1929" s="9"/>
      <c r="Z1929" s="15"/>
      <c r="AA1929" s="6"/>
      <c r="AB1929" s="12"/>
      <c r="AC1929" s="6"/>
      <c r="AD1929" s="1"/>
      <c r="AE1929" s="12"/>
      <c r="AF1929" s="7"/>
      <c r="AG1929" s="1"/>
      <c r="AH1929" s="1"/>
      <c r="AI1929" s="1"/>
      <c r="AJ1929" s="10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6"/>
      <c r="CM1929" s="1"/>
      <c r="CN1929" s="1"/>
      <c r="CO1929" s="1"/>
      <c r="CP1929" s="1"/>
      <c r="CQ1929" s="1"/>
      <c r="CR1929" s="1"/>
    </row>
    <row r="1930" spans="1:96" x14ac:dyDescent="0.2">
      <c r="A1930" s="159"/>
      <c r="B1930" s="9"/>
      <c r="C1930" s="9"/>
      <c r="D1930" s="66"/>
      <c r="E1930" s="15"/>
      <c r="F1930" s="12"/>
      <c r="G1930" s="13"/>
      <c r="H1930" s="12"/>
      <c r="I1930" s="12"/>
      <c r="J1930" s="1"/>
      <c r="K1930" s="1"/>
      <c r="L1930" s="9"/>
      <c r="M1930" s="16"/>
      <c r="N1930" s="16"/>
      <c r="O1930" s="9"/>
      <c r="P1930" s="9"/>
      <c r="Q1930" s="14"/>
      <c r="R1930" s="44"/>
      <c r="S1930" s="9"/>
      <c r="T1930" s="10"/>
      <c r="U1930" s="14"/>
      <c r="V1930" s="14"/>
      <c r="W1930" s="16"/>
      <c r="X1930" s="11"/>
      <c r="Y1930" s="9"/>
      <c r="Z1930" s="15"/>
      <c r="AA1930" s="6"/>
      <c r="AB1930" s="12"/>
      <c r="AC1930" s="6"/>
      <c r="AD1930" s="1"/>
      <c r="AE1930" s="12"/>
      <c r="AF1930" s="7"/>
      <c r="AG1930" s="1"/>
      <c r="AH1930" s="1"/>
      <c r="AI1930" s="1"/>
      <c r="AJ1930" s="10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6"/>
      <c r="CM1930" s="1"/>
      <c r="CN1930" s="1"/>
      <c r="CO1930" s="1"/>
      <c r="CP1930" s="1"/>
      <c r="CQ1930" s="1"/>
      <c r="CR1930" s="1"/>
    </row>
    <row r="1931" spans="1:96" x14ac:dyDescent="0.2">
      <c r="A1931" s="159"/>
      <c r="B1931" s="9"/>
      <c r="C1931" s="9"/>
      <c r="D1931" s="66"/>
      <c r="E1931" s="15"/>
      <c r="F1931" s="12"/>
      <c r="G1931" s="13"/>
      <c r="H1931" s="12"/>
      <c r="I1931" s="12"/>
      <c r="J1931" s="1"/>
      <c r="K1931" s="1"/>
      <c r="L1931" s="9"/>
      <c r="M1931" s="16"/>
      <c r="N1931" s="16"/>
      <c r="O1931" s="9"/>
      <c r="P1931" s="9"/>
      <c r="Q1931" s="14"/>
      <c r="R1931" s="44"/>
      <c r="S1931" s="9"/>
      <c r="T1931" s="10"/>
      <c r="U1931" s="14"/>
      <c r="V1931" s="14"/>
      <c r="W1931" s="16"/>
      <c r="X1931" s="11"/>
      <c r="Y1931" s="9"/>
      <c r="Z1931" s="15"/>
      <c r="AA1931" s="6"/>
      <c r="AB1931" s="12"/>
      <c r="AC1931" s="6"/>
      <c r="AD1931" s="1"/>
      <c r="AE1931" s="12"/>
      <c r="AF1931" s="7"/>
      <c r="AG1931" s="1"/>
      <c r="AH1931" s="1"/>
      <c r="AI1931" s="1"/>
      <c r="AJ1931" s="10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6"/>
      <c r="CM1931" s="1"/>
      <c r="CN1931" s="1"/>
      <c r="CO1931" s="1"/>
      <c r="CP1931" s="1"/>
      <c r="CQ1931" s="1"/>
      <c r="CR1931" s="1"/>
    </row>
    <row r="1932" spans="1:96" x14ac:dyDescent="0.2">
      <c r="A1932" s="159"/>
      <c r="B1932" s="9"/>
      <c r="C1932" s="9"/>
      <c r="D1932" s="66"/>
      <c r="E1932" s="15"/>
      <c r="F1932" s="12"/>
      <c r="G1932" s="13"/>
      <c r="H1932" s="12"/>
      <c r="I1932" s="12"/>
      <c r="J1932" s="1"/>
      <c r="K1932" s="1"/>
      <c r="L1932" s="9"/>
      <c r="M1932" s="16"/>
      <c r="N1932" s="16"/>
      <c r="O1932" s="9"/>
      <c r="P1932" s="9"/>
      <c r="Q1932" s="14"/>
      <c r="R1932" s="44"/>
      <c r="S1932" s="9"/>
      <c r="T1932" s="10"/>
      <c r="U1932" s="14"/>
      <c r="V1932" s="14"/>
      <c r="W1932" s="16"/>
      <c r="X1932" s="11"/>
      <c r="Y1932" s="9"/>
      <c r="Z1932" s="15"/>
      <c r="AA1932" s="6"/>
      <c r="AB1932" s="12"/>
      <c r="AC1932" s="6"/>
      <c r="AD1932" s="1"/>
      <c r="AE1932" s="12"/>
      <c r="AF1932" s="7"/>
      <c r="AG1932" s="1"/>
      <c r="AH1932" s="1"/>
      <c r="AI1932" s="1"/>
      <c r="AJ1932" s="10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6"/>
      <c r="CM1932" s="1"/>
      <c r="CN1932" s="1"/>
      <c r="CO1932" s="1"/>
      <c r="CP1932" s="1"/>
      <c r="CQ1932" s="1"/>
      <c r="CR1932" s="1"/>
    </row>
    <row r="1933" spans="1:96" x14ac:dyDescent="0.2">
      <c r="A1933" s="159"/>
      <c r="B1933" s="9"/>
      <c r="C1933" s="9"/>
      <c r="D1933" s="66"/>
      <c r="E1933" s="15"/>
      <c r="F1933" s="12"/>
      <c r="G1933" s="13"/>
      <c r="H1933" s="12"/>
      <c r="I1933" s="12"/>
      <c r="J1933" s="1"/>
      <c r="K1933" s="1"/>
      <c r="L1933" s="9"/>
      <c r="M1933" s="16"/>
      <c r="N1933" s="16"/>
      <c r="O1933" s="9"/>
      <c r="P1933" s="9"/>
      <c r="Q1933" s="14"/>
      <c r="R1933" s="44"/>
      <c r="S1933" s="9"/>
      <c r="T1933" s="10"/>
      <c r="U1933" s="14"/>
      <c r="V1933" s="14"/>
      <c r="W1933" s="16"/>
      <c r="X1933" s="11"/>
      <c r="Y1933" s="9"/>
      <c r="Z1933" s="15"/>
      <c r="AA1933" s="6"/>
      <c r="AB1933" s="12"/>
      <c r="AC1933" s="6"/>
      <c r="AD1933" s="1"/>
      <c r="AE1933" s="12"/>
      <c r="AF1933" s="7"/>
      <c r="AG1933" s="1"/>
      <c r="AH1933" s="1"/>
      <c r="AI1933" s="1"/>
      <c r="AJ1933" s="10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6"/>
      <c r="CM1933" s="1"/>
      <c r="CN1933" s="1"/>
      <c r="CO1933" s="1"/>
      <c r="CP1933" s="1"/>
      <c r="CQ1933" s="1"/>
      <c r="CR1933" s="1"/>
    </row>
    <row r="1934" spans="1:96" x14ac:dyDescent="0.2">
      <c r="A1934" s="159"/>
      <c r="B1934" s="9"/>
      <c r="C1934" s="9"/>
      <c r="D1934" s="66"/>
      <c r="E1934" s="15"/>
      <c r="F1934" s="12"/>
      <c r="G1934" s="13"/>
      <c r="H1934" s="12"/>
      <c r="I1934" s="12"/>
      <c r="J1934" s="1"/>
      <c r="K1934" s="1"/>
      <c r="L1934" s="9"/>
      <c r="M1934" s="16"/>
      <c r="N1934" s="16"/>
      <c r="O1934" s="9"/>
      <c r="P1934" s="9"/>
      <c r="Q1934" s="14"/>
      <c r="R1934" s="44"/>
      <c r="S1934" s="9"/>
      <c r="T1934" s="10"/>
      <c r="U1934" s="14"/>
      <c r="V1934" s="14"/>
      <c r="W1934" s="16"/>
      <c r="X1934" s="11"/>
      <c r="Y1934" s="9"/>
      <c r="Z1934" s="15"/>
      <c r="AA1934" s="6"/>
      <c r="AB1934" s="12"/>
      <c r="AC1934" s="6"/>
      <c r="AD1934" s="1"/>
      <c r="AE1934" s="12"/>
      <c r="AF1934" s="7"/>
      <c r="AG1934" s="1"/>
      <c r="AH1934" s="1"/>
      <c r="AI1934" s="1"/>
      <c r="AJ1934" s="10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6"/>
      <c r="CM1934" s="1"/>
      <c r="CN1934" s="1"/>
      <c r="CO1934" s="1"/>
      <c r="CP1934" s="1"/>
      <c r="CQ1934" s="1"/>
      <c r="CR1934" s="1"/>
    </row>
    <row r="1935" spans="1:96" x14ac:dyDescent="0.2">
      <c r="A1935" s="159"/>
      <c r="B1935" s="9"/>
      <c r="C1935" s="9"/>
      <c r="D1935" s="66"/>
      <c r="E1935" s="15"/>
      <c r="F1935" s="12"/>
      <c r="G1935" s="13"/>
      <c r="H1935" s="12"/>
      <c r="I1935" s="12"/>
      <c r="J1935" s="1"/>
      <c r="K1935" s="1"/>
      <c r="L1935" s="9"/>
      <c r="M1935" s="16"/>
      <c r="N1935" s="16"/>
      <c r="O1935" s="9"/>
      <c r="P1935" s="9"/>
      <c r="Q1935" s="14"/>
      <c r="R1935" s="44"/>
      <c r="S1935" s="9"/>
      <c r="T1935" s="10"/>
      <c r="U1935" s="14"/>
      <c r="V1935" s="14"/>
      <c r="W1935" s="16"/>
      <c r="X1935" s="11"/>
      <c r="Y1935" s="9"/>
      <c r="Z1935" s="15"/>
      <c r="AA1935" s="6"/>
      <c r="AB1935" s="12"/>
      <c r="AC1935" s="6"/>
      <c r="AD1935" s="1"/>
      <c r="AE1935" s="12"/>
      <c r="AF1935" s="7"/>
      <c r="AG1935" s="1"/>
      <c r="AH1935" s="1"/>
      <c r="AI1935" s="1"/>
      <c r="AJ1935" s="10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6"/>
      <c r="CM1935" s="1"/>
      <c r="CN1935" s="1"/>
      <c r="CO1935" s="1"/>
      <c r="CP1935" s="1"/>
      <c r="CQ1935" s="1"/>
      <c r="CR1935" s="1"/>
    </row>
    <row r="1936" spans="1:96" x14ac:dyDescent="0.2">
      <c r="A1936" s="159"/>
      <c r="B1936" s="9"/>
      <c r="C1936" s="9"/>
      <c r="D1936" s="66"/>
      <c r="E1936" s="15"/>
      <c r="F1936" s="12"/>
      <c r="G1936" s="13"/>
      <c r="H1936" s="12"/>
      <c r="I1936" s="12"/>
      <c r="J1936" s="1"/>
      <c r="K1936" s="1"/>
      <c r="L1936" s="9"/>
      <c r="M1936" s="16"/>
      <c r="N1936" s="16"/>
      <c r="O1936" s="9"/>
      <c r="P1936" s="9"/>
      <c r="Q1936" s="14"/>
      <c r="R1936" s="44"/>
      <c r="S1936" s="9"/>
      <c r="T1936" s="10"/>
      <c r="U1936" s="14"/>
      <c r="V1936" s="14"/>
      <c r="W1936" s="16"/>
      <c r="X1936" s="11"/>
      <c r="Y1936" s="9"/>
      <c r="Z1936" s="15"/>
      <c r="AA1936" s="6"/>
      <c r="AB1936" s="12"/>
      <c r="AC1936" s="6"/>
      <c r="AD1936" s="1"/>
      <c r="AE1936" s="12"/>
      <c r="AF1936" s="7"/>
      <c r="AG1936" s="1"/>
      <c r="AH1936" s="1"/>
      <c r="AI1936" s="1"/>
      <c r="AJ1936" s="10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6"/>
      <c r="CM1936" s="1"/>
      <c r="CN1936" s="1"/>
      <c r="CO1936" s="1"/>
      <c r="CP1936" s="1"/>
      <c r="CQ1936" s="1"/>
      <c r="CR1936" s="1"/>
    </row>
    <row r="1937" spans="1:96" x14ac:dyDescent="0.2">
      <c r="A1937" s="159"/>
      <c r="B1937" s="9"/>
      <c r="C1937" s="9"/>
      <c r="D1937" s="66"/>
      <c r="E1937" s="15"/>
      <c r="F1937" s="12"/>
      <c r="G1937" s="13"/>
      <c r="H1937" s="12"/>
      <c r="I1937" s="12"/>
      <c r="J1937" s="1"/>
      <c r="K1937" s="1"/>
      <c r="L1937" s="9"/>
      <c r="M1937" s="16"/>
      <c r="N1937" s="16"/>
      <c r="O1937" s="9"/>
      <c r="P1937" s="9"/>
      <c r="Q1937" s="14"/>
      <c r="R1937" s="44"/>
      <c r="S1937" s="9"/>
      <c r="T1937" s="10"/>
      <c r="U1937" s="14"/>
      <c r="V1937" s="14"/>
      <c r="W1937" s="16"/>
      <c r="X1937" s="11"/>
      <c r="Y1937" s="9"/>
      <c r="Z1937" s="15"/>
      <c r="AA1937" s="6"/>
      <c r="AB1937" s="12"/>
      <c r="AC1937" s="6"/>
      <c r="AD1937" s="1"/>
      <c r="AE1937" s="12"/>
      <c r="AF1937" s="7"/>
      <c r="AG1937" s="1"/>
      <c r="AH1937" s="1"/>
      <c r="AI1937" s="1"/>
      <c r="AJ1937" s="10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6"/>
      <c r="CM1937" s="1"/>
      <c r="CN1937" s="1"/>
      <c r="CO1937" s="1"/>
      <c r="CP1937" s="1"/>
      <c r="CQ1937" s="1"/>
      <c r="CR1937" s="1"/>
    </row>
    <row r="1938" spans="1:96" x14ac:dyDescent="0.2">
      <c r="A1938" s="159"/>
      <c r="B1938" s="9"/>
      <c r="C1938" s="9"/>
      <c r="D1938" s="66"/>
      <c r="E1938" s="15"/>
      <c r="F1938" s="12"/>
      <c r="G1938" s="13"/>
      <c r="H1938" s="12"/>
      <c r="I1938" s="12"/>
      <c r="J1938" s="1"/>
      <c r="K1938" s="1"/>
      <c r="L1938" s="9"/>
      <c r="M1938" s="16"/>
      <c r="N1938" s="16"/>
      <c r="O1938" s="9"/>
      <c r="P1938" s="9"/>
      <c r="Q1938" s="14"/>
      <c r="R1938" s="44"/>
      <c r="S1938" s="9"/>
      <c r="T1938" s="10"/>
      <c r="U1938" s="14"/>
      <c r="V1938" s="14"/>
      <c r="W1938" s="16"/>
      <c r="X1938" s="11"/>
      <c r="Y1938" s="9"/>
      <c r="Z1938" s="15"/>
      <c r="AA1938" s="6"/>
      <c r="AB1938" s="12"/>
      <c r="AC1938" s="6"/>
      <c r="AD1938" s="1"/>
      <c r="AE1938" s="12"/>
      <c r="AF1938" s="7"/>
      <c r="AG1938" s="1"/>
      <c r="AH1938" s="1"/>
      <c r="AI1938" s="1"/>
      <c r="AJ1938" s="10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6"/>
      <c r="CM1938" s="1"/>
      <c r="CN1938" s="1"/>
      <c r="CO1938" s="1"/>
      <c r="CP1938" s="1"/>
      <c r="CQ1938" s="1"/>
      <c r="CR1938" s="1"/>
    </row>
    <row r="1939" spans="1:96" x14ac:dyDescent="0.2">
      <c r="A1939" s="159"/>
      <c r="B1939" s="9"/>
      <c r="C1939" s="9"/>
      <c r="D1939" s="66"/>
      <c r="E1939" s="15"/>
      <c r="F1939" s="12"/>
      <c r="G1939" s="13"/>
      <c r="H1939" s="12"/>
      <c r="I1939" s="12"/>
      <c r="J1939" s="1"/>
      <c r="K1939" s="1"/>
      <c r="L1939" s="9"/>
      <c r="M1939" s="16"/>
      <c r="N1939" s="16"/>
      <c r="O1939" s="9"/>
      <c r="P1939" s="9"/>
      <c r="Q1939" s="14"/>
      <c r="R1939" s="44"/>
      <c r="S1939" s="9"/>
      <c r="T1939" s="10"/>
      <c r="U1939" s="14"/>
      <c r="V1939" s="14"/>
      <c r="W1939" s="16"/>
      <c r="X1939" s="11"/>
      <c r="Y1939" s="9"/>
      <c r="Z1939" s="15"/>
      <c r="AA1939" s="6"/>
      <c r="AB1939" s="12"/>
      <c r="AC1939" s="6"/>
      <c r="AD1939" s="1"/>
      <c r="AE1939" s="12"/>
      <c r="AF1939" s="7"/>
      <c r="AG1939" s="1"/>
      <c r="AH1939" s="1"/>
      <c r="AI1939" s="1"/>
      <c r="AJ1939" s="10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6"/>
      <c r="CM1939" s="1"/>
      <c r="CN1939" s="1"/>
      <c r="CO1939" s="1"/>
      <c r="CP1939" s="1"/>
      <c r="CQ1939" s="1"/>
      <c r="CR1939" s="1"/>
    </row>
    <row r="1940" spans="1:96" x14ac:dyDescent="0.2">
      <c r="A1940" s="159"/>
      <c r="B1940" s="9"/>
      <c r="C1940" s="9"/>
      <c r="D1940" s="66"/>
      <c r="E1940" s="15"/>
      <c r="F1940" s="12"/>
      <c r="G1940" s="13"/>
      <c r="H1940" s="12"/>
      <c r="I1940" s="12"/>
      <c r="J1940" s="1"/>
      <c r="K1940" s="1"/>
      <c r="L1940" s="9"/>
      <c r="M1940" s="16"/>
      <c r="N1940" s="16"/>
      <c r="O1940" s="9"/>
      <c r="P1940" s="9"/>
      <c r="Q1940" s="14"/>
      <c r="R1940" s="44"/>
      <c r="S1940" s="9"/>
      <c r="T1940" s="10"/>
      <c r="U1940" s="14"/>
      <c r="V1940" s="14"/>
      <c r="W1940" s="16"/>
      <c r="X1940" s="11"/>
      <c r="Y1940" s="9"/>
      <c r="Z1940" s="15"/>
      <c r="AA1940" s="6"/>
      <c r="AB1940" s="12"/>
      <c r="AC1940" s="6"/>
      <c r="AD1940" s="1"/>
      <c r="AE1940" s="12"/>
      <c r="AF1940" s="7"/>
      <c r="AG1940" s="1"/>
      <c r="AH1940" s="1"/>
      <c r="AI1940" s="1"/>
      <c r="AJ1940" s="10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6"/>
      <c r="CM1940" s="1"/>
      <c r="CN1940" s="1"/>
      <c r="CO1940" s="1"/>
      <c r="CP1940" s="1"/>
      <c r="CQ1940" s="1"/>
      <c r="CR1940" s="1"/>
    </row>
    <row r="1941" spans="1:96" x14ac:dyDescent="0.2">
      <c r="A1941" s="159"/>
      <c r="B1941" s="9"/>
      <c r="C1941" s="9"/>
      <c r="D1941" s="66"/>
      <c r="E1941" s="15"/>
      <c r="F1941" s="12"/>
      <c r="G1941" s="13"/>
      <c r="H1941" s="12"/>
      <c r="I1941" s="12"/>
      <c r="J1941" s="1"/>
      <c r="K1941" s="1"/>
      <c r="L1941" s="9"/>
      <c r="M1941" s="16"/>
      <c r="N1941" s="16"/>
      <c r="O1941" s="9"/>
      <c r="P1941" s="9"/>
      <c r="Q1941" s="14"/>
      <c r="R1941" s="44"/>
      <c r="S1941" s="9"/>
      <c r="T1941" s="10"/>
      <c r="U1941" s="14"/>
      <c r="V1941" s="14"/>
      <c r="W1941" s="16"/>
      <c r="X1941" s="11"/>
      <c r="Y1941" s="9"/>
      <c r="Z1941" s="15"/>
      <c r="AA1941" s="6"/>
      <c r="AB1941" s="12"/>
      <c r="AC1941" s="6"/>
      <c r="AD1941" s="1"/>
      <c r="AE1941" s="12"/>
      <c r="AF1941" s="7"/>
      <c r="AG1941" s="1"/>
      <c r="AH1941" s="1"/>
      <c r="AI1941" s="1"/>
      <c r="AJ1941" s="10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6"/>
      <c r="CM1941" s="1"/>
      <c r="CN1941" s="1"/>
      <c r="CO1941" s="1"/>
      <c r="CP1941" s="1"/>
      <c r="CQ1941" s="1"/>
      <c r="CR1941" s="1"/>
    </row>
    <row r="1942" spans="1:96" x14ac:dyDescent="0.2">
      <c r="A1942" s="159"/>
      <c r="B1942" s="9"/>
      <c r="C1942" s="9"/>
      <c r="D1942" s="66"/>
      <c r="E1942" s="15"/>
      <c r="F1942" s="12"/>
      <c r="G1942" s="13"/>
      <c r="H1942" s="12"/>
      <c r="I1942" s="12"/>
      <c r="J1942" s="1"/>
      <c r="K1942" s="1"/>
      <c r="L1942" s="9"/>
      <c r="M1942" s="16"/>
      <c r="N1942" s="16"/>
      <c r="O1942" s="9"/>
      <c r="P1942" s="9"/>
      <c r="Q1942" s="14"/>
      <c r="R1942" s="44"/>
      <c r="S1942" s="9"/>
      <c r="T1942" s="10"/>
      <c r="U1942" s="14"/>
      <c r="V1942" s="14"/>
      <c r="W1942" s="16"/>
      <c r="X1942" s="11"/>
      <c r="Y1942" s="9"/>
      <c r="Z1942" s="15"/>
      <c r="AA1942" s="6"/>
      <c r="AB1942" s="12"/>
      <c r="AC1942" s="6"/>
      <c r="AD1942" s="1"/>
      <c r="AE1942" s="12"/>
      <c r="AF1942" s="7"/>
      <c r="AG1942" s="1"/>
      <c r="AH1942" s="1"/>
      <c r="AI1942" s="1"/>
      <c r="AJ1942" s="10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6"/>
      <c r="CM1942" s="1"/>
      <c r="CN1942" s="1"/>
      <c r="CO1942" s="1"/>
      <c r="CP1942" s="1"/>
      <c r="CQ1942" s="1"/>
      <c r="CR1942" s="1"/>
    </row>
    <row r="1943" spans="1:96" x14ac:dyDescent="0.2">
      <c r="A1943" s="159"/>
      <c r="B1943" s="9"/>
      <c r="C1943" s="9"/>
      <c r="D1943" s="66"/>
      <c r="E1943" s="15"/>
      <c r="F1943" s="12"/>
      <c r="G1943" s="13"/>
      <c r="H1943" s="12"/>
      <c r="I1943" s="12"/>
      <c r="J1943" s="1"/>
      <c r="K1943" s="1"/>
      <c r="L1943" s="9"/>
      <c r="M1943" s="16"/>
      <c r="N1943" s="16"/>
      <c r="O1943" s="9"/>
      <c r="P1943" s="9"/>
      <c r="Q1943" s="14"/>
      <c r="R1943" s="44"/>
      <c r="S1943" s="9"/>
      <c r="T1943" s="10"/>
      <c r="U1943" s="14"/>
      <c r="V1943" s="14"/>
      <c r="W1943" s="16"/>
      <c r="X1943" s="11"/>
      <c r="Y1943" s="9"/>
      <c r="Z1943" s="15"/>
      <c r="AA1943" s="6"/>
      <c r="AB1943" s="12"/>
      <c r="AC1943" s="6"/>
      <c r="AD1943" s="1"/>
      <c r="AE1943" s="12"/>
      <c r="AF1943" s="7"/>
      <c r="AG1943" s="1"/>
      <c r="AH1943" s="1"/>
      <c r="AI1943" s="1"/>
      <c r="AJ1943" s="10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6"/>
      <c r="CM1943" s="1"/>
      <c r="CN1943" s="1"/>
      <c r="CO1943" s="1"/>
      <c r="CP1943" s="1"/>
      <c r="CQ1943" s="1"/>
      <c r="CR1943" s="1"/>
    </row>
    <row r="1944" spans="1:96" x14ac:dyDescent="0.2">
      <c r="A1944" s="159"/>
      <c r="B1944" s="9"/>
      <c r="C1944" s="9"/>
      <c r="D1944" s="66"/>
      <c r="E1944" s="15"/>
      <c r="F1944" s="12"/>
      <c r="G1944" s="13"/>
      <c r="H1944" s="12"/>
      <c r="I1944" s="12"/>
      <c r="J1944" s="1"/>
      <c r="K1944" s="1"/>
      <c r="L1944" s="9"/>
      <c r="M1944" s="16"/>
      <c r="N1944" s="16"/>
      <c r="O1944" s="9"/>
      <c r="P1944" s="9"/>
      <c r="Q1944" s="14"/>
      <c r="R1944" s="44"/>
      <c r="S1944" s="9"/>
      <c r="T1944" s="10"/>
      <c r="U1944" s="14"/>
      <c r="V1944" s="14"/>
      <c r="W1944" s="16"/>
      <c r="X1944" s="11"/>
      <c r="Y1944" s="9"/>
      <c r="Z1944" s="15"/>
      <c r="AA1944" s="6"/>
      <c r="AB1944" s="12"/>
      <c r="AC1944" s="6"/>
      <c r="AD1944" s="1"/>
      <c r="AE1944" s="12"/>
      <c r="AF1944" s="7"/>
      <c r="AG1944" s="1"/>
      <c r="AH1944" s="1"/>
      <c r="AI1944" s="1"/>
      <c r="AJ1944" s="10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6"/>
      <c r="CM1944" s="1"/>
      <c r="CN1944" s="1"/>
      <c r="CO1944" s="1"/>
      <c r="CP1944" s="1"/>
      <c r="CQ1944" s="1"/>
      <c r="CR1944" s="1"/>
    </row>
    <row r="1945" spans="1:96" x14ac:dyDescent="0.2">
      <c r="A1945" s="159"/>
      <c r="B1945" s="9"/>
      <c r="C1945" s="9"/>
      <c r="D1945" s="66"/>
      <c r="E1945" s="15"/>
      <c r="F1945" s="12"/>
      <c r="G1945" s="13"/>
      <c r="H1945" s="12"/>
      <c r="I1945" s="12"/>
      <c r="J1945" s="1"/>
      <c r="K1945" s="1"/>
      <c r="L1945" s="9"/>
      <c r="M1945" s="16"/>
      <c r="N1945" s="16"/>
      <c r="O1945" s="9"/>
      <c r="P1945" s="9"/>
      <c r="Q1945" s="14"/>
      <c r="R1945" s="44"/>
      <c r="S1945" s="9"/>
      <c r="T1945" s="10"/>
      <c r="U1945" s="14"/>
      <c r="V1945" s="14"/>
      <c r="W1945" s="16"/>
      <c r="X1945" s="11"/>
      <c r="Y1945" s="9"/>
      <c r="Z1945" s="15"/>
      <c r="AA1945" s="6"/>
      <c r="AB1945" s="12"/>
      <c r="AC1945" s="6"/>
      <c r="AD1945" s="1"/>
      <c r="AE1945" s="12"/>
      <c r="AF1945" s="7"/>
      <c r="AG1945" s="1"/>
      <c r="AH1945" s="1"/>
      <c r="AI1945" s="1"/>
      <c r="AJ1945" s="10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6"/>
      <c r="CM1945" s="1"/>
      <c r="CN1945" s="1"/>
      <c r="CO1945" s="1"/>
      <c r="CP1945" s="1"/>
      <c r="CQ1945" s="1"/>
      <c r="CR1945" s="1"/>
    </row>
    <row r="1946" spans="1:96" x14ac:dyDescent="0.2">
      <c r="A1946" s="159"/>
      <c r="B1946" s="9"/>
      <c r="C1946" s="9"/>
      <c r="D1946" s="66"/>
      <c r="E1946" s="15"/>
      <c r="F1946" s="12"/>
      <c r="G1946" s="13"/>
      <c r="H1946" s="12"/>
      <c r="I1946" s="12"/>
      <c r="J1946" s="1"/>
      <c r="K1946" s="1"/>
      <c r="L1946" s="9"/>
      <c r="M1946" s="16"/>
      <c r="N1946" s="16"/>
      <c r="O1946" s="9"/>
      <c r="P1946" s="9"/>
      <c r="Q1946" s="14"/>
      <c r="R1946" s="44"/>
      <c r="S1946" s="9"/>
      <c r="T1946" s="10"/>
      <c r="U1946" s="14"/>
      <c r="V1946" s="14"/>
      <c r="W1946" s="16"/>
      <c r="X1946" s="11"/>
      <c r="Y1946" s="9"/>
      <c r="Z1946" s="15"/>
      <c r="AA1946" s="6"/>
      <c r="AB1946" s="12"/>
      <c r="AC1946" s="6"/>
      <c r="AD1946" s="1"/>
      <c r="AE1946" s="12"/>
      <c r="AF1946" s="7"/>
      <c r="AG1946" s="1"/>
      <c r="AH1946" s="1"/>
      <c r="AI1946" s="1"/>
      <c r="AJ1946" s="10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6"/>
      <c r="CM1946" s="1"/>
      <c r="CN1946" s="1"/>
      <c r="CO1946" s="1"/>
      <c r="CP1946" s="1"/>
      <c r="CQ1946" s="1"/>
      <c r="CR1946" s="1"/>
    </row>
    <row r="1947" spans="1:96" x14ac:dyDescent="0.2">
      <c r="A1947" s="159"/>
      <c r="B1947" s="9"/>
      <c r="C1947" s="9"/>
      <c r="D1947" s="66"/>
      <c r="E1947" s="15"/>
      <c r="F1947" s="12"/>
      <c r="G1947" s="13"/>
      <c r="H1947" s="12"/>
      <c r="I1947" s="12"/>
      <c r="J1947" s="1"/>
      <c r="K1947" s="1"/>
      <c r="L1947" s="9"/>
      <c r="M1947" s="16"/>
      <c r="N1947" s="16"/>
      <c r="O1947" s="9"/>
      <c r="P1947" s="9"/>
      <c r="Q1947" s="14"/>
      <c r="R1947" s="44"/>
      <c r="S1947" s="9"/>
      <c r="T1947" s="10"/>
      <c r="U1947" s="14"/>
      <c r="V1947" s="14"/>
      <c r="W1947" s="16"/>
      <c r="X1947" s="11"/>
      <c r="Y1947" s="9"/>
      <c r="Z1947" s="15"/>
      <c r="AA1947" s="6"/>
      <c r="AB1947" s="12"/>
      <c r="AC1947" s="6"/>
      <c r="AD1947" s="1"/>
      <c r="AE1947" s="12"/>
      <c r="AF1947" s="7"/>
      <c r="AG1947" s="1"/>
      <c r="AH1947" s="1"/>
      <c r="AI1947" s="1"/>
      <c r="AJ1947" s="10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6"/>
      <c r="CM1947" s="1"/>
      <c r="CN1947" s="1"/>
      <c r="CO1947" s="1"/>
      <c r="CP1947" s="1"/>
      <c r="CQ1947" s="1"/>
      <c r="CR1947" s="1"/>
    </row>
    <row r="1948" spans="1:96" x14ac:dyDescent="0.2">
      <c r="A1948" s="159"/>
      <c r="B1948" s="9"/>
      <c r="C1948" s="9"/>
      <c r="D1948" s="66"/>
      <c r="E1948" s="15"/>
      <c r="F1948" s="12"/>
      <c r="G1948" s="13"/>
      <c r="H1948" s="12"/>
      <c r="I1948" s="12"/>
      <c r="J1948" s="1"/>
      <c r="K1948" s="1"/>
      <c r="L1948" s="9"/>
      <c r="M1948" s="16"/>
      <c r="N1948" s="16"/>
      <c r="O1948" s="9"/>
      <c r="P1948" s="9"/>
      <c r="Q1948" s="14"/>
      <c r="R1948" s="44"/>
      <c r="S1948" s="9"/>
      <c r="T1948" s="10"/>
      <c r="U1948" s="14"/>
      <c r="V1948" s="14"/>
      <c r="W1948" s="16"/>
      <c r="X1948" s="11"/>
      <c r="Y1948" s="9"/>
      <c r="Z1948" s="15"/>
      <c r="AA1948" s="6"/>
      <c r="AB1948" s="12"/>
      <c r="AC1948" s="6"/>
      <c r="AD1948" s="1"/>
      <c r="AE1948" s="12"/>
      <c r="AF1948" s="7"/>
      <c r="AG1948" s="1"/>
      <c r="AH1948" s="1"/>
      <c r="AI1948" s="1"/>
      <c r="AJ1948" s="10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6"/>
      <c r="CM1948" s="1"/>
      <c r="CN1948" s="1"/>
      <c r="CO1948" s="1"/>
      <c r="CP1948" s="1"/>
      <c r="CQ1948" s="1"/>
      <c r="CR1948" s="1"/>
    </row>
    <row r="1949" spans="1:96" x14ac:dyDescent="0.2">
      <c r="A1949" s="159"/>
      <c r="B1949" s="9"/>
      <c r="C1949" s="9"/>
      <c r="D1949" s="66"/>
      <c r="E1949" s="15"/>
      <c r="F1949" s="12"/>
      <c r="G1949" s="13"/>
      <c r="H1949" s="12"/>
      <c r="I1949" s="12"/>
      <c r="J1949" s="1"/>
      <c r="K1949" s="1"/>
      <c r="L1949" s="9"/>
      <c r="M1949" s="16"/>
      <c r="N1949" s="16"/>
      <c r="O1949" s="9"/>
      <c r="P1949" s="9"/>
      <c r="Q1949" s="14"/>
      <c r="R1949" s="44"/>
      <c r="S1949" s="9"/>
      <c r="T1949" s="10"/>
      <c r="U1949" s="14"/>
      <c r="V1949" s="14"/>
      <c r="W1949" s="16"/>
      <c r="X1949" s="11"/>
      <c r="Y1949" s="9"/>
      <c r="Z1949" s="15"/>
      <c r="AA1949" s="6"/>
      <c r="AB1949" s="12"/>
      <c r="AC1949" s="6"/>
      <c r="AD1949" s="1"/>
      <c r="AE1949" s="12"/>
      <c r="AF1949" s="7"/>
      <c r="AG1949" s="1"/>
      <c r="AH1949" s="1"/>
      <c r="AI1949" s="1"/>
      <c r="AJ1949" s="10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6"/>
      <c r="CM1949" s="1"/>
      <c r="CN1949" s="1"/>
      <c r="CO1949" s="1"/>
      <c r="CP1949" s="1"/>
      <c r="CQ1949" s="1"/>
      <c r="CR1949" s="1"/>
    </row>
    <row r="1950" spans="1:96" x14ac:dyDescent="0.2">
      <c r="A1950" s="159"/>
      <c r="B1950" s="9"/>
      <c r="C1950" s="9"/>
      <c r="D1950" s="66"/>
      <c r="E1950" s="15"/>
      <c r="F1950" s="12"/>
      <c r="G1950" s="13"/>
      <c r="H1950" s="12"/>
      <c r="I1950" s="12"/>
      <c r="J1950" s="1"/>
      <c r="K1950" s="1"/>
      <c r="L1950" s="9"/>
      <c r="M1950" s="16"/>
      <c r="N1950" s="16"/>
      <c r="O1950" s="9"/>
      <c r="P1950" s="9"/>
      <c r="Q1950" s="14"/>
      <c r="R1950" s="44"/>
      <c r="S1950" s="9"/>
      <c r="T1950" s="10"/>
      <c r="U1950" s="14"/>
      <c r="V1950" s="14"/>
      <c r="W1950" s="16"/>
      <c r="X1950" s="11"/>
      <c r="Y1950" s="9"/>
      <c r="Z1950" s="15"/>
      <c r="AA1950" s="6"/>
      <c r="AB1950" s="12"/>
      <c r="AC1950" s="6"/>
      <c r="AD1950" s="1"/>
      <c r="AE1950" s="12"/>
      <c r="AF1950" s="7"/>
      <c r="AG1950" s="1"/>
      <c r="AH1950" s="1"/>
      <c r="AI1950" s="1"/>
      <c r="AJ1950" s="10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6"/>
      <c r="CM1950" s="1"/>
      <c r="CN1950" s="1"/>
      <c r="CO1950" s="1"/>
      <c r="CP1950" s="1"/>
      <c r="CQ1950" s="1"/>
      <c r="CR1950" s="1"/>
    </row>
    <row r="1951" spans="1:96" x14ac:dyDescent="0.2">
      <c r="A1951" s="159"/>
      <c r="B1951" s="9"/>
      <c r="C1951" s="9"/>
      <c r="D1951" s="66"/>
      <c r="E1951" s="15"/>
      <c r="F1951" s="12"/>
      <c r="G1951" s="13"/>
      <c r="H1951" s="12"/>
      <c r="I1951" s="12"/>
      <c r="J1951" s="1"/>
      <c r="K1951" s="1"/>
      <c r="L1951" s="9"/>
      <c r="M1951" s="16"/>
      <c r="N1951" s="16"/>
      <c r="O1951" s="9"/>
      <c r="P1951" s="9"/>
      <c r="Q1951" s="14"/>
      <c r="R1951" s="44"/>
      <c r="S1951" s="9"/>
      <c r="T1951" s="10"/>
      <c r="U1951" s="14"/>
      <c r="V1951" s="14"/>
      <c r="W1951" s="16"/>
      <c r="X1951" s="11"/>
      <c r="Y1951" s="9"/>
      <c r="Z1951" s="15"/>
      <c r="AA1951" s="6"/>
      <c r="AB1951" s="12"/>
      <c r="AC1951" s="6"/>
      <c r="AD1951" s="1"/>
      <c r="AE1951" s="12"/>
      <c r="AF1951" s="7"/>
      <c r="AG1951" s="1"/>
      <c r="AH1951" s="1"/>
      <c r="AI1951" s="1"/>
      <c r="AJ1951" s="10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6"/>
      <c r="CM1951" s="1"/>
      <c r="CN1951" s="1"/>
      <c r="CO1951" s="1"/>
      <c r="CP1951" s="1"/>
      <c r="CQ1951" s="1"/>
      <c r="CR1951" s="1"/>
    </row>
    <row r="1952" spans="1:96" x14ac:dyDescent="0.2">
      <c r="A1952" s="159"/>
      <c r="B1952" s="9"/>
      <c r="C1952" s="9"/>
      <c r="D1952" s="66"/>
      <c r="E1952" s="15"/>
      <c r="F1952" s="12"/>
      <c r="G1952" s="13"/>
      <c r="H1952" s="12"/>
      <c r="I1952" s="12"/>
      <c r="J1952" s="1"/>
      <c r="K1952" s="1"/>
      <c r="L1952" s="9"/>
      <c r="M1952" s="16"/>
      <c r="N1952" s="16"/>
      <c r="O1952" s="9"/>
      <c r="P1952" s="9"/>
      <c r="Q1952" s="14"/>
      <c r="R1952" s="44"/>
      <c r="S1952" s="9"/>
      <c r="T1952" s="10"/>
      <c r="U1952" s="14"/>
      <c r="V1952" s="14"/>
      <c r="W1952" s="16"/>
      <c r="X1952" s="11"/>
      <c r="Y1952" s="9"/>
      <c r="Z1952" s="15"/>
      <c r="AA1952" s="6"/>
      <c r="AB1952" s="12"/>
      <c r="AC1952" s="6"/>
      <c r="AD1952" s="1"/>
      <c r="AE1952" s="12"/>
      <c r="AF1952" s="7"/>
      <c r="AG1952" s="1"/>
      <c r="AH1952" s="1"/>
      <c r="AI1952" s="1"/>
      <c r="AJ1952" s="10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6"/>
      <c r="CM1952" s="1"/>
      <c r="CN1952" s="1"/>
      <c r="CO1952" s="1"/>
      <c r="CP1952" s="1"/>
      <c r="CQ1952" s="1"/>
      <c r="CR1952" s="1"/>
    </row>
    <row r="1953" spans="1:96" x14ac:dyDescent="0.2">
      <c r="A1953" s="159"/>
      <c r="B1953" s="9"/>
      <c r="C1953" s="9"/>
      <c r="D1953" s="66"/>
      <c r="E1953" s="15"/>
      <c r="F1953" s="12"/>
      <c r="G1953" s="13"/>
      <c r="H1953" s="12"/>
      <c r="I1953" s="12"/>
      <c r="J1953" s="1"/>
      <c r="K1953" s="1"/>
      <c r="L1953" s="9"/>
      <c r="M1953" s="16"/>
      <c r="N1953" s="16"/>
      <c r="O1953" s="9"/>
      <c r="P1953" s="9"/>
      <c r="Q1953" s="14"/>
      <c r="R1953" s="44"/>
      <c r="S1953" s="9"/>
      <c r="T1953" s="10"/>
      <c r="U1953" s="14"/>
      <c r="V1953" s="14"/>
      <c r="W1953" s="16"/>
      <c r="X1953" s="11"/>
      <c r="Y1953" s="9"/>
      <c r="Z1953" s="15"/>
      <c r="AA1953" s="6"/>
      <c r="AB1953" s="12"/>
      <c r="AC1953" s="6"/>
      <c r="AD1953" s="1"/>
      <c r="AE1953" s="12"/>
      <c r="AF1953" s="7"/>
      <c r="AG1953" s="1"/>
      <c r="AH1953" s="1"/>
      <c r="AI1953" s="1"/>
      <c r="AJ1953" s="10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6"/>
      <c r="CM1953" s="1"/>
      <c r="CN1953" s="1"/>
      <c r="CO1953" s="1"/>
      <c r="CP1953" s="1"/>
      <c r="CQ1953" s="1"/>
      <c r="CR1953" s="1"/>
    </row>
    <row r="1954" spans="1:96" x14ac:dyDescent="0.2">
      <c r="A1954" s="159"/>
      <c r="B1954" s="9"/>
      <c r="C1954" s="9"/>
      <c r="D1954" s="66"/>
      <c r="E1954" s="15"/>
      <c r="F1954" s="12"/>
      <c r="G1954" s="13"/>
      <c r="H1954" s="12"/>
      <c r="I1954" s="12"/>
      <c r="J1954" s="1"/>
      <c r="K1954" s="1"/>
      <c r="L1954" s="9"/>
      <c r="M1954" s="16"/>
      <c r="N1954" s="16"/>
      <c r="O1954" s="9"/>
      <c r="P1954" s="9"/>
      <c r="Q1954" s="14"/>
      <c r="R1954" s="44"/>
      <c r="S1954" s="9"/>
      <c r="T1954" s="10"/>
      <c r="U1954" s="14"/>
      <c r="V1954" s="14"/>
      <c r="W1954" s="16"/>
      <c r="X1954" s="11"/>
      <c r="Y1954" s="9"/>
      <c r="Z1954" s="15"/>
      <c r="AA1954" s="6"/>
      <c r="AB1954" s="12"/>
      <c r="AC1954" s="6"/>
      <c r="AD1954" s="1"/>
      <c r="AE1954" s="12"/>
      <c r="AF1954" s="7"/>
      <c r="AG1954" s="1"/>
      <c r="AH1954" s="1"/>
      <c r="AI1954" s="1"/>
      <c r="AJ1954" s="10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6"/>
      <c r="CM1954" s="1"/>
      <c r="CN1954" s="1"/>
      <c r="CO1954" s="1"/>
      <c r="CP1954" s="1"/>
      <c r="CQ1954" s="1"/>
      <c r="CR1954" s="1"/>
    </row>
    <row r="1955" spans="1:96" x14ac:dyDescent="0.2">
      <c r="A1955" s="159"/>
      <c r="B1955" s="9"/>
      <c r="C1955" s="9"/>
      <c r="D1955" s="66"/>
      <c r="E1955" s="15"/>
      <c r="F1955" s="12"/>
      <c r="G1955" s="13"/>
      <c r="H1955" s="12"/>
      <c r="I1955" s="12"/>
      <c r="J1955" s="1"/>
      <c r="K1955" s="1"/>
      <c r="L1955" s="9"/>
      <c r="M1955" s="16"/>
      <c r="N1955" s="16"/>
      <c r="O1955" s="9"/>
      <c r="P1955" s="9"/>
      <c r="Q1955" s="14"/>
      <c r="R1955" s="44"/>
      <c r="S1955" s="9"/>
      <c r="T1955" s="10"/>
      <c r="U1955" s="14"/>
      <c r="V1955" s="14"/>
      <c r="W1955" s="16"/>
      <c r="X1955" s="11"/>
      <c r="Y1955" s="9"/>
      <c r="Z1955" s="15"/>
      <c r="AA1955" s="6"/>
      <c r="AB1955" s="12"/>
      <c r="AC1955" s="6"/>
      <c r="AD1955" s="1"/>
      <c r="AE1955" s="12"/>
      <c r="AF1955" s="7"/>
      <c r="AG1955" s="1"/>
      <c r="AH1955" s="1"/>
      <c r="AI1955" s="1"/>
      <c r="AJ1955" s="10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6"/>
      <c r="CM1955" s="1"/>
      <c r="CN1955" s="1"/>
      <c r="CO1955" s="1"/>
      <c r="CP1955" s="1"/>
      <c r="CQ1955" s="1"/>
      <c r="CR1955" s="1"/>
    </row>
    <row r="1956" spans="1:96" x14ac:dyDescent="0.2">
      <c r="A1956" s="159"/>
      <c r="B1956" s="9"/>
      <c r="C1956" s="9"/>
      <c r="D1956" s="66"/>
      <c r="E1956" s="15"/>
      <c r="F1956" s="12"/>
      <c r="G1956" s="13"/>
      <c r="H1956" s="12"/>
      <c r="I1956" s="12"/>
      <c r="J1956" s="1"/>
      <c r="K1956" s="1"/>
      <c r="L1956" s="9"/>
      <c r="M1956" s="16"/>
      <c r="N1956" s="16"/>
      <c r="O1956" s="9"/>
      <c r="P1956" s="9"/>
      <c r="Q1956" s="14"/>
      <c r="R1956" s="44"/>
      <c r="S1956" s="9"/>
      <c r="T1956" s="10"/>
      <c r="U1956" s="14"/>
      <c r="V1956" s="14"/>
      <c r="W1956" s="16"/>
      <c r="X1956" s="11"/>
      <c r="Y1956" s="9"/>
      <c r="Z1956" s="15"/>
      <c r="AA1956" s="6"/>
      <c r="AB1956" s="12"/>
      <c r="AC1956" s="6"/>
      <c r="AD1956" s="1"/>
      <c r="AE1956" s="12"/>
      <c r="AF1956" s="7"/>
      <c r="AG1956" s="1"/>
      <c r="AH1956" s="1"/>
      <c r="AI1956" s="1"/>
      <c r="AJ1956" s="10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6"/>
      <c r="CM1956" s="1"/>
      <c r="CN1956" s="1"/>
      <c r="CO1956" s="1"/>
      <c r="CP1956" s="1"/>
      <c r="CQ1956" s="1"/>
      <c r="CR1956" s="1"/>
    </row>
    <row r="1957" spans="1:96" x14ac:dyDescent="0.2">
      <c r="A1957" s="159"/>
      <c r="B1957" s="9"/>
      <c r="C1957" s="9"/>
      <c r="D1957" s="66"/>
      <c r="E1957" s="15"/>
      <c r="F1957" s="12"/>
      <c r="G1957" s="13"/>
      <c r="H1957" s="12"/>
      <c r="I1957" s="12"/>
      <c r="J1957" s="1"/>
      <c r="K1957" s="1"/>
      <c r="L1957" s="9"/>
      <c r="M1957" s="16"/>
      <c r="N1957" s="16"/>
      <c r="O1957" s="9"/>
      <c r="P1957" s="9"/>
      <c r="Q1957" s="14"/>
      <c r="R1957" s="44"/>
      <c r="S1957" s="9"/>
      <c r="T1957" s="10"/>
      <c r="U1957" s="14"/>
      <c r="V1957" s="14"/>
      <c r="W1957" s="16"/>
      <c r="X1957" s="11"/>
      <c r="Y1957" s="9"/>
      <c r="Z1957" s="15"/>
      <c r="AA1957" s="6"/>
      <c r="AB1957" s="12"/>
      <c r="AC1957" s="6"/>
      <c r="AD1957" s="1"/>
      <c r="AE1957" s="12"/>
      <c r="AF1957" s="7"/>
      <c r="AG1957" s="1"/>
      <c r="AH1957" s="1"/>
      <c r="AI1957" s="1"/>
      <c r="AJ1957" s="10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6"/>
      <c r="CM1957" s="1"/>
      <c r="CN1957" s="1"/>
      <c r="CO1957" s="1"/>
      <c r="CP1957" s="1"/>
      <c r="CQ1957" s="1"/>
      <c r="CR1957" s="1"/>
    </row>
    <row r="1958" spans="1:96" x14ac:dyDescent="0.2">
      <c r="A1958" s="159"/>
      <c r="B1958" s="9"/>
      <c r="C1958" s="9"/>
      <c r="D1958" s="66"/>
      <c r="E1958" s="15"/>
      <c r="F1958" s="12"/>
      <c r="G1958" s="13"/>
      <c r="H1958" s="12"/>
      <c r="I1958" s="12"/>
      <c r="J1958" s="1"/>
      <c r="K1958" s="1"/>
      <c r="L1958" s="9"/>
      <c r="M1958" s="16"/>
      <c r="N1958" s="16"/>
      <c r="O1958" s="9"/>
      <c r="P1958" s="9"/>
      <c r="Q1958" s="14"/>
      <c r="R1958" s="44"/>
      <c r="S1958" s="9"/>
      <c r="T1958" s="10"/>
      <c r="U1958" s="14"/>
      <c r="V1958" s="14"/>
      <c r="W1958" s="16"/>
      <c r="X1958" s="11"/>
      <c r="Y1958" s="9"/>
      <c r="Z1958" s="15"/>
      <c r="AA1958" s="6"/>
      <c r="AB1958" s="12"/>
      <c r="AC1958" s="6"/>
      <c r="AD1958" s="1"/>
      <c r="AE1958" s="12"/>
      <c r="AF1958" s="7"/>
      <c r="AG1958" s="1"/>
      <c r="AH1958" s="1"/>
      <c r="AI1958" s="1"/>
      <c r="AJ1958" s="10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6"/>
      <c r="CM1958" s="1"/>
      <c r="CN1958" s="1"/>
      <c r="CO1958" s="1"/>
      <c r="CP1958" s="1"/>
      <c r="CQ1958" s="1"/>
      <c r="CR1958" s="1"/>
    </row>
    <row r="1959" spans="1:96" x14ac:dyDescent="0.2">
      <c r="A1959" s="159"/>
      <c r="B1959" s="9"/>
      <c r="C1959" s="9"/>
      <c r="D1959" s="66"/>
      <c r="E1959" s="15"/>
      <c r="F1959" s="12"/>
      <c r="G1959" s="13"/>
      <c r="H1959" s="12"/>
      <c r="I1959" s="12"/>
      <c r="J1959" s="1"/>
      <c r="K1959" s="1"/>
      <c r="L1959" s="9"/>
      <c r="M1959" s="16"/>
      <c r="N1959" s="16"/>
      <c r="O1959" s="9"/>
      <c r="P1959" s="9"/>
      <c r="Q1959" s="14"/>
      <c r="R1959" s="44"/>
      <c r="S1959" s="9"/>
      <c r="T1959" s="10"/>
      <c r="U1959" s="14"/>
      <c r="V1959" s="14"/>
      <c r="W1959" s="16"/>
      <c r="X1959" s="11"/>
      <c r="Y1959" s="9"/>
      <c r="Z1959" s="15"/>
      <c r="AA1959" s="6"/>
      <c r="AB1959" s="12"/>
      <c r="AC1959" s="6"/>
      <c r="AD1959" s="1"/>
      <c r="AE1959" s="12"/>
      <c r="AF1959" s="7"/>
      <c r="AG1959" s="1"/>
      <c r="AH1959" s="1"/>
      <c r="AI1959" s="1"/>
      <c r="AJ1959" s="10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6"/>
      <c r="CM1959" s="1"/>
      <c r="CN1959" s="1"/>
      <c r="CO1959" s="1"/>
      <c r="CP1959" s="1"/>
      <c r="CQ1959" s="1"/>
      <c r="CR1959" s="1"/>
    </row>
    <row r="1960" spans="1:96" x14ac:dyDescent="0.2">
      <c r="A1960" s="159"/>
      <c r="B1960" s="9"/>
      <c r="C1960" s="9"/>
      <c r="D1960" s="66"/>
      <c r="E1960" s="15"/>
      <c r="F1960" s="12"/>
      <c r="G1960" s="13"/>
      <c r="H1960" s="12"/>
      <c r="I1960" s="12"/>
      <c r="J1960" s="1"/>
      <c r="K1960" s="1"/>
      <c r="L1960" s="9"/>
      <c r="M1960" s="16"/>
      <c r="N1960" s="16"/>
      <c r="O1960" s="9"/>
      <c r="P1960" s="9"/>
      <c r="Q1960" s="14"/>
      <c r="R1960" s="44"/>
      <c r="S1960" s="9"/>
      <c r="T1960" s="10"/>
      <c r="U1960" s="14"/>
      <c r="V1960" s="14"/>
      <c r="W1960" s="16"/>
      <c r="X1960" s="11"/>
      <c r="Y1960" s="9"/>
      <c r="Z1960" s="15"/>
      <c r="AA1960" s="6"/>
      <c r="AB1960" s="12"/>
      <c r="AC1960" s="6"/>
      <c r="AD1960" s="1"/>
      <c r="AE1960" s="12"/>
      <c r="AF1960" s="7"/>
      <c r="AG1960" s="1"/>
      <c r="AH1960" s="1"/>
      <c r="AI1960" s="1"/>
      <c r="AJ1960" s="10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6"/>
      <c r="CM1960" s="1"/>
      <c r="CN1960" s="1"/>
      <c r="CO1960" s="1"/>
      <c r="CP1960" s="1"/>
      <c r="CQ1960" s="1"/>
      <c r="CR1960" s="1"/>
    </row>
    <row r="1961" spans="1:96" x14ac:dyDescent="0.2">
      <c r="A1961" s="159"/>
      <c r="B1961" s="9"/>
      <c r="C1961" s="9"/>
      <c r="D1961" s="66"/>
      <c r="E1961" s="15"/>
      <c r="F1961" s="12"/>
      <c r="G1961" s="13"/>
      <c r="H1961" s="12"/>
      <c r="I1961" s="12"/>
      <c r="J1961" s="1"/>
      <c r="K1961" s="1"/>
      <c r="L1961" s="9"/>
      <c r="M1961" s="16"/>
      <c r="N1961" s="16"/>
      <c r="O1961" s="9"/>
      <c r="P1961" s="9"/>
      <c r="Q1961" s="14"/>
      <c r="R1961" s="44"/>
      <c r="S1961" s="9"/>
      <c r="T1961" s="10"/>
      <c r="U1961" s="14"/>
      <c r="V1961" s="14"/>
      <c r="W1961" s="16"/>
      <c r="X1961" s="11"/>
      <c r="Y1961" s="9"/>
      <c r="Z1961" s="15"/>
      <c r="AA1961" s="6"/>
      <c r="AB1961" s="12"/>
      <c r="AC1961" s="6"/>
      <c r="AD1961" s="1"/>
      <c r="AE1961" s="12"/>
      <c r="AF1961" s="7"/>
      <c r="AG1961" s="1"/>
      <c r="AH1961" s="1"/>
      <c r="AI1961" s="1"/>
      <c r="AJ1961" s="10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6"/>
      <c r="CM1961" s="1"/>
      <c r="CN1961" s="1"/>
      <c r="CO1961" s="1"/>
      <c r="CP1961" s="1"/>
      <c r="CQ1961" s="1"/>
      <c r="CR1961" s="1"/>
    </row>
    <row r="1962" spans="1:96" x14ac:dyDescent="0.2">
      <c r="A1962" s="159"/>
      <c r="B1962" s="9"/>
      <c r="C1962" s="9"/>
      <c r="D1962" s="66"/>
      <c r="E1962" s="15"/>
      <c r="F1962" s="12"/>
      <c r="G1962" s="13"/>
      <c r="H1962" s="12"/>
      <c r="I1962" s="12"/>
      <c r="J1962" s="1"/>
      <c r="K1962" s="1"/>
      <c r="L1962" s="9"/>
      <c r="M1962" s="16"/>
      <c r="N1962" s="16"/>
      <c r="O1962" s="9"/>
      <c r="P1962" s="9"/>
      <c r="Q1962" s="14"/>
      <c r="R1962" s="44"/>
      <c r="S1962" s="9"/>
      <c r="T1962" s="10"/>
      <c r="U1962" s="14"/>
      <c r="V1962" s="14"/>
      <c r="W1962" s="16"/>
      <c r="X1962" s="11"/>
      <c r="Y1962" s="9"/>
      <c r="Z1962" s="15"/>
      <c r="AA1962" s="6"/>
      <c r="AB1962" s="12"/>
      <c r="AC1962" s="6"/>
      <c r="AD1962" s="1"/>
      <c r="AE1962" s="12"/>
      <c r="AF1962" s="7"/>
      <c r="AG1962" s="1"/>
      <c r="AH1962" s="1"/>
      <c r="AI1962" s="1"/>
      <c r="AJ1962" s="10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6"/>
      <c r="CM1962" s="1"/>
      <c r="CN1962" s="1"/>
      <c r="CO1962" s="1"/>
      <c r="CP1962" s="1"/>
      <c r="CQ1962" s="1"/>
      <c r="CR1962" s="1"/>
    </row>
    <row r="1963" spans="1:96" x14ac:dyDescent="0.2">
      <c r="A1963" s="159"/>
      <c r="B1963" s="9"/>
      <c r="C1963" s="9"/>
      <c r="D1963" s="66"/>
      <c r="E1963" s="15"/>
      <c r="F1963" s="12"/>
      <c r="G1963" s="13"/>
      <c r="H1963" s="12"/>
      <c r="I1963" s="12"/>
      <c r="J1963" s="1"/>
      <c r="K1963" s="1"/>
      <c r="L1963" s="9"/>
      <c r="M1963" s="16"/>
      <c r="N1963" s="16"/>
      <c r="O1963" s="9"/>
      <c r="P1963" s="9"/>
      <c r="Q1963" s="14"/>
      <c r="R1963" s="44"/>
      <c r="S1963" s="9"/>
      <c r="T1963" s="10"/>
      <c r="U1963" s="14"/>
      <c r="V1963" s="14"/>
      <c r="W1963" s="16"/>
      <c r="X1963" s="11"/>
      <c r="Y1963" s="9"/>
      <c r="Z1963" s="15"/>
      <c r="AA1963" s="6"/>
      <c r="AB1963" s="12"/>
      <c r="AC1963" s="6"/>
      <c r="AD1963" s="1"/>
      <c r="AE1963" s="12"/>
      <c r="AF1963" s="7"/>
      <c r="AG1963" s="1"/>
      <c r="AH1963" s="1"/>
      <c r="AI1963" s="1"/>
      <c r="AJ1963" s="10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6"/>
      <c r="CM1963" s="1"/>
      <c r="CN1963" s="1"/>
      <c r="CO1963" s="1"/>
      <c r="CP1963" s="1"/>
      <c r="CQ1963" s="1"/>
      <c r="CR1963" s="1"/>
    </row>
    <row r="1964" spans="1:96" x14ac:dyDescent="0.2">
      <c r="A1964" s="159"/>
      <c r="B1964" s="9"/>
      <c r="C1964" s="9"/>
      <c r="D1964" s="66"/>
      <c r="E1964" s="15"/>
      <c r="F1964" s="12"/>
      <c r="G1964" s="13"/>
      <c r="H1964" s="12"/>
      <c r="I1964" s="12"/>
      <c r="J1964" s="1"/>
      <c r="K1964" s="1"/>
      <c r="L1964" s="9"/>
      <c r="M1964" s="16"/>
      <c r="N1964" s="16"/>
      <c r="O1964" s="9"/>
      <c r="P1964" s="9"/>
      <c r="Q1964" s="14"/>
      <c r="R1964" s="44"/>
      <c r="S1964" s="9"/>
      <c r="T1964" s="10"/>
      <c r="U1964" s="14"/>
      <c r="V1964" s="14"/>
      <c r="W1964" s="16"/>
      <c r="X1964" s="11"/>
      <c r="Y1964" s="9"/>
      <c r="Z1964" s="15"/>
      <c r="AA1964" s="6"/>
      <c r="AB1964" s="12"/>
      <c r="AC1964" s="6"/>
      <c r="AD1964" s="1"/>
      <c r="AE1964" s="12"/>
      <c r="AF1964" s="7"/>
      <c r="AG1964" s="1"/>
      <c r="AH1964" s="1"/>
      <c r="AI1964" s="1"/>
      <c r="AJ1964" s="10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6"/>
      <c r="CM1964" s="1"/>
      <c r="CN1964" s="1"/>
      <c r="CO1964" s="1"/>
      <c r="CP1964" s="1"/>
      <c r="CQ1964" s="1"/>
      <c r="CR1964" s="1"/>
    </row>
    <row r="1965" spans="1:96" x14ac:dyDescent="0.2">
      <c r="A1965" s="159"/>
      <c r="B1965" s="9"/>
      <c r="C1965" s="9"/>
      <c r="D1965" s="66"/>
      <c r="E1965" s="15"/>
      <c r="F1965" s="12"/>
      <c r="G1965" s="13"/>
      <c r="H1965" s="12"/>
      <c r="I1965" s="12"/>
      <c r="J1965" s="1"/>
      <c r="K1965" s="1"/>
      <c r="L1965" s="9"/>
      <c r="M1965" s="16"/>
      <c r="N1965" s="16"/>
      <c r="O1965" s="9"/>
      <c r="P1965" s="9"/>
      <c r="Q1965" s="14"/>
      <c r="R1965" s="44"/>
      <c r="S1965" s="9"/>
      <c r="T1965" s="10"/>
      <c r="U1965" s="14"/>
      <c r="V1965" s="14"/>
      <c r="W1965" s="16"/>
      <c r="X1965" s="11"/>
      <c r="Y1965" s="9"/>
      <c r="Z1965" s="15"/>
      <c r="AA1965" s="6"/>
      <c r="AB1965" s="12"/>
      <c r="AC1965" s="6"/>
      <c r="AD1965" s="1"/>
      <c r="AE1965" s="12"/>
      <c r="AF1965" s="7"/>
      <c r="AG1965" s="1"/>
      <c r="AH1965" s="1"/>
      <c r="AI1965" s="1"/>
      <c r="AJ1965" s="10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6"/>
      <c r="CM1965" s="1"/>
      <c r="CN1965" s="1"/>
      <c r="CO1965" s="1"/>
      <c r="CP1965" s="1"/>
      <c r="CQ1965" s="1"/>
      <c r="CR1965" s="1"/>
    </row>
    <row r="1966" spans="1:96" x14ac:dyDescent="0.2">
      <c r="A1966" s="159"/>
      <c r="B1966" s="9"/>
      <c r="C1966" s="9"/>
      <c r="D1966" s="66"/>
      <c r="E1966" s="15"/>
      <c r="F1966" s="12"/>
      <c r="G1966" s="13"/>
      <c r="H1966" s="12"/>
      <c r="I1966" s="12"/>
      <c r="J1966" s="1"/>
      <c r="K1966" s="1"/>
      <c r="L1966" s="9"/>
      <c r="M1966" s="16"/>
      <c r="N1966" s="16"/>
      <c r="O1966" s="9"/>
      <c r="P1966" s="9"/>
      <c r="Q1966" s="14"/>
      <c r="R1966" s="44"/>
      <c r="S1966" s="9"/>
      <c r="T1966" s="10"/>
      <c r="U1966" s="14"/>
      <c r="V1966" s="14"/>
      <c r="W1966" s="16"/>
      <c r="X1966" s="11"/>
      <c r="Y1966" s="9"/>
      <c r="Z1966" s="15"/>
      <c r="AA1966" s="6"/>
      <c r="AB1966" s="12"/>
      <c r="AC1966" s="6"/>
      <c r="AD1966" s="1"/>
      <c r="AE1966" s="12"/>
      <c r="AF1966" s="7"/>
      <c r="AG1966" s="1"/>
      <c r="AH1966" s="1"/>
      <c r="AI1966" s="1"/>
      <c r="AJ1966" s="10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6"/>
      <c r="CM1966" s="1"/>
      <c r="CN1966" s="1"/>
      <c r="CO1966" s="1"/>
      <c r="CP1966" s="1"/>
      <c r="CQ1966" s="1"/>
      <c r="CR1966" s="1"/>
    </row>
    <row r="1967" spans="1:96" x14ac:dyDescent="0.2">
      <c r="A1967" s="159"/>
      <c r="B1967" s="9"/>
      <c r="C1967" s="9"/>
      <c r="D1967" s="66"/>
      <c r="E1967" s="15"/>
      <c r="F1967" s="12"/>
      <c r="G1967" s="13"/>
      <c r="H1967" s="12"/>
      <c r="I1967" s="12"/>
      <c r="J1967" s="1"/>
      <c r="K1967" s="1"/>
      <c r="L1967" s="9"/>
      <c r="M1967" s="16"/>
      <c r="N1967" s="16"/>
      <c r="O1967" s="9"/>
      <c r="P1967" s="9"/>
      <c r="Q1967" s="14"/>
      <c r="R1967" s="44"/>
      <c r="S1967" s="9"/>
      <c r="T1967" s="10"/>
      <c r="U1967" s="14"/>
      <c r="V1967" s="14"/>
      <c r="W1967" s="16"/>
      <c r="X1967" s="11"/>
      <c r="Y1967" s="9"/>
      <c r="Z1967" s="15"/>
      <c r="AA1967" s="6"/>
      <c r="AB1967" s="12"/>
      <c r="AC1967" s="6"/>
      <c r="AD1967" s="1"/>
      <c r="AE1967" s="12"/>
      <c r="AF1967" s="7"/>
      <c r="AG1967" s="1"/>
      <c r="AH1967" s="1"/>
      <c r="AI1967" s="1"/>
      <c r="AJ1967" s="10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6"/>
      <c r="CM1967" s="1"/>
      <c r="CN1967" s="1"/>
      <c r="CO1967" s="1"/>
      <c r="CP1967" s="1"/>
      <c r="CQ1967" s="1"/>
      <c r="CR1967" s="1"/>
    </row>
    <row r="1968" spans="1:96" x14ac:dyDescent="0.2">
      <c r="A1968" s="159"/>
      <c r="B1968" s="9"/>
      <c r="C1968" s="9"/>
      <c r="D1968" s="66"/>
      <c r="E1968" s="15"/>
      <c r="F1968" s="12"/>
      <c r="G1968" s="13"/>
      <c r="H1968" s="12"/>
      <c r="I1968" s="12"/>
      <c r="J1968" s="1"/>
      <c r="K1968" s="1"/>
      <c r="L1968" s="9"/>
      <c r="M1968" s="16"/>
      <c r="N1968" s="16"/>
      <c r="O1968" s="9"/>
      <c r="P1968" s="9"/>
      <c r="Q1968" s="14"/>
      <c r="R1968" s="44"/>
      <c r="S1968" s="9"/>
      <c r="T1968" s="10"/>
      <c r="U1968" s="14"/>
      <c r="V1968" s="14"/>
      <c r="W1968" s="16"/>
      <c r="X1968" s="11"/>
      <c r="Y1968" s="9"/>
      <c r="Z1968" s="15"/>
      <c r="AA1968" s="6"/>
      <c r="AB1968" s="12"/>
      <c r="AC1968" s="6"/>
      <c r="AD1968" s="1"/>
      <c r="AE1968" s="12"/>
      <c r="AF1968" s="7"/>
      <c r="AG1968" s="1"/>
      <c r="AH1968" s="1"/>
      <c r="AI1968" s="1"/>
      <c r="AJ1968" s="10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6"/>
      <c r="CM1968" s="1"/>
      <c r="CN1968" s="1"/>
      <c r="CO1968" s="1"/>
      <c r="CP1968" s="1"/>
      <c r="CQ1968" s="1"/>
      <c r="CR1968" s="1"/>
    </row>
    <row r="1969" spans="1:96" x14ac:dyDescent="0.2">
      <c r="A1969" s="159"/>
      <c r="B1969" s="9"/>
      <c r="C1969" s="9"/>
      <c r="D1969" s="66"/>
      <c r="E1969" s="15"/>
      <c r="F1969" s="12"/>
      <c r="G1969" s="13"/>
      <c r="H1969" s="12"/>
      <c r="I1969" s="12"/>
      <c r="J1969" s="1"/>
      <c r="K1969" s="1"/>
      <c r="L1969" s="9"/>
      <c r="M1969" s="16"/>
      <c r="N1969" s="16"/>
      <c r="O1969" s="9"/>
      <c r="P1969" s="9"/>
      <c r="Q1969" s="14"/>
      <c r="R1969" s="44"/>
      <c r="S1969" s="9"/>
      <c r="T1969" s="10"/>
      <c r="U1969" s="14"/>
      <c r="V1969" s="14"/>
      <c r="W1969" s="16"/>
      <c r="X1969" s="11"/>
      <c r="Y1969" s="9"/>
      <c r="Z1969" s="15"/>
      <c r="AA1969" s="6"/>
      <c r="AB1969" s="12"/>
      <c r="AC1969" s="6"/>
      <c r="AD1969" s="1"/>
      <c r="AE1969" s="12"/>
      <c r="AF1969" s="7"/>
      <c r="AG1969" s="1"/>
      <c r="AH1969" s="1"/>
      <c r="AI1969" s="1"/>
      <c r="AJ1969" s="10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6"/>
      <c r="CM1969" s="1"/>
      <c r="CN1969" s="1"/>
      <c r="CO1969" s="1"/>
      <c r="CP1969" s="1"/>
      <c r="CQ1969" s="1"/>
      <c r="CR1969" s="1"/>
    </row>
    <row r="1970" spans="1:96" x14ac:dyDescent="0.2">
      <c r="A1970" s="159"/>
      <c r="B1970" s="9"/>
      <c r="C1970" s="9"/>
      <c r="D1970" s="66"/>
      <c r="E1970" s="15"/>
      <c r="F1970" s="12"/>
      <c r="G1970" s="13"/>
      <c r="H1970" s="12"/>
      <c r="I1970" s="12"/>
      <c r="J1970" s="1"/>
      <c r="K1970" s="1"/>
      <c r="L1970" s="9"/>
      <c r="M1970" s="16"/>
      <c r="N1970" s="16"/>
      <c r="O1970" s="9"/>
      <c r="P1970" s="9"/>
      <c r="Q1970" s="14"/>
      <c r="R1970" s="44"/>
      <c r="S1970" s="9"/>
      <c r="T1970" s="10"/>
      <c r="U1970" s="14"/>
      <c r="V1970" s="14"/>
      <c r="W1970" s="16"/>
      <c r="X1970" s="11"/>
      <c r="Y1970" s="9"/>
      <c r="Z1970" s="15"/>
      <c r="AA1970" s="6"/>
      <c r="AB1970" s="12"/>
      <c r="AC1970" s="6"/>
      <c r="AD1970" s="1"/>
      <c r="AE1970" s="12"/>
      <c r="AF1970" s="7"/>
      <c r="AG1970" s="1"/>
      <c r="AH1970" s="1"/>
      <c r="AI1970" s="1"/>
      <c r="AJ1970" s="10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6"/>
      <c r="CM1970" s="1"/>
      <c r="CN1970" s="1"/>
      <c r="CO1970" s="1"/>
      <c r="CP1970" s="1"/>
      <c r="CQ1970" s="1"/>
      <c r="CR1970" s="1"/>
    </row>
    <row r="1971" spans="1:96" x14ac:dyDescent="0.2">
      <c r="A1971" s="159"/>
      <c r="B1971" s="9"/>
      <c r="C1971" s="9"/>
      <c r="D1971" s="66"/>
      <c r="E1971" s="15"/>
      <c r="F1971" s="12"/>
      <c r="G1971" s="13"/>
      <c r="H1971" s="12"/>
      <c r="I1971" s="12"/>
      <c r="J1971" s="1"/>
      <c r="K1971" s="1"/>
      <c r="L1971" s="9"/>
      <c r="M1971" s="16"/>
      <c r="N1971" s="16"/>
      <c r="O1971" s="9"/>
      <c r="P1971" s="9"/>
      <c r="Q1971" s="14"/>
      <c r="R1971" s="44"/>
      <c r="S1971" s="9"/>
      <c r="T1971" s="10"/>
      <c r="U1971" s="14"/>
      <c r="V1971" s="14"/>
      <c r="W1971" s="16"/>
      <c r="X1971" s="11"/>
      <c r="Y1971" s="9"/>
      <c r="Z1971" s="15"/>
      <c r="AA1971" s="6"/>
      <c r="AB1971" s="12"/>
      <c r="AC1971" s="6"/>
      <c r="AD1971" s="1"/>
      <c r="AE1971" s="12"/>
      <c r="AF1971" s="7"/>
      <c r="AG1971" s="1"/>
      <c r="AH1971" s="1"/>
      <c r="AI1971" s="1"/>
      <c r="AJ1971" s="10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6"/>
      <c r="CM1971" s="1"/>
      <c r="CN1971" s="1"/>
      <c r="CO1971" s="1"/>
      <c r="CP1971" s="1"/>
      <c r="CQ1971" s="1"/>
      <c r="CR1971" s="1"/>
    </row>
    <row r="1972" spans="1:96" x14ac:dyDescent="0.2">
      <c r="A1972" s="159"/>
      <c r="B1972" s="9"/>
      <c r="C1972" s="9"/>
      <c r="D1972" s="66"/>
      <c r="E1972" s="15"/>
      <c r="F1972" s="12"/>
      <c r="G1972" s="13"/>
      <c r="H1972" s="12"/>
      <c r="I1972" s="12"/>
      <c r="J1972" s="1"/>
      <c r="K1972" s="1"/>
      <c r="L1972" s="9"/>
      <c r="M1972" s="16"/>
      <c r="N1972" s="16"/>
      <c r="O1972" s="9"/>
      <c r="P1972" s="9"/>
      <c r="Q1972" s="14"/>
      <c r="R1972" s="44"/>
      <c r="S1972" s="9"/>
      <c r="T1972" s="10"/>
      <c r="U1972" s="14"/>
      <c r="V1972" s="14"/>
      <c r="W1972" s="16"/>
      <c r="X1972" s="11"/>
      <c r="Y1972" s="9"/>
      <c r="Z1972" s="15"/>
      <c r="AA1972" s="6"/>
      <c r="AB1972" s="12"/>
      <c r="AC1972" s="6"/>
      <c r="AD1972" s="1"/>
      <c r="AE1972" s="12"/>
      <c r="AF1972" s="7"/>
      <c r="AG1972" s="1"/>
      <c r="AH1972" s="1"/>
      <c r="AI1972" s="1"/>
      <c r="AJ1972" s="10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6"/>
      <c r="CM1972" s="1"/>
      <c r="CN1972" s="1"/>
      <c r="CO1972" s="1"/>
      <c r="CP1972" s="1"/>
      <c r="CQ1972" s="1"/>
      <c r="CR1972" s="1"/>
    </row>
    <row r="1973" spans="1:96" x14ac:dyDescent="0.2">
      <c r="A1973" s="159"/>
      <c r="B1973" s="9"/>
      <c r="C1973" s="9"/>
      <c r="D1973" s="66"/>
      <c r="E1973" s="15"/>
      <c r="F1973" s="12"/>
      <c r="G1973" s="13"/>
      <c r="H1973" s="12"/>
      <c r="I1973" s="12"/>
      <c r="J1973" s="1"/>
      <c r="K1973" s="1"/>
      <c r="L1973" s="9"/>
      <c r="M1973" s="16"/>
      <c r="N1973" s="16"/>
      <c r="O1973" s="9"/>
      <c r="P1973" s="9"/>
      <c r="Q1973" s="14"/>
      <c r="R1973" s="44"/>
      <c r="S1973" s="9"/>
      <c r="T1973" s="10"/>
      <c r="U1973" s="14"/>
      <c r="V1973" s="14"/>
      <c r="W1973" s="16"/>
      <c r="X1973" s="11"/>
      <c r="Y1973" s="9"/>
      <c r="Z1973" s="15"/>
      <c r="AA1973" s="6"/>
      <c r="AB1973" s="12"/>
      <c r="AC1973" s="6"/>
      <c r="AD1973" s="1"/>
      <c r="AE1973" s="12"/>
      <c r="AF1973" s="7"/>
      <c r="AG1973" s="1"/>
      <c r="AH1973" s="1"/>
      <c r="AI1973" s="1"/>
      <c r="AJ1973" s="10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6"/>
      <c r="CM1973" s="1"/>
      <c r="CN1973" s="1"/>
      <c r="CO1973" s="1"/>
      <c r="CP1973" s="1"/>
      <c r="CQ1973" s="1"/>
      <c r="CR1973" s="1"/>
    </row>
    <row r="1974" spans="1:96" x14ac:dyDescent="0.2">
      <c r="A1974" s="159"/>
      <c r="B1974" s="9"/>
      <c r="C1974" s="9"/>
      <c r="D1974" s="66"/>
      <c r="E1974" s="15"/>
      <c r="F1974" s="12"/>
      <c r="G1974" s="13"/>
      <c r="H1974" s="12"/>
      <c r="I1974" s="12"/>
      <c r="J1974" s="1"/>
      <c r="K1974" s="1"/>
      <c r="L1974" s="9"/>
      <c r="M1974" s="16"/>
      <c r="N1974" s="16"/>
      <c r="O1974" s="9"/>
      <c r="P1974" s="9"/>
      <c r="Q1974" s="14"/>
      <c r="R1974" s="44"/>
      <c r="S1974" s="9"/>
      <c r="T1974" s="10"/>
      <c r="U1974" s="14"/>
      <c r="V1974" s="14"/>
      <c r="W1974" s="16"/>
      <c r="X1974" s="11"/>
      <c r="Y1974" s="9"/>
      <c r="Z1974" s="15"/>
      <c r="AA1974" s="6"/>
      <c r="AB1974" s="12"/>
      <c r="AC1974" s="6"/>
      <c r="AD1974" s="1"/>
      <c r="AE1974" s="12"/>
      <c r="AF1974" s="7"/>
      <c r="AG1974" s="1"/>
      <c r="AH1974" s="1"/>
      <c r="AI1974" s="1"/>
      <c r="AJ1974" s="10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6"/>
      <c r="CM1974" s="1"/>
      <c r="CN1974" s="1"/>
      <c r="CO1974" s="1"/>
      <c r="CP1974" s="1"/>
      <c r="CQ1974" s="1"/>
      <c r="CR1974" s="1"/>
    </row>
    <row r="1975" spans="1:96" x14ac:dyDescent="0.2">
      <c r="A1975" s="159"/>
      <c r="B1975" s="9"/>
      <c r="C1975" s="9"/>
      <c r="D1975" s="66"/>
      <c r="E1975" s="15"/>
      <c r="F1975" s="12"/>
      <c r="G1975" s="13"/>
      <c r="H1975" s="12"/>
      <c r="I1975" s="12"/>
      <c r="J1975" s="1"/>
      <c r="K1975" s="1"/>
      <c r="L1975" s="9"/>
      <c r="M1975" s="16"/>
      <c r="N1975" s="16"/>
      <c r="O1975" s="9"/>
      <c r="P1975" s="9"/>
      <c r="Q1975" s="14"/>
      <c r="R1975" s="44"/>
      <c r="S1975" s="9"/>
      <c r="T1975" s="10"/>
      <c r="U1975" s="14"/>
      <c r="V1975" s="14"/>
      <c r="W1975" s="16"/>
      <c r="X1975" s="11"/>
      <c r="Y1975" s="9"/>
      <c r="Z1975" s="15"/>
      <c r="AA1975" s="6"/>
      <c r="AB1975" s="12"/>
      <c r="AC1975" s="6"/>
      <c r="AD1975" s="1"/>
      <c r="AE1975" s="12"/>
      <c r="AF1975" s="7"/>
      <c r="AG1975" s="1"/>
      <c r="AH1975" s="1"/>
      <c r="AI1975" s="1"/>
      <c r="AJ1975" s="10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6"/>
      <c r="CM1975" s="1"/>
      <c r="CN1975" s="1"/>
      <c r="CO1975" s="1"/>
      <c r="CP1975" s="1"/>
      <c r="CQ1975" s="1"/>
      <c r="CR1975" s="1"/>
    </row>
    <row r="1976" spans="1:96" x14ac:dyDescent="0.2">
      <c r="A1976" s="159"/>
      <c r="B1976" s="9"/>
      <c r="C1976" s="9"/>
      <c r="D1976" s="66"/>
      <c r="E1976" s="15"/>
      <c r="F1976" s="12"/>
      <c r="G1976" s="13"/>
      <c r="H1976" s="12"/>
      <c r="I1976" s="12"/>
      <c r="J1976" s="1"/>
      <c r="K1976" s="1"/>
      <c r="L1976" s="9"/>
      <c r="M1976" s="16"/>
      <c r="N1976" s="16"/>
      <c r="O1976" s="9"/>
      <c r="P1976" s="9"/>
      <c r="Q1976" s="14"/>
      <c r="R1976" s="44"/>
      <c r="S1976" s="9"/>
      <c r="T1976" s="10"/>
      <c r="U1976" s="14"/>
      <c r="V1976" s="14"/>
      <c r="W1976" s="16"/>
      <c r="X1976" s="11"/>
      <c r="Y1976" s="9"/>
      <c r="Z1976" s="15"/>
      <c r="AA1976" s="6"/>
      <c r="AB1976" s="12"/>
      <c r="AC1976" s="6"/>
      <c r="AD1976" s="1"/>
      <c r="AE1976" s="12"/>
      <c r="AF1976" s="7"/>
      <c r="AG1976" s="1"/>
      <c r="AH1976" s="1"/>
      <c r="AI1976" s="1"/>
      <c r="AJ1976" s="10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6"/>
      <c r="CM1976" s="1"/>
      <c r="CN1976" s="1"/>
      <c r="CO1976" s="1"/>
      <c r="CP1976" s="1"/>
      <c r="CQ1976" s="1"/>
      <c r="CR1976" s="1"/>
    </row>
    <row r="1977" spans="1:96" x14ac:dyDescent="0.2">
      <c r="A1977" s="159"/>
      <c r="B1977" s="9"/>
      <c r="C1977" s="9"/>
      <c r="D1977" s="66"/>
      <c r="E1977" s="15"/>
      <c r="F1977" s="12"/>
      <c r="G1977" s="13"/>
      <c r="H1977" s="12"/>
      <c r="I1977" s="12"/>
      <c r="J1977" s="1"/>
      <c r="K1977" s="1"/>
      <c r="L1977" s="9"/>
      <c r="M1977" s="16"/>
      <c r="N1977" s="16"/>
      <c r="O1977" s="9"/>
      <c r="P1977" s="9"/>
      <c r="Q1977" s="14"/>
      <c r="R1977" s="44"/>
      <c r="S1977" s="9"/>
      <c r="T1977" s="10"/>
      <c r="U1977" s="14"/>
      <c r="V1977" s="14"/>
      <c r="W1977" s="16"/>
      <c r="X1977" s="11"/>
      <c r="Y1977" s="9"/>
      <c r="Z1977" s="15"/>
      <c r="AA1977" s="6"/>
      <c r="AB1977" s="12"/>
      <c r="AC1977" s="6"/>
      <c r="AD1977" s="1"/>
      <c r="AE1977" s="12"/>
      <c r="AF1977" s="7"/>
      <c r="AG1977" s="1"/>
      <c r="AH1977" s="1"/>
      <c r="AI1977" s="1"/>
      <c r="AJ1977" s="10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6"/>
      <c r="CM1977" s="1"/>
      <c r="CN1977" s="1"/>
      <c r="CO1977" s="1"/>
      <c r="CP1977" s="1"/>
      <c r="CQ1977" s="1"/>
      <c r="CR1977" s="1"/>
    </row>
    <row r="1978" spans="1:96" x14ac:dyDescent="0.2">
      <c r="A1978" s="159"/>
      <c r="B1978" s="9"/>
      <c r="C1978" s="9"/>
      <c r="D1978" s="66"/>
      <c r="E1978" s="15"/>
      <c r="F1978" s="12"/>
      <c r="G1978" s="13"/>
      <c r="H1978" s="12"/>
      <c r="I1978" s="12"/>
      <c r="J1978" s="1"/>
      <c r="K1978" s="1"/>
      <c r="L1978" s="9"/>
      <c r="M1978" s="16"/>
      <c r="N1978" s="16"/>
      <c r="O1978" s="9"/>
      <c r="P1978" s="9"/>
      <c r="Q1978" s="14"/>
      <c r="R1978" s="44"/>
      <c r="S1978" s="9"/>
      <c r="T1978" s="10"/>
      <c r="U1978" s="14"/>
      <c r="V1978" s="14"/>
      <c r="W1978" s="16"/>
      <c r="X1978" s="11"/>
      <c r="Y1978" s="9"/>
      <c r="Z1978" s="15"/>
      <c r="AA1978" s="6"/>
      <c r="AB1978" s="12"/>
      <c r="AC1978" s="6"/>
      <c r="AD1978" s="1"/>
      <c r="AE1978" s="12"/>
      <c r="AF1978" s="7"/>
      <c r="AG1978" s="1"/>
      <c r="AH1978" s="1"/>
      <c r="AI1978" s="1"/>
      <c r="AJ1978" s="10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6"/>
      <c r="CM1978" s="1"/>
      <c r="CN1978" s="1"/>
      <c r="CO1978" s="1"/>
      <c r="CP1978" s="1"/>
      <c r="CQ1978" s="1"/>
      <c r="CR1978" s="1"/>
    </row>
    <row r="1979" spans="1:96" x14ac:dyDescent="0.2">
      <c r="A1979" s="159"/>
      <c r="B1979" s="9"/>
      <c r="C1979" s="9"/>
      <c r="D1979" s="66"/>
      <c r="E1979" s="15"/>
      <c r="F1979" s="12"/>
      <c r="G1979" s="13"/>
      <c r="H1979" s="12"/>
      <c r="I1979" s="12"/>
      <c r="J1979" s="1"/>
      <c r="K1979" s="1"/>
      <c r="L1979" s="9"/>
      <c r="M1979" s="16"/>
      <c r="N1979" s="16"/>
      <c r="O1979" s="9"/>
      <c r="P1979" s="9"/>
      <c r="Q1979" s="14"/>
      <c r="R1979" s="44"/>
      <c r="S1979" s="9"/>
      <c r="T1979" s="10"/>
      <c r="U1979" s="14"/>
      <c r="V1979" s="14"/>
      <c r="W1979" s="16"/>
      <c r="X1979" s="11"/>
      <c r="Y1979" s="9"/>
      <c r="Z1979" s="15"/>
      <c r="AA1979" s="6"/>
      <c r="AB1979" s="12"/>
      <c r="AC1979" s="6"/>
      <c r="AD1979" s="1"/>
      <c r="AE1979" s="12"/>
      <c r="AF1979" s="7"/>
      <c r="AG1979" s="1"/>
      <c r="AH1979" s="1"/>
      <c r="AI1979" s="1"/>
      <c r="AJ1979" s="10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6"/>
      <c r="CM1979" s="1"/>
      <c r="CN1979" s="1"/>
      <c r="CO1979" s="1"/>
      <c r="CP1979" s="1"/>
      <c r="CQ1979" s="1"/>
      <c r="CR1979" s="1"/>
    </row>
    <row r="1980" spans="1:96" x14ac:dyDescent="0.2">
      <c r="A1980" s="159"/>
      <c r="B1980" s="9"/>
      <c r="C1980" s="9"/>
      <c r="D1980" s="66"/>
      <c r="E1980" s="15"/>
      <c r="F1980" s="12"/>
      <c r="G1980" s="13"/>
      <c r="H1980" s="12"/>
      <c r="I1980" s="12"/>
      <c r="J1980" s="1"/>
      <c r="K1980" s="1"/>
      <c r="L1980" s="9"/>
      <c r="M1980" s="16"/>
      <c r="N1980" s="16"/>
      <c r="O1980" s="9"/>
      <c r="P1980" s="9"/>
      <c r="Q1980" s="14"/>
      <c r="R1980" s="44"/>
      <c r="S1980" s="9"/>
      <c r="T1980" s="10"/>
      <c r="U1980" s="14"/>
      <c r="V1980" s="14"/>
      <c r="W1980" s="16"/>
      <c r="X1980" s="11"/>
      <c r="Y1980" s="9"/>
      <c r="Z1980" s="15"/>
      <c r="AA1980" s="6"/>
      <c r="AB1980" s="12"/>
      <c r="AC1980" s="6"/>
      <c r="AD1980" s="1"/>
      <c r="AE1980" s="12"/>
      <c r="AF1980" s="7"/>
      <c r="AG1980" s="1"/>
      <c r="AH1980" s="1"/>
      <c r="AI1980" s="1"/>
      <c r="AJ1980" s="10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6"/>
      <c r="CM1980" s="1"/>
      <c r="CN1980" s="1"/>
      <c r="CO1980" s="1"/>
      <c r="CP1980" s="1"/>
      <c r="CQ1980" s="1"/>
      <c r="CR1980" s="1"/>
    </row>
    <row r="1981" spans="1:96" x14ac:dyDescent="0.2">
      <c r="A1981" s="159"/>
      <c r="B1981" s="9"/>
      <c r="C1981" s="9"/>
      <c r="D1981" s="66"/>
      <c r="E1981" s="15"/>
      <c r="F1981" s="12"/>
      <c r="G1981" s="13"/>
      <c r="H1981" s="12"/>
      <c r="I1981" s="12"/>
      <c r="J1981" s="1"/>
      <c r="K1981" s="1"/>
      <c r="L1981" s="9"/>
      <c r="M1981" s="16"/>
      <c r="N1981" s="16"/>
      <c r="O1981" s="9"/>
      <c r="P1981" s="9"/>
      <c r="Q1981" s="14"/>
      <c r="R1981" s="44"/>
      <c r="S1981" s="9"/>
      <c r="T1981" s="10"/>
      <c r="U1981" s="14"/>
      <c r="V1981" s="14"/>
      <c r="W1981" s="16"/>
      <c r="X1981" s="11"/>
      <c r="Y1981" s="9"/>
      <c r="Z1981" s="15"/>
      <c r="AA1981" s="6"/>
      <c r="AB1981" s="12"/>
      <c r="AC1981" s="6"/>
      <c r="AD1981" s="1"/>
      <c r="AE1981" s="12"/>
      <c r="AF1981" s="7"/>
      <c r="AG1981" s="1"/>
      <c r="AH1981" s="1"/>
      <c r="AI1981" s="1"/>
      <c r="AJ1981" s="10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6"/>
      <c r="CM1981" s="1"/>
      <c r="CN1981" s="1"/>
      <c r="CO1981" s="1"/>
      <c r="CP1981" s="1"/>
      <c r="CQ1981" s="1"/>
      <c r="CR1981" s="1"/>
    </row>
    <row r="1982" spans="1:96" x14ac:dyDescent="0.2">
      <c r="A1982" s="159"/>
      <c r="B1982" s="9"/>
      <c r="C1982" s="9"/>
      <c r="D1982" s="66"/>
      <c r="E1982" s="15"/>
      <c r="F1982" s="12"/>
      <c r="G1982" s="13"/>
      <c r="H1982" s="12"/>
      <c r="I1982" s="12"/>
      <c r="J1982" s="1"/>
      <c r="K1982" s="1"/>
      <c r="L1982" s="9"/>
      <c r="M1982" s="16"/>
      <c r="N1982" s="16"/>
      <c r="O1982" s="9"/>
      <c r="P1982" s="9"/>
      <c r="Q1982" s="14"/>
      <c r="R1982" s="44"/>
      <c r="S1982" s="9"/>
      <c r="T1982" s="10"/>
      <c r="U1982" s="14"/>
      <c r="V1982" s="14"/>
      <c r="W1982" s="16"/>
      <c r="X1982" s="11"/>
      <c r="Y1982" s="9"/>
      <c r="Z1982" s="15"/>
      <c r="AA1982" s="6"/>
      <c r="AB1982" s="12"/>
      <c r="AC1982" s="6"/>
      <c r="AD1982" s="1"/>
      <c r="AE1982" s="12"/>
      <c r="AF1982" s="7"/>
      <c r="AG1982" s="1"/>
      <c r="AH1982" s="1"/>
      <c r="AI1982" s="1"/>
      <c r="AJ1982" s="10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6"/>
      <c r="CM1982" s="1"/>
      <c r="CN1982" s="1"/>
      <c r="CO1982" s="1"/>
      <c r="CP1982" s="1"/>
      <c r="CQ1982" s="1"/>
      <c r="CR1982" s="1"/>
    </row>
    <row r="1983" spans="1:96" x14ac:dyDescent="0.2">
      <c r="A1983" s="159"/>
      <c r="B1983" s="9"/>
      <c r="C1983" s="9"/>
      <c r="D1983" s="66"/>
      <c r="E1983" s="15"/>
      <c r="F1983" s="12"/>
      <c r="G1983" s="13"/>
      <c r="H1983" s="12"/>
      <c r="I1983" s="12"/>
      <c r="J1983" s="1"/>
      <c r="K1983" s="1"/>
      <c r="L1983" s="9"/>
      <c r="M1983" s="16"/>
      <c r="N1983" s="16"/>
      <c r="O1983" s="9"/>
      <c r="P1983" s="9"/>
      <c r="Q1983" s="14"/>
      <c r="R1983" s="44"/>
      <c r="S1983" s="9"/>
      <c r="T1983" s="10"/>
      <c r="U1983" s="14"/>
      <c r="V1983" s="14"/>
      <c r="W1983" s="16"/>
      <c r="X1983" s="11"/>
      <c r="Y1983" s="9"/>
      <c r="Z1983" s="15"/>
      <c r="AA1983" s="6"/>
      <c r="AB1983" s="12"/>
      <c r="AC1983" s="6"/>
      <c r="AD1983" s="1"/>
      <c r="AE1983" s="12"/>
      <c r="AF1983" s="7"/>
      <c r="AG1983" s="1"/>
      <c r="AH1983" s="1"/>
      <c r="AI1983" s="1"/>
      <c r="AJ1983" s="10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6"/>
      <c r="CM1983" s="1"/>
      <c r="CN1983" s="1"/>
      <c r="CO1983" s="1"/>
      <c r="CP1983" s="1"/>
      <c r="CQ1983" s="1"/>
      <c r="CR1983" s="1"/>
    </row>
    <row r="1984" spans="1:96" x14ac:dyDescent="0.2">
      <c r="A1984" s="159"/>
      <c r="B1984" s="9"/>
      <c r="C1984" s="9"/>
      <c r="D1984" s="66"/>
      <c r="E1984" s="15"/>
      <c r="F1984" s="12"/>
      <c r="G1984" s="13"/>
      <c r="H1984" s="12"/>
      <c r="I1984" s="12"/>
      <c r="J1984" s="1"/>
      <c r="K1984" s="1"/>
      <c r="L1984" s="9"/>
      <c r="M1984" s="16"/>
      <c r="N1984" s="16"/>
      <c r="O1984" s="9"/>
      <c r="P1984" s="9"/>
      <c r="Q1984" s="14"/>
      <c r="R1984" s="44"/>
      <c r="S1984" s="9"/>
      <c r="T1984" s="10"/>
      <c r="U1984" s="14"/>
      <c r="V1984" s="14"/>
      <c r="W1984" s="16"/>
      <c r="X1984" s="11"/>
      <c r="Y1984" s="9"/>
      <c r="Z1984" s="15"/>
      <c r="AA1984" s="6"/>
      <c r="AB1984" s="12"/>
      <c r="AC1984" s="6"/>
      <c r="AD1984" s="1"/>
      <c r="AE1984" s="12"/>
      <c r="AF1984" s="7"/>
      <c r="AG1984" s="1"/>
      <c r="AH1984" s="1"/>
      <c r="AI1984" s="1"/>
      <c r="AJ1984" s="10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6"/>
      <c r="CM1984" s="1"/>
      <c r="CN1984" s="1"/>
      <c r="CO1984" s="1"/>
      <c r="CP1984" s="1"/>
      <c r="CQ1984" s="1"/>
      <c r="CR1984" s="1"/>
    </row>
    <row r="1985" spans="1:96" x14ac:dyDescent="0.2">
      <c r="A1985" s="159"/>
      <c r="B1985" s="9"/>
      <c r="C1985" s="9"/>
      <c r="D1985" s="66"/>
      <c r="E1985" s="15"/>
      <c r="F1985" s="12"/>
      <c r="G1985" s="13"/>
      <c r="H1985" s="12"/>
      <c r="I1985" s="12"/>
      <c r="J1985" s="1"/>
      <c r="K1985" s="1"/>
      <c r="L1985" s="9"/>
      <c r="M1985" s="16"/>
      <c r="N1985" s="16"/>
      <c r="O1985" s="9"/>
      <c r="P1985" s="9"/>
      <c r="Q1985" s="14"/>
      <c r="R1985" s="44"/>
      <c r="S1985" s="9"/>
      <c r="T1985" s="10"/>
      <c r="U1985" s="14"/>
      <c r="V1985" s="14"/>
      <c r="W1985" s="16"/>
      <c r="X1985" s="11"/>
      <c r="Y1985" s="9"/>
      <c r="Z1985" s="15"/>
      <c r="AA1985" s="6"/>
      <c r="AB1985" s="12"/>
      <c r="AC1985" s="6"/>
      <c r="AD1985" s="1"/>
      <c r="AE1985" s="12"/>
      <c r="AF1985" s="7"/>
      <c r="AG1985" s="1"/>
      <c r="AH1985" s="1"/>
      <c r="AI1985" s="1"/>
      <c r="AJ1985" s="10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6"/>
      <c r="CM1985" s="1"/>
      <c r="CN1985" s="1"/>
      <c r="CO1985" s="1"/>
      <c r="CP1985" s="1"/>
      <c r="CQ1985" s="1"/>
      <c r="CR1985" s="1"/>
    </row>
    <row r="1986" spans="1:96" x14ac:dyDescent="0.2">
      <c r="A1986" s="159"/>
      <c r="B1986" s="9"/>
      <c r="C1986" s="9"/>
      <c r="D1986" s="66"/>
      <c r="E1986" s="15"/>
      <c r="F1986" s="12"/>
      <c r="G1986" s="13"/>
      <c r="H1986" s="12"/>
      <c r="I1986" s="12"/>
      <c r="J1986" s="1"/>
      <c r="K1986" s="1"/>
      <c r="L1986" s="9"/>
      <c r="M1986" s="16"/>
      <c r="N1986" s="16"/>
      <c r="O1986" s="9"/>
      <c r="P1986" s="9"/>
      <c r="Q1986" s="14"/>
      <c r="R1986" s="44"/>
      <c r="S1986" s="9"/>
      <c r="T1986" s="10"/>
      <c r="U1986" s="14"/>
      <c r="V1986" s="14"/>
      <c r="W1986" s="16"/>
      <c r="X1986" s="11"/>
      <c r="Y1986" s="9"/>
      <c r="Z1986" s="15"/>
      <c r="AA1986" s="6"/>
      <c r="AB1986" s="12"/>
      <c r="AC1986" s="6"/>
      <c r="AD1986" s="1"/>
      <c r="AE1986" s="12"/>
      <c r="AF1986" s="7"/>
      <c r="AG1986" s="1"/>
      <c r="AH1986" s="1"/>
      <c r="AI1986" s="1"/>
      <c r="AJ1986" s="10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6"/>
      <c r="CM1986" s="1"/>
      <c r="CN1986" s="1"/>
      <c r="CO1986" s="1"/>
      <c r="CP1986" s="1"/>
      <c r="CQ1986" s="1"/>
      <c r="CR1986" s="1"/>
    </row>
    <row r="1987" spans="1:96" x14ac:dyDescent="0.2">
      <c r="A1987" s="159"/>
      <c r="B1987" s="9"/>
      <c r="C1987" s="9"/>
      <c r="D1987" s="66"/>
      <c r="E1987" s="15"/>
      <c r="F1987" s="12"/>
      <c r="G1987" s="13"/>
      <c r="H1987" s="12"/>
      <c r="I1987" s="12"/>
      <c r="J1987" s="1"/>
      <c r="K1987" s="1"/>
      <c r="L1987" s="9"/>
      <c r="M1987" s="16"/>
      <c r="N1987" s="16"/>
      <c r="O1987" s="9"/>
      <c r="P1987" s="9"/>
      <c r="Q1987" s="14"/>
      <c r="R1987" s="44"/>
      <c r="S1987" s="9"/>
      <c r="T1987" s="10"/>
      <c r="U1987" s="14"/>
      <c r="V1987" s="14"/>
      <c r="W1987" s="16"/>
      <c r="X1987" s="11"/>
      <c r="Y1987" s="9"/>
      <c r="Z1987" s="15"/>
      <c r="AA1987" s="6"/>
      <c r="AB1987" s="12"/>
      <c r="AC1987" s="6"/>
      <c r="AD1987" s="1"/>
      <c r="AE1987" s="12"/>
      <c r="AF1987" s="7"/>
      <c r="AG1987" s="1"/>
      <c r="AH1987" s="1"/>
      <c r="AI1987" s="1"/>
      <c r="AJ1987" s="10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6"/>
      <c r="CM1987" s="1"/>
      <c r="CN1987" s="1"/>
      <c r="CO1987" s="1"/>
      <c r="CP1987" s="1"/>
      <c r="CQ1987" s="1"/>
      <c r="CR1987" s="1"/>
    </row>
    <row r="1988" spans="1:96" x14ac:dyDescent="0.2">
      <c r="A1988" s="159"/>
      <c r="B1988" s="9"/>
      <c r="C1988" s="9"/>
      <c r="D1988" s="66"/>
      <c r="E1988" s="15"/>
      <c r="F1988" s="12"/>
      <c r="G1988" s="13"/>
      <c r="H1988" s="12"/>
      <c r="I1988" s="12"/>
      <c r="J1988" s="1"/>
      <c r="K1988" s="1"/>
      <c r="L1988" s="9"/>
      <c r="M1988" s="16"/>
      <c r="N1988" s="16"/>
      <c r="O1988" s="9"/>
      <c r="P1988" s="9"/>
      <c r="Q1988" s="14"/>
      <c r="R1988" s="44"/>
      <c r="S1988" s="9"/>
      <c r="T1988" s="10"/>
      <c r="U1988" s="14"/>
      <c r="V1988" s="14"/>
      <c r="W1988" s="16"/>
      <c r="X1988" s="11"/>
      <c r="Y1988" s="9"/>
      <c r="Z1988" s="15"/>
      <c r="AA1988" s="6"/>
      <c r="AB1988" s="12"/>
      <c r="AC1988" s="6"/>
      <c r="AD1988" s="1"/>
      <c r="AE1988" s="12"/>
      <c r="AF1988" s="7"/>
      <c r="AG1988" s="1"/>
      <c r="AH1988" s="1"/>
      <c r="AI1988" s="1"/>
      <c r="AJ1988" s="10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6"/>
      <c r="CM1988" s="1"/>
      <c r="CN1988" s="1"/>
      <c r="CO1988" s="1"/>
      <c r="CP1988" s="1"/>
      <c r="CQ1988" s="1"/>
      <c r="CR1988" s="1"/>
    </row>
    <row r="1989" spans="1:96" x14ac:dyDescent="0.2">
      <c r="A1989" s="159"/>
      <c r="B1989" s="9"/>
      <c r="C1989" s="9"/>
      <c r="D1989" s="66"/>
      <c r="E1989" s="15"/>
      <c r="F1989" s="12"/>
      <c r="G1989" s="13"/>
      <c r="H1989" s="12"/>
      <c r="I1989" s="12"/>
      <c r="J1989" s="1"/>
      <c r="K1989" s="1"/>
      <c r="L1989" s="9"/>
      <c r="M1989" s="16"/>
      <c r="N1989" s="16"/>
      <c r="O1989" s="9"/>
      <c r="P1989" s="9"/>
      <c r="Q1989" s="14"/>
      <c r="R1989" s="44"/>
      <c r="S1989" s="9"/>
      <c r="T1989" s="10"/>
      <c r="U1989" s="14"/>
      <c r="V1989" s="14"/>
      <c r="W1989" s="16"/>
      <c r="X1989" s="11"/>
      <c r="Y1989" s="9"/>
      <c r="Z1989" s="15"/>
      <c r="AA1989" s="6"/>
      <c r="AB1989" s="12"/>
      <c r="AC1989" s="6"/>
      <c r="AD1989" s="1"/>
      <c r="AE1989" s="12"/>
      <c r="AF1989" s="7"/>
      <c r="AG1989" s="1"/>
      <c r="AH1989" s="1"/>
      <c r="AI1989" s="1"/>
      <c r="AJ1989" s="10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6"/>
      <c r="CM1989" s="1"/>
      <c r="CN1989" s="1"/>
      <c r="CO1989" s="1"/>
      <c r="CP1989" s="1"/>
      <c r="CQ1989" s="1"/>
      <c r="CR1989" s="1"/>
    </row>
    <row r="1990" spans="1:96" x14ac:dyDescent="0.2">
      <c r="A1990" s="159"/>
      <c r="B1990" s="9"/>
      <c r="C1990" s="9"/>
      <c r="D1990" s="66"/>
      <c r="E1990" s="15"/>
      <c r="F1990" s="12"/>
      <c r="G1990" s="13"/>
      <c r="H1990" s="12"/>
      <c r="I1990" s="12"/>
      <c r="J1990" s="1"/>
      <c r="K1990" s="1"/>
      <c r="L1990" s="9"/>
      <c r="M1990" s="16"/>
      <c r="N1990" s="16"/>
      <c r="O1990" s="9"/>
      <c r="P1990" s="9"/>
      <c r="Q1990" s="14"/>
      <c r="R1990" s="44"/>
      <c r="S1990" s="9"/>
      <c r="T1990" s="10"/>
      <c r="U1990" s="14"/>
      <c r="V1990" s="14"/>
      <c r="W1990" s="16"/>
      <c r="X1990" s="11"/>
      <c r="Y1990" s="9"/>
      <c r="Z1990" s="15"/>
      <c r="AA1990" s="6"/>
      <c r="AB1990" s="12"/>
      <c r="AC1990" s="6"/>
      <c r="AD1990" s="1"/>
      <c r="AE1990" s="12"/>
      <c r="AF1990" s="7"/>
      <c r="AG1990" s="1"/>
      <c r="AH1990" s="1"/>
      <c r="AI1990" s="1"/>
      <c r="AJ1990" s="10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6"/>
      <c r="CM1990" s="1"/>
      <c r="CN1990" s="1"/>
      <c r="CO1990" s="1"/>
      <c r="CP1990" s="1"/>
      <c r="CQ1990" s="1"/>
      <c r="CR1990" s="1"/>
    </row>
    <row r="1991" spans="1:96" x14ac:dyDescent="0.2">
      <c r="A1991" s="159"/>
      <c r="B1991" s="9"/>
      <c r="C1991" s="9"/>
      <c r="D1991" s="66"/>
      <c r="E1991" s="15"/>
      <c r="F1991" s="12"/>
      <c r="G1991" s="13"/>
      <c r="H1991" s="12"/>
      <c r="I1991" s="12"/>
      <c r="J1991" s="1"/>
      <c r="K1991" s="1"/>
      <c r="L1991" s="9"/>
      <c r="M1991" s="16"/>
      <c r="N1991" s="16"/>
      <c r="O1991" s="9"/>
      <c r="P1991" s="9"/>
      <c r="Q1991" s="14"/>
      <c r="R1991" s="44"/>
      <c r="S1991" s="9"/>
      <c r="T1991" s="10"/>
      <c r="U1991" s="14"/>
      <c r="V1991" s="14"/>
      <c r="W1991" s="16"/>
      <c r="X1991" s="11"/>
      <c r="Y1991" s="9"/>
      <c r="Z1991" s="15"/>
      <c r="AA1991" s="6"/>
      <c r="AB1991" s="12"/>
      <c r="AC1991" s="6"/>
      <c r="AD1991" s="1"/>
      <c r="AE1991" s="12"/>
      <c r="AF1991" s="7"/>
      <c r="AG1991" s="1"/>
      <c r="AH1991" s="1"/>
      <c r="AI1991" s="1"/>
      <c r="AJ1991" s="10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6"/>
      <c r="CM1991" s="1"/>
      <c r="CN1991" s="1"/>
      <c r="CO1991" s="1"/>
      <c r="CP1991" s="1"/>
      <c r="CQ1991" s="1"/>
      <c r="CR1991" s="1"/>
    </row>
    <row r="1992" spans="1:96" x14ac:dyDescent="0.2">
      <c r="A1992" s="159"/>
      <c r="B1992" s="9"/>
      <c r="C1992" s="9"/>
      <c r="D1992" s="66"/>
      <c r="E1992" s="15"/>
      <c r="F1992" s="12"/>
      <c r="G1992" s="13"/>
      <c r="H1992" s="12"/>
      <c r="I1992" s="12"/>
      <c r="J1992" s="1"/>
      <c r="K1992" s="1"/>
      <c r="L1992" s="9"/>
      <c r="M1992" s="16"/>
      <c r="N1992" s="16"/>
      <c r="O1992" s="9"/>
      <c r="P1992" s="9"/>
      <c r="Q1992" s="14"/>
      <c r="R1992" s="44"/>
      <c r="S1992" s="9"/>
      <c r="T1992" s="10"/>
      <c r="U1992" s="14"/>
      <c r="V1992" s="14"/>
      <c r="W1992" s="16"/>
      <c r="X1992" s="11"/>
      <c r="Y1992" s="9"/>
      <c r="Z1992" s="15"/>
      <c r="AA1992" s="6"/>
      <c r="AB1992" s="12"/>
      <c r="AC1992" s="6"/>
      <c r="AD1992" s="1"/>
      <c r="AE1992" s="12"/>
      <c r="AF1992" s="7"/>
      <c r="AG1992" s="1"/>
      <c r="AH1992" s="1"/>
      <c r="AI1992" s="1"/>
      <c r="AJ1992" s="10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6"/>
      <c r="CM1992" s="1"/>
      <c r="CN1992" s="1"/>
      <c r="CO1992" s="1"/>
      <c r="CP1992" s="1"/>
      <c r="CQ1992" s="1"/>
      <c r="CR1992" s="1"/>
    </row>
    <row r="1993" spans="1:96" x14ac:dyDescent="0.2">
      <c r="A1993" s="159"/>
      <c r="B1993" s="9"/>
      <c r="C1993" s="9"/>
      <c r="D1993" s="66"/>
      <c r="E1993" s="15"/>
      <c r="F1993" s="12"/>
      <c r="G1993" s="13"/>
      <c r="H1993" s="12"/>
      <c r="I1993" s="12"/>
      <c r="J1993" s="1"/>
      <c r="K1993" s="1"/>
      <c r="L1993" s="9"/>
      <c r="M1993" s="16"/>
      <c r="N1993" s="16"/>
      <c r="O1993" s="9"/>
      <c r="P1993" s="9"/>
      <c r="Q1993" s="14"/>
      <c r="R1993" s="44"/>
      <c r="S1993" s="9"/>
      <c r="T1993" s="10"/>
      <c r="U1993" s="14"/>
      <c r="V1993" s="14"/>
      <c r="W1993" s="16"/>
      <c r="X1993" s="11"/>
      <c r="Y1993" s="9"/>
      <c r="Z1993" s="15"/>
      <c r="AA1993" s="6"/>
      <c r="AB1993" s="12"/>
      <c r="AC1993" s="6"/>
      <c r="AD1993" s="1"/>
      <c r="AE1993" s="12"/>
      <c r="AF1993" s="7"/>
      <c r="AG1993" s="1"/>
      <c r="AH1993" s="1"/>
      <c r="AI1993" s="1"/>
      <c r="AJ1993" s="10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6"/>
      <c r="CM1993" s="1"/>
      <c r="CN1993" s="1"/>
      <c r="CO1993" s="1"/>
      <c r="CP1993" s="1"/>
      <c r="CQ1993" s="1"/>
      <c r="CR1993" s="1"/>
    </row>
    <row r="1994" spans="1:96" x14ac:dyDescent="0.2">
      <c r="A1994" s="159"/>
      <c r="B1994" s="9"/>
      <c r="C1994" s="9"/>
      <c r="D1994" s="66"/>
      <c r="E1994" s="15"/>
      <c r="F1994" s="12"/>
      <c r="G1994" s="13"/>
      <c r="H1994" s="12"/>
      <c r="I1994" s="12"/>
      <c r="J1994" s="1"/>
      <c r="K1994" s="1"/>
      <c r="L1994" s="9"/>
      <c r="M1994" s="16"/>
      <c r="N1994" s="16"/>
      <c r="O1994" s="9"/>
      <c r="P1994" s="9"/>
      <c r="Q1994" s="14"/>
      <c r="R1994" s="44"/>
      <c r="S1994" s="9"/>
      <c r="T1994" s="10"/>
      <c r="U1994" s="14"/>
      <c r="V1994" s="14"/>
      <c r="W1994" s="16"/>
      <c r="X1994" s="11"/>
      <c r="Y1994" s="9"/>
      <c r="Z1994" s="15"/>
      <c r="AA1994" s="6"/>
      <c r="AB1994" s="12"/>
      <c r="AC1994" s="6"/>
      <c r="AD1994" s="1"/>
      <c r="AE1994" s="12"/>
      <c r="AF1994" s="7"/>
      <c r="AG1994" s="1"/>
      <c r="AH1994" s="1"/>
      <c r="AI1994" s="1"/>
      <c r="AJ1994" s="10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6"/>
      <c r="CM1994" s="1"/>
      <c r="CN1994" s="1"/>
      <c r="CO1994" s="1"/>
      <c r="CP1994" s="1"/>
      <c r="CQ1994" s="1"/>
      <c r="CR1994" s="1"/>
    </row>
    <row r="1995" spans="1:96" x14ac:dyDescent="0.2">
      <c r="A1995" s="159"/>
      <c r="B1995" s="9"/>
      <c r="C1995" s="9"/>
      <c r="D1995" s="66"/>
      <c r="E1995" s="15"/>
      <c r="F1995" s="12"/>
      <c r="G1995" s="13"/>
      <c r="H1995" s="12"/>
      <c r="I1995" s="12"/>
      <c r="J1995" s="1"/>
      <c r="K1995" s="1"/>
      <c r="L1995" s="9"/>
      <c r="M1995" s="16"/>
      <c r="N1995" s="16"/>
      <c r="O1995" s="9"/>
      <c r="P1995" s="9"/>
      <c r="Q1995" s="14"/>
      <c r="R1995" s="44"/>
      <c r="S1995" s="9"/>
      <c r="T1995" s="10"/>
      <c r="U1995" s="14"/>
      <c r="V1995" s="14"/>
      <c r="W1995" s="16"/>
      <c r="X1995" s="11"/>
      <c r="Y1995" s="9"/>
      <c r="Z1995" s="15"/>
      <c r="AA1995" s="6"/>
      <c r="AB1995" s="12"/>
      <c r="AC1995" s="6"/>
      <c r="AD1995" s="1"/>
      <c r="AE1995" s="12"/>
      <c r="AF1995" s="7"/>
      <c r="AG1995" s="1"/>
      <c r="AH1995" s="1"/>
      <c r="AI1995" s="1"/>
      <c r="AJ1995" s="10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6"/>
      <c r="CM1995" s="1"/>
      <c r="CN1995" s="1"/>
      <c r="CO1995" s="1"/>
      <c r="CP1995" s="1"/>
      <c r="CQ1995" s="1"/>
      <c r="CR1995" s="1"/>
    </row>
    <row r="1996" spans="1:96" x14ac:dyDescent="0.2">
      <c r="A1996" s="159"/>
      <c r="B1996" s="9"/>
      <c r="C1996" s="9"/>
      <c r="D1996" s="66"/>
      <c r="E1996" s="15"/>
      <c r="F1996" s="12"/>
      <c r="G1996" s="13"/>
      <c r="H1996" s="12"/>
      <c r="I1996" s="12"/>
      <c r="J1996" s="1"/>
      <c r="K1996" s="1"/>
      <c r="L1996" s="9"/>
      <c r="M1996" s="16"/>
      <c r="N1996" s="16"/>
      <c r="O1996" s="9"/>
      <c r="P1996" s="9"/>
      <c r="Q1996" s="14"/>
      <c r="R1996" s="44"/>
      <c r="S1996" s="9"/>
      <c r="T1996" s="10"/>
      <c r="U1996" s="14"/>
      <c r="V1996" s="14"/>
      <c r="W1996" s="16"/>
      <c r="X1996" s="11"/>
      <c r="Y1996" s="9"/>
      <c r="Z1996" s="15"/>
      <c r="AA1996" s="6"/>
      <c r="AB1996" s="12"/>
      <c r="AC1996" s="6"/>
      <c r="AD1996" s="1"/>
      <c r="AE1996" s="12"/>
      <c r="AF1996" s="7"/>
      <c r="AG1996" s="1"/>
      <c r="AH1996" s="1"/>
      <c r="AI1996" s="1"/>
      <c r="AJ1996" s="10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6"/>
      <c r="CM1996" s="1"/>
      <c r="CN1996" s="1"/>
      <c r="CO1996" s="1"/>
      <c r="CP1996" s="1"/>
      <c r="CQ1996" s="1"/>
      <c r="CR1996" s="1"/>
    </row>
    <row r="1997" spans="1:96" x14ac:dyDescent="0.2">
      <c r="A1997" s="159"/>
      <c r="B1997" s="9"/>
      <c r="C1997" s="9"/>
      <c r="D1997" s="66"/>
      <c r="E1997" s="15"/>
      <c r="F1997" s="12"/>
      <c r="G1997" s="13"/>
      <c r="H1997" s="12"/>
      <c r="I1997" s="12"/>
      <c r="J1997" s="1"/>
      <c r="K1997" s="1"/>
      <c r="L1997" s="9"/>
      <c r="M1997" s="16"/>
      <c r="N1997" s="16"/>
      <c r="O1997" s="9"/>
      <c r="P1997" s="9"/>
      <c r="Q1997" s="14"/>
      <c r="R1997" s="44"/>
      <c r="S1997" s="9"/>
      <c r="T1997" s="10"/>
      <c r="U1997" s="14"/>
      <c r="V1997" s="14"/>
      <c r="W1997" s="16"/>
      <c r="X1997" s="11"/>
      <c r="Y1997" s="9"/>
      <c r="Z1997" s="15"/>
      <c r="AA1997" s="6"/>
      <c r="AB1997" s="12"/>
      <c r="AC1997" s="6"/>
      <c r="AD1997" s="1"/>
      <c r="AE1997" s="12"/>
      <c r="AF1997" s="7"/>
      <c r="AG1997" s="1"/>
      <c r="AH1997" s="1"/>
      <c r="AI1997" s="1"/>
      <c r="AJ1997" s="10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6"/>
      <c r="CM1997" s="1"/>
      <c r="CN1997" s="1"/>
      <c r="CO1997" s="1"/>
      <c r="CP1997" s="1"/>
      <c r="CQ1997" s="1"/>
      <c r="CR1997" s="1"/>
    </row>
    <row r="1998" spans="1:96" x14ac:dyDescent="0.2">
      <c r="A1998" s="159"/>
      <c r="B1998" s="9"/>
      <c r="C1998" s="9"/>
      <c r="D1998" s="66"/>
      <c r="E1998" s="15"/>
      <c r="F1998" s="12"/>
      <c r="G1998" s="13"/>
      <c r="H1998" s="12"/>
      <c r="I1998" s="12"/>
      <c r="J1998" s="1"/>
      <c r="K1998" s="1"/>
      <c r="L1998" s="9"/>
      <c r="M1998" s="16"/>
      <c r="N1998" s="16"/>
      <c r="O1998" s="9"/>
      <c r="P1998" s="9"/>
      <c r="Q1998" s="14"/>
      <c r="R1998" s="44"/>
      <c r="S1998" s="9"/>
      <c r="T1998" s="10"/>
      <c r="U1998" s="14"/>
      <c r="V1998" s="14"/>
      <c r="W1998" s="16"/>
      <c r="X1998" s="11"/>
      <c r="Y1998" s="9"/>
      <c r="Z1998" s="15"/>
      <c r="AA1998" s="6"/>
      <c r="AB1998" s="12"/>
      <c r="AC1998" s="6"/>
      <c r="AD1998" s="1"/>
      <c r="AE1998" s="12"/>
      <c r="AF1998" s="7"/>
      <c r="AG1998" s="1"/>
      <c r="AH1998" s="1"/>
      <c r="AI1998" s="1"/>
      <c r="AJ1998" s="10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6"/>
      <c r="CM1998" s="1"/>
      <c r="CN1998" s="1"/>
      <c r="CO1998" s="1"/>
      <c r="CP1998" s="1"/>
      <c r="CQ1998" s="1"/>
      <c r="CR1998" s="1"/>
    </row>
    <row r="1999" spans="1:96" x14ac:dyDescent="0.2">
      <c r="A1999" s="159"/>
      <c r="B1999" s="9"/>
      <c r="C1999" s="9"/>
      <c r="D1999" s="66"/>
      <c r="E1999" s="15"/>
      <c r="F1999" s="12"/>
      <c r="G1999" s="13"/>
      <c r="H1999" s="12"/>
      <c r="I1999" s="12"/>
      <c r="J1999" s="1"/>
      <c r="K1999" s="1"/>
      <c r="L1999" s="9"/>
      <c r="M1999" s="16"/>
      <c r="N1999" s="16"/>
      <c r="O1999" s="9"/>
      <c r="P1999" s="9"/>
      <c r="Q1999" s="14"/>
      <c r="R1999" s="44"/>
      <c r="S1999" s="9"/>
      <c r="T1999" s="10"/>
      <c r="U1999" s="14"/>
      <c r="V1999" s="14"/>
      <c r="W1999" s="16"/>
      <c r="X1999" s="11"/>
      <c r="Y1999" s="9"/>
      <c r="Z1999" s="15"/>
      <c r="AA1999" s="6"/>
      <c r="AB1999" s="12"/>
      <c r="AC1999" s="6"/>
      <c r="AD1999" s="1"/>
      <c r="AE1999" s="12"/>
      <c r="AF1999" s="7"/>
      <c r="AG1999" s="1"/>
      <c r="AH1999" s="1"/>
      <c r="AI1999" s="1"/>
      <c r="AJ1999" s="10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6"/>
      <c r="CM1999" s="1"/>
      <c r="CN1999" s="1"/>
      <c r="CO1999" s="1"/>
      <c r="CP1999" s="1"/>
      <c r="CQ1999" s="1"/>
      <c r="CR1999" s="1"/>
    </row>
    <row r="2000" spans="1:96" x14ac:dyDescent="0.2">
      <c r="A2000" s="159"/>
      <c r="B2000" s="9"/>
      <c r="C2000" s="9"/>
      <c r="D2000" s="66"/>
      <c r="E2000" s="15"/>
      <c r="F2000" s="12"/>
      <c r="G2000" s="13"/>
      <c r="H2000" s="12"/>
      <c r="I2000" s="12"/>
      <c r="J2000" s="1"/>
      <c r="K2000" s="1"/>
      <c r="L2000" s="9"/>
      <c r="M2000" s="16"/>
      <c r="N2000" s="16"/>
      <c r="O2000" s="9"/>
      <c r="P2000" s="9"/>
      <c r="Q2000" s="14"/>
      <c r="R2000" s="44"/>
      <c r="S2000" s="9"/>
      <c r="T2000" s="10"/>
      <c r="U2000" s="14"/>
      <c r="V2000" s="14"/>
      <c r="W2000" s="16"/>
      <c r="X2000" s="11"/>
      <c r="Y2000" s="9"/>
      <c r="Z2000" s="15"/>
      <c r="AA2000" s="6"/>
      <c r="AB2000" s="12"/>
      <c r="AC2000" s="6"/>
      <c r="AD2000" s="1"/>
      <c r="AE2000" s="12"/>
      <c r="AF2000" s="7"/>
      <c r="AG2000" s="1"/>
      <c r="AH2000" s="1"/>
      <c r="AI2000" s="1"/>
      <c r="AJ2000" s="10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6"/>
      <c r="CM2000" s="1"/>
      <c r="CN2000" s="1"/>
      <c r="CO2000" s="1"/>
      <c r="CP2000" s="1"/>
      <c r="CQ2000" s="1"/>
      <c r="CR2000" s="1"/>
    </row>
    <row r="2001" spans="1:96" x14ac:dyDescent="0.2">
      <c r="A2001" s="159"/>
      <c r="B2001" s="9"/>
      <c r="C2001" s="9"/>
      <c r="D2001" s="66"/>
      <c r="E2001" s="15"/>
      <c r="F2001" s="12"/>
      <c r="G2001" s="13"/>
      <c r="H2001" s="12"/>
      <c r="I2001" s="12"/>
      <c r="J2001" s="1"/>
      <c r="K2001" s="1"/>
      <c r="L2001" s="9"/>
      <c r="M2001" s="16"/>
      <c r="N2001" s="16"/>
      <c r="O2001" s="9"/>
      <c r="P2001" s="9"/>
      <c r="Q2001" s="14"/>
      <c r="R2001" s="44"/>
      <c r="S2001" s="9"/>
      <c r="T2001" s="10"/>
      <c r="U2001" s="14"/>
      <c r="V2001" s="14"/>
      <c r="W2001" s="16"/>
      <c r="X2001" s="11"/>
      <c r="Y2001" s="9"/>
      <c r="Z2001" s="15"/>
      <c r="AA2001" s="6"/>
      <c r="AB2001" s="12"/>
      <c r="AC2001" s="6"/>
      <c r="AD2001" s="1"/>
      <c r="AE2001" s="12"/>
      <c r="AF2001" s="7"/>
      <c r="AG2001" s="1"/>
      <c r="AH2001" s="1"/>
      <c r="AI2001" s="1"/>
      <c r="AJ2001" s="10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6"/>
      <c r="CM2001" s="1"/>
      <c r="CN2001" s="1"/>
      <c r="CO2001" s="1"/>
      <c r="CP2001" s="1"/>
      <c r="CQ2001" s="1"/>
      <c r="CR2001" s="1"/>
    </row>
    <row r="2002" spans="1:96" x14ac:dyDescent="0.2">
      <c r="A2002" s="159"/>
      <c r="B2002" s="9"/>
      <c r="C2002" s="9"/>
      <c r="D2002" s="66"/>
      <c r="E2002" s="15"/>
      <c r="F2002" s="12"/>
      <c r="G2002" s="13"/>
      <c r="H2002" s="12"/>
      <c r="I2002" s="12"/>
      <c r="J2002" s="1"/>
      <c r="K2002" s="1"/>
      <c r="L2002" s="9"/>
      <c r="M2002" s="16"/>
      <c r="N2002" s="16"/>
      <c r="O2002" s="9"/>
      <c r="P2002" s="9"/>
      <c r="Q2002" s="14"/>
      <c r="R2002" s="44"/>
      <c r="S2002" s="9"/>
      <c r="T2002" s="10"/>
      <c r="U2002" s="14"/>
      <c r="V2002" s="14"/>
      <c r="W2002" s="16"/>
      <c r="X2002" s="11"/>
      <c r="Y2002" s="9"/>
      <c r="Z2002" s="15"/>
      <c r="AA2002" s="6"/>
      <c r="AB2002" s="12"/>
      <c r="AC2002" s="6"/>
      <c r="AD2002" s="1"/>
      <c r="AE2002" s="12"/>
      <c r="AF2002" s="7"/>
      <c r="AG2002" s="1"/>
      <c r="AH2002" s="1"/>
      <c r="AI2002" s="1"/>
      <c r="AJ2002" s="10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6"/>
      <c r="CM2002" s="1"/>
      <c r="CN2002" s="1"/>
      <c r="CO2002" s="1"/>
      <c r="CP2002" s="1"/>
      <c r="CQ2002" s="1"/>
      <c r="CR2002" s="1"/>
    </row>
    <row r="2003" spans="1:96" x14ac:dyDescent="0.2">
      <c r="A2003" s="159"/>
      <c r="B2003" s="9"/>
      <c r="C2003" s="9"/>
      <c r="D2003" s="66"/>
      <c r="E2003" s="15"/>
      <c r="F2003" s="12"/>
      <c r="G2003" s="13"/>
      <c r="H2003" s="12"/>
      <c r="I2003" s="12"/>
      <c r="J2003" s="1"/>
      <c r="K2003" s="1"/>
      <c r="L2003" s="9"/>
      <c r="M2003" s="16"/>
      <c r="N2003" s="16"/>
      <c r="O2003" s="9"/>
      <c r="P2003" s="9"/>
      <c r="Q2003" s="14"/>
      <c r="R2003" s="44"/>
      <c r="S2003" s="9"/>
      <c r="T2003" s="10"/>
      <c r="U2003" s="14"/>
      <c r="V2003" s="14"/>
      <c r="W2003" s="16"/>
      <c r="X2003" s="11"/>
      <c r="Y2003" s="9"/>
      <c r="Z2003" s="15"/>
      <c r="AA2003" s="6"/>
      <c r="AB2003" s="12"/>
      <c r="AC2003" s="6"/>
      <c r="AD2003" s="1"/>
      <c r="AE2003" s="12"/>
      <c r="AF2003" s="7"/>
      <c r="AG2003" s="1"/>
      <c r="AH2003" s="1"/>
      <c r="AI2003" s="1"/>
      <c r="AJ2003" s="10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6"/>
      <c r="CM2003" s="1"/>
      <c r="CN2003" s="1"/>
      <c r="CO2003" s="1"/>
      <c r="CP2003" s="1"/>
      <c r="CQ2003" s="1"/>
      <c r="CR2003" s="1"/>
    </row>
    <row r="2004" spans="1:96" x14ac:dyDescent="0.2">
      <c r="A2004" s="159"/>
      <c r="B2004" s="9"/>
      <c r="C2004" s="9"/>
      <c r="D2004" s="66"/>
      <c r="E2004" s="15"/>
      <c r="F2004" s="12"/>
      <c r="G2004" s="13"/>
      <c r="H2004" s="12"/>
      <c r="I2004" s="12"/>
      <c r="J2004" s="1"/>
      <c r="K2004" s="1"/>
      <c r="L2004" s="9"/>
      <c r="M2004" s="16"/>
      <c r="N2004" s="16"/>
      <c r="O2004" s="9"/>
      <c r="P2004" s="9"/>
      <c r="Q2004" s="14"/>
      <c r="R2004" s="44"/>
      <c r="S2004" s="9"/>
      <c r="T2004" s="10"/>
      <c r="U2004" s="14"/>
      <c r="V2004" s="14"/>
      <c r="W2004" s="16"/>
      <c r="X2004" s="11"/>
      <c r="Y2004" s="9"/>
      <c r="Z2004" s="15"/>
      <c r="AA2004" s="6"/>
      <c r="AB2004" s="12"/>
      <c r="AC2004" s="6"/>
      <c r="AD2004" s="1"/>
      <c r="AE2004" s="12"/>
      <c r="AF2004" s="7"/>
      <c r="AG2004" s="1"/>
      <c r="AH2004" s="1"/>
      <c r="AI2004" s="1"/>
      <c r="AJ2004" s="10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6"/>
      <c r="CM2004" s="1"/>
      <c r="CN2004" s="1"/>
      <c r="CO2004" s="1"/>
      <c r="CP2004" s="1"/>
      <c r="CQ2004" s="1"/>
      <c r="CR2004" s="1"/>
    </row>
    <row r="2005" spans="1:96" x14ac:dyDescent="0.2">
      <c r="A2005" s="159"/>
      <c r="B2005" s="9"/>
      <c r="C2005" s="9"/>
      <c r="D2005" s="66"/>
      <c r="E2005" s="15"/>
      <c r="F2005" s="12"/>
      <c r="G2005" s="13"/>
      <c r="H2005" s="12"/>
      <c r="I2005" s="12"/>
      <c r="J2005" s="1"/>
      <c r="K2005" s="1"/>
      <c r="L2005" s="9"/>
      <c r="M2005" s="16"/>
      <c r="N2005" s="16"/>
      <c r="O2005" s="9"/>
      <c r="P2005" s="9"/>
      <c r="Q2005" s="14"/>
      <c r="R2005" s="44"/>
      <c r="S2005" s="9"/>
      <c r="T2005" s="10"/>
      <c r="U2005" s="14"/>
      <c r="V2005" s="14"/>
      <c r="W2005" s="16"/>
      <c r="X2005" s="11"/>
      <c r="Y2005" s="9"/>
      <c r="Z2005" s="15"/>
      <c r="AA2005" s="6"/>
      <c r="AB2005" s="12"/>
      <c r="AC2005" s="6"/>
      <c r="AD2005" s="1"/>
      <c r="AE2005" s="12"/>
      <c r="AF2005" s="7"/>
      <c r="AG2005" s="1"/>
      <c r="AH2005" s="1"/>
      <c r="AI2005" s="1"/>
      <c r="AJ2005" s="10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6"/>
      <c r="CM2005" s="1"/>
      <c r="CN2005" s="1"/>
      <c r="CO2005" s="1"/>
      <c r="CP2005" s="1"/>
      <c r="CQ2005" s="1"/>
      <c r="CR2005" s="1"/>
    </row>
    <row r="2006" spans="1:96" x14ac:dyDescent="0.2">
      <c r="A2006" s="159"/>
      <c r="B2006" s="9"/>
      <c r="C2006" s="9"/>
      <c r="D2006" s="66"/>
      <c r="E2006" s="15"/>
      <c r="F2006" s="12"/>
      <c r="G2006" s="13"/>
      <c r="H2006" s="12"/>
      <c r="I2006" s="12"/>
      <c r="J2006" s="1"/>
      <c r="K2006" s="1"/>
      <c r="L2006" s="9"/>
      <c r="M2006" s="16"/>
      <c r="N2006" s="16"/>
      <c r="O2006" s="9"/>
      <c r="P2006" s="9"/>
      <c r="Q2006" s="14"/>
      <c r="R2006" s="44"/>
      <c r="S2006" s="9"/>
      <c r="T2006" s="10"/>
      <c r="U2006" s="14"/>
      <c r="V2006" s="14"/>
      <c r="W2006" s="16"/>
      <c r="X2006" s="11"/>
      <c r="Y2006" s="9"/>
      <c r="Z2006" s="15"/>
      <c r="AA2006" s="6"/>
      <c r="AB2006" s="12"/>
      <c r="AC2006" s="6"/>
      <c r="AD2006" s="1"/>
      <c r="AE2006" s="12"/>
      <c r="AF2006" s="7"/>
      <c r="AG2006" s="1"/>
      <c r="AH2006" s="1"/>
      <c r="AI2006" s="1"/>
      <c r="AJ2006" s="10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6"/>
      <c r="CM2006" s="1"/>
      <c r="CN2006" s="1"/>
      <c r="CO2006" s="1"/>
      <c r="CP2006" s="1"/>
      <c r="CQ2006" s="1"/>
      <c r="CR2006" s="1"/>
    </row>
    <row r="2007" spans="1:96" x14ac:dyDescent="0.2">
      <c r="A2007" s="159"/>
      <c r="B2007" s="9"/>
      <c r="C2007" s="9"/>
      <c r="D2007" s="66"/>
      <c r="E2007" s="15"/>
      <c r="F2007" s="12"/>
      <c r="G2007" s="13"/>
      <c r="H2007" s="12"/>
      <c r="I2007" s="12"/>
      <c r="J2007" s="1"/>
      <c r="K2007" s="1"/>
      <c r="L2007" s="9"/>
      <c r="M2007" s="16"/>
      <c r="N2007" s="16"/>
      <c r="O2007" s="9"/>
      <c r="P2007" s="9"/>
      <c r="Q2007" s="14"/>
      <c r="R2007" s="44"/>
      <c r="S2007" s="9"/>
      <c r="T2007" s="10"/>
      <c r="U2007" s="14"/>
      <c r="V2007" s="14"/>
      <c r="W2007" s="16"/>
      <c r="X2007" s="11"/>
      <c r="Y2007" s="9"/>
      <c r="Z2007" s="15"/>
      <c r="AA2007" s="6"/>
      <c r="AB2007" s="12"/>
      <c r="AC2007" s="6"/>
      <c r="AD2007" s="1"/>
      <c r="AE2007" s="12"/>
      <c r="AF2007" s="7"/>
      <c r="AG2007" s="1"/>
      <c r="AH2007" s="1"/>
      <c r="AI2007" s="1"/>
      <c r="AJ2007" s="10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6"/>
      <c r="CM2007" s="1"/>
      <c r="CN2007" s="1"/>
      <c r="CO2007" s="1"/>
      <c r="CP2007" s="1"/>
      <c r="CQ2007" s="1"/>
      <c r="CR2007" s="1"/>
    </row>
    <row r="2008" spans="1:96" x14ac:dyDescent="0.2">
      <c r="A2008" s="159"/>
      <c r="B2008" s="9"/>
      <c r="C2008" s="9"/>
      <c r="D2008" s="66"/>
      <c r="E2008" s="15"/>
      <c r="F2008" s="12"/>
      <c r="G2008" s="13"/>
      <c r="H2008" s="12"/>
      <c r="I2008" s="12"/>
      <c r="J2008" s="1"/>
      <c r="K2008" s="1"/>
      <c r="L2008" s="9"/>
      <c r="M2008" s="16"/>
      <c r="N2008" s="16"/>
      <c r="O2008" s="9"/>
      <c r="P2008" s="9"/>
      <c r="Q2008" s="14"/>
      <c r="R2008" s="44"/>
      <c r="S2008" s="9"/>
      <c r="T2008" s="10"/>
      <c r="U2008" s="14"/>
      <c r="V2008" s="14"/>
      <c r="W2008" s="16"/>
      <c r="X2008" s="11"/>
      <c r="Y2008" s="9"/>
      <c r="Z2008" s="15"/>
      <c r="AA2008" s="6"/>
      <c r="AB2008" s="12"/>
      <c r="AC2008" s="6"/>
      <c r="AD2008" s="1"/>
      <c r="AE2008" s="12"/>
      <c r="AF2008" s="7"/>
      <c r="AG2008" s="1"/>
      <c r="AH2008" s="1"/>
      <c r="AI2008" s="1"/>
      <c r="AJ2008" s="10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6"/>
      <c r="CM2008" s="1"/>
      <c r="CN2008" s="1"/>
      <c r="CO2008" s="1"/>
      <c r="CP2008" s="1"/>
      <c r="CQ2008" s="1"/>
      <c r="CR2008" s="1"/>
    </row>
    <row r="2009" spans="1:96" x14ac:dyDescent="0.2">
      <c r="A2009" s="159"/>
      <c r="B2009" s="9"/>
      <c r="C2009" s="9"/>
      <c r="D2009" s="66"/>
      <c r="E2009" s="15"/>
      <c r="F2009" s="12"/>
      <c r="G2009" s="13"/>
      <c r="H2009" s="12"/>
      <c r="I2009" s="12"/>
      <c r="J2009" s="1"/>
      <c r="K2009" s="1"/>
      <c r="L2009" s="9"/>
      <c r="M2009" s="16"/>
      <c r="N2009" s="16"/>
      <c r="O2009" s="9"/>
      <c r="P2009" s="9"/>
      <c r="Q2009" s="14"/>
      <c r="R2009" s="44"/>
      <c r="S2009" s="9"/>
      <c r="T2009" s="10"/>
      <c r="U2009" s="14"/>
      <c r="V2009" s="14"/>
      <c r="W2009" s="16"/>
      <c r="X2009" s="11"/>
      <c r="Y2009" s="9"/>
      <c r="Z2009" s="15"/>
      <c r="AA2009" s="6"/>
      <c r="AB2009" s="12"/>
      <c r="AC2009" s="6"/>
      <c r="AD2009" s="1"/>
      <c r="AE2009" s="12"/>
      <c r="AF2009" s="7"/>
      <c r="AG2009" s="1"/>
      <c r="AH2009" s="1"/>
      <c r="AI2009" s="1"/>
      <c r="AJ2009" s="10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6"/>
      <c r="CM2009" s="1"/>
      <c r="CN2009" s="1"/>
      <c r="CO2009" s="1"/>
      <c r="CP2009" s="1"/>
      <c r="CQ2009" s="1"/>
      <c r="CR2009" s="1"/>
    </row>
    <row r="2010" spans="1:96" x14ac:dyDescent="0.2">
      <c r="A2010" s="159"/>
      <c r="B2010" s="9"/>
      <c r="C2010" s="9"/>
      <c r="D2010" s="66"/>
      <c r="E2010" s="15"/>
      <c r="F2010" s="12"/>
      <c r="G2010" s="13"/>
      <c r="H2010" s="12"/>
      <c r="I2010" s="12"/>
      <c r="J2010" s="1"/>
      <c r="K2010" s="1"/>
      <c r="L2010" s="9"/>
      <c r="M2010" s="16"/>
      <c r="N2010" s="16"/>
      <c r="O2010" s="9"/>
      <c r="P2010" s="9"/>
      <c r="Q2010" s="14"/>
      <c r="R2010" s="44"/>
      <c r="S2010" s="9"/>
      <c r="T2010" s="10"/>
      <c r="U2010" s="14"/>
      <c r="V2010" s="14"/>
      <c r="W2010" s="16"/>
      <c r="X2010" s="11"/>
      <c r="Y2010" s="9"/>
      <c r="Z2010" s="15"/>
      <c r="AA2010" s="6"/>
      <c r="AB2010" s="12"/>
      <c r="AC2010" s="6"/>
      <c r="AD2010" s="1"/>
      <c r="AE2010" s="12"/>
      <c r="AF2010" s="7"/>
      <c r="AG2010" s="1"/>
      <c r="AH2010" s="1"/>
      <c r="AI2010" s="1"/>
      <c r="AJ2010" s="10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6"/>
      <c r="CM2010" s="1"/>
      <c r="CN2010" s="1"/>
      <c r="CO2010" s="1"/>
      <c r="CP2010" s="1"/>
      <c r="CQ2010" s="1"/>
      <c r="CR2010" s="1"/>
    </row>
    <row r="2011" spans="1:96" x14ac:dyDescent="0.2">
      <c r="A2011" s="159"/>
      <c r="B2011" s="9"/>
      <c r="C2011" s="9"/>
      <c r="D2011" s="66"/>
      <c r="E2011" s="15"/>
      <c r="F2011" s="12"/>
      <c r="G2011" s="13"/>
      <c r="H2011" s="12"/>
      <c r="I2011" s="12"/>
      <c r="J2011" s="1"/>
      <c r="K2011" s="1"/>
      <c r="L2011" s="9"/>
      <c r="M2011" s="16"/>
      <c r="N2011" s="16"/>
      <c r="O2011" s="9"/>
      <c r="P2011" s="9"/>
      <c r="Q2011" s="14"/>
      <c r="R2011" s="44"/>
      <c r="S2011" s="9"/>
      <c r="T2011" s="10"/>
      <c r="U2011" s="14"/>
      <c r="V2011" s="14"/>
      <c r="W2011" s="16"/>
      <c r="X2011" s="11"/>
      <c r="Y2011" s="9"/>
      <c r="Z2011" s="15"/>
      <c r="AA2011" s="6"/>
      <c r="AB2011" s="12"/>
      <c r="AC2011" s="6"/>
      <c r="AD2011" s="1"/>
      <c r="AE2011" s="12"/>
      <c r="AF2011" s="7"/>
      <c r="AG2011" s="1"/>
      <c r="AH2011" s="1"/>
      <c r="AI2011" s="1"/>
      <c r="AJ2011" s="10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6"/>
      <c r="CM2011" s="1"/>
      <c r="CN2011" s="1"/>
      <c r="CO2011" s="1"/>
      <c r="CP2011" s="1"/>
      <c r="CQ2011" s="1"/>
      <c r="CR2011" s="1"/>
    </row>
    <row r="2012" spans="1:96" x14ac:dyDescent="0.2">
      <c r="A2012" s="159"/>
      <c r="B2012" s="9"/>
      <c r="C2012" s="9"/>
      <c r="D2012" s="66"/>
      <c r="E2012" s="15"/>
      <c r="F2012" s="12"/>
      <c r="G2012" s="13"/>
      <c r="H2012" s="12"/>
      <c r="I2012" s="12"/>
      <c r="J2012" s="1"/>
      <c r="K2012" s="1"/>
      <c r="L2012" s="9"/>
      <c r="M2012" s="16"/>
      <c r="N2012" s="16"/>
      <c r="O2012" s="9"/>
      <c r="P2012" s="9"/>
      <c r="Q2012" s="14"/>
      <c r="R2012" s="44"/>
      <c r="S2012" s="9"/>
      <c r="T2012" s="10"/>
      <c r="U2012" s="14"/>
      <c r="V2012" s="14"/>
      <c r="W2012" s="16"/>
      <c r="X2012" s="11"/>
      <c r="Y2012" s="9"/>
      <c r="Z2012" s="15"/>
      <c r="AA2012" s="6"/>
      <c r="AB2012" s="12"/>
      <c r="AC2012" s="6"/>
      <c r="AD2012" s="1"/>
      <c r="AE2012" s="12"/>
      <c r="AF2012" s="7"/>
      <c r="AG2012" s="1"/>
      <c r="AH2012" s="1"/>
      <c r="AI2012" s="1"/>
      <c r="AJ2012" s="10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6"/>
      <c r="CM2012" s="1"/>
      <c r="CN2012" s="1"/>
      <c r="CO2012" s="1"/>
      <c r="CP2012" s="1"/>
      <c r="CQ2012" s="1"/>
      <c r="CR2012" s="1"/>
    </row>
    <row r="2013" spans="1:96" x14ac:dyDescent="0.2">
      <c r="A2013" s="159"/>
      <c r="B2013" s="9"/>
      <c r="C2013" s="9"/>
      <c r="D2013" s="66"/>
      <c r="E2013" s="15"/>
      <c r="F2013" s="12"/>
      <c r="G2013" s="13"/>
      <c r="H2013" s="12"/>
      <c r="I2013" s="12"/>
      <c r="J2013" s="1"/>
      <c r="K2013" s="1"/>
      <c r="L2013" s="9"/>
      <c r="M2013" s="16"/>
      <c r="N2013" s="16"/>
      <c r="O2013" s="9"/>
      <c r="P2013" s="9"/>
      <c r="Q2013" s="14"/>
      <c r="R2013" s="44"/>
      <c r="S2013" s="9"/>
      <c r="T2013" s="10"/>
      <c r="U2013" s="14"/>
      <c r="V2013" s="14"/>
      <c r="W2013" s="16"/>
      <c r="X2013" s="11"/>
      <c r="Y2013" s="9"/>
      <c r="Z2013" s="15"/>
      <c r="AA2013" s="6"/>
      <c r="AB2013" s="12"/>
      <c r="AC2013" s="6"/>
      <c r="AD2013" s="1"/>
      <c r="AE2013" s="12"/>
      <c r="AF2013" s="7"/>
      <c r="AG2013" s="1"/>
      <c r="AH2013" s="1"/>
      <c r="AI2013" s="1"/>
      <c r="AJ2013" s="10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6"/>
      <c r="CM2013" s="1"/>
      <c r="CN2013" s="1"/>
      <c r="CO2013" s="1"/>
      <c r="CP2013" s="1"/>
      <c r="CQ2013" s="1"/>
      <c r="CR2013" s="1"/>
    </row>
    <row r="2014" spans="1:96" x14ac:dyDescent="0.2">
      <c r="A2014" s="159"/>
      <c r="B2014" s="9"/>
      <c r="C2014" s="9"/>
      <c r="D2014" s="66"/>
      <c r="E2014" s="15"/>
      <c r="F2014" s="12"/>
      <c r="G2014" s="13"/>
      <c r="H2014" s="12"/>
      <c r="I2014" s="12"/>
      <c r="J2014" s="1"/>
      <c r="K2014" s="1"/>
      <c r="L2014" s="9"/>
      <c r="M2014" s="16"/>
      <c r="N2014" s="16"/>
      <c r="O2014" s="9"/>
      <c r="P2014" s="9"/>
      <c r="Q2014" s="14"/>
      <c r="R2014" s="44"/>
      <c r="S2014" s="9"/>
      <c r="T2014" s="10"/>
      <c r="U2014" s="14"/>
      <c r="V2014" s="14"/>
      <c r="W2014" s="16"/>
      <c r="X2014" s="11"/>
      <c r="Y2014" s="9"/>
      <c r="Z2014" s="15"/>
      <c r="AA2014" s="6"/>
      <c r="AB2014" s="12"/>
      <c r="AC2014" s="6"/>
      <c r="AD2014" s="1"/>
      <c r="AE2014" s="12"/>
      <c r="AF2014" s="7"/>
      <c r="AG2014" s="1"/>
      <c r="AH2014" s="1"/>
      <c r="AI2014" s="1"/>
      <c r="AJ2014" s="10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6"/>
      <c r="CM2014" s="1"/>
      <c r="CN2014" s="1"/>
      <c r="CO2014" s="1"/>
      <c r="CP2014" s="1"/>
      <c r="CQ2014" s="1"/>
      <c r="CR2014" s="1"/>
    </row>
    <row r="2015" spans="1:96" x14ac:dyDescent="0.2">
      <c r="A2015" s="159"/>
      <c r="B2015" s="9"/>
      <c r="C2015" s="9"/>
      <c r="D2015" s="66"/>
      <c r="E2015" s="15"/>
      <c r="F2015" s="12"/>
      <c r="G2015" s="13"/>
      <c r="H2015" s="12"/>
      <c r="I2015" s="12"/>
      <c r="J2015" s="1"/>
      <c r="K2015" s="1"/>
      <c r="L2015" s="9"/>
      <c r="M2015" s="16"/>
      <c r="N2015" s="16"/>
      <c r="O2015" s="9"/>
      <c r="P2015" s="9"/>
      <c r="Q2015" s="14"/>
      <c r="R2015" s="44"/>
      <c r="S2015" s="9"/>
      <c r="T2015" s="10"/>
      <c r="U2015" s="14"/>
      <c r="V2015" s="14"/>
      <c r="W2015" s="16"/>
      <c r="X2015" s="11"/>
      <c r="Y2015" s="9"/>
      <c r="Z2015" s="15"/>
      <c r="AA2015" s="6"/>
      <c r="AB2015" s="12"/>
      <c r="AC2015" s="6"/>
      <c r="AD2015" s="1"/>
      <c r="AE2015" s="12"/>
      <c r="AF2015" s="7"/>
      <c r="AG2015" s="1"/>
      <c r="AH2015" s="1"/>
      <c r="AI2015" s="1"/>
      <c r="AJ2015" s="10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6"/>
      <c r="CM2015" s="1"/>
      <c r="CN2015" s="1"/>
      <c r="CO2015" s="1"/>
      <c r="CP2015" s="1"/>
      <c r="CQ2015" s="1"/>
      <c r="CR2015" s="1"/>
    </row>
    <row r="2016" spans="1:96" x14ac:dyDescent="0.2">
      <c r="A2016" s="159"/>
      <c r="B2016" s="9"/>
      <c r="C2016" s="9"/>
      <c r="D2016" s="66"/>
      <c r="E2016" s="15"/>
      <c r="F2016" s="12"/>
      <c r="G2016" s="13"/>
      <c r="H2016" s="12"/>
      <c r="I2016" s="12"/>
      <c r="J2016" s="1"/>
      <c r="K2016" s="1"/>
      <c r="L2016" s="9"/>
      <c r="M2016" s="16"/>
      <c r="N2016" s="16"/>
      <c r="O2016" s="9"/>
      <c r="P2016" s="9"/>
      <c r="Q2016" s="14"/>
      <c r="R2016" s="44"/>
      <c r="S2016" s="9"/>
      <c r="T2016" s="10"/>
      <c r="U2016" s="14"/>
      <c r="V2016" s="14"/>
      <c r="W2016" s="16"/>
      <c r="X2016" s="11"/>
      <c r="Y2016" s="9"/>
      <c r="Z2016" s="15"/>
      <c r="AA2016" s="6"/>
      <c r="AB2016" s="12"/>
      <c r="AC2016" s="6"/>
      <c r="AD2016" s="1"/>
      <c r="AE2016" s="12"/>
      <c r="AF2016" s="7"/>
      <c r="AG2016" s="1"/>
      <c r="AH2016" s="1"/>
      <c r="AI2016" s="1"/>
      <c r="AJ2016" s="10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6"/>
      <c r="CM2016" s="1"/>
      <c r="CN2016" s="1"/>
      <c r="CO2016" s="1"/>
      <c r="CP2016" s="1"/>
      <c r="CQ2016" s="1"/>
      <c r="CR2016" s="1"/>
    </row>
    <row r="2017" spans="1:96" x14ac:dyDescent="0.2">
      <c r="A2017" s="159"/>
      <c r="B2017" s="9"/>
      <c r="C2017" s="9"/>
      <c r="D2017" s="66"/>
      <c r="E2017" s="15"/>
      <c r="F2017" s="12"/>
      <c r="G2017" s="13"/>
      <c r="H2017" s="12"/>
      <c r="I2017" s="12"/>
      <c r="J2017" s="1"/>
      <c r="K2017" s="1"/>
      <c r="L2017" s="9"/>
      <c r="M2017" s="16"/>
      <c r="N2017" s="16"/>
      <c r="O2017" s="9"/>
      <c r="P2017" s="9"/>
      <c r="Q2017" s="14"/>
      <c r="R2017" s="44"/>
      <c r="S2017" s="9"/>
      <c r="T2017" s="10"/>
      <c r="U2017" s="14"/>
      <c r="V2017" s="14"/>
      <c r="W2017" s="16"/>
      <c r="X2017" s="11"/>
      <c r="Y2017" s="9"/>
      <c r="Z2017" s="15"/>
      <c r="AA2017" s="6"/>
      <c r="AB2017" s="12"/>
      <c r="AC2017" s="6"/>
      <c r="AD2017" s="1"/>
      <c r="AE2017" s="12"/>
      <c r="AF2017" s="7"/>
      <c r="AG2017" s="1"/>
      <c r="AH2017" s="1"/>
      <c r="AI2017" s="1"/>
      <c r="AJ2017" s="10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6"/>
      <c r="CM2017" s="1"/>
      <c r="CN2017" s="1"/>
      <c r="CO2017" s="1"/>
      <c r="CP2017" s="1"/>
      <c r="CQ2017" s="1"/>
      <c r="CR2017" s="1"/>
    </row>
    <row r="2018" spans="1:96" x14ac:dyDescent="0.2">
      <c r="A2018" s="159"/>
      <c r="B2018" s="9"/>
      <c r="C2018" s="9"/>
      <c r="D2018" s="66"/>
      <c r="E2018" s="15"/>
      <c r="F2018" s="12"/>
      <c r="G2018" s="13"/>
      <c r="H2018" s="12"/>
      <c r="I2018" s="12"/>
      <c r="J2018" s="1"/>
      <c r="K2018" s="1"/>
      <c r="L2018" s="9"/>
      <c r="M2018" s="16"/>
      <c r="N2018" s="16"/>
      <c r="O2018" s="9"/>
      <c r="P2018" s="9"/>
      <c r="Q2018" s="14"/>
      <c r="R2018" s="44"/>
      <c r="S2018" s="9"/>
      <c r="T2018" s="10"/>
      <c r="U2018" s="14"/>
      <c r="V2018" s="14"/>
      <c r="W2018" s="16"/>
      <c r="X2018" s="11"/>
      <c r="Y2018" s="9"/>
      <c r="Z2018" s="15"/>
      <c r="AA2018" s="6"/>
      <c r="AB2018" s="12"/>
      <c r="AC2018" s="6"/>
      <c r="AD2018" s="1"/>
      <c r="AE2018" s="12"/>
      <c r="AF2018" s="7"/>
      <c r="AG2018" s="1"/>
      <c r="AH2018" s="1"/>
      <c r="AI2018" s="1"/>
      <c r="AJ2018" s="10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6"/>
      <c r="CM2018" s="1"/>
      <c r="CN2018" s="1"/>
      <c r="CO2018" s="1"/>
      <c r="CP2018" s="1"/>
      <c r="CQ2018" s="1"/>
      <c r="CR2018" s="1"/>
    </row>
    <row r="2019" spans="1:96" x14ac:dyDescent="0.2">
      <c r="A2019" s="159"/>
      <c r="B2019" s="9"/>
      <c r="C2019" s="9"/>
      <c r="D2019" s="66"/>
      <c r="E2019" s="15"/>
      <c r="F2019" s="12"/>
      <c r="G2019" s="13"/>
      <c r="H2019" s="12"/>
      <c r="I2019" s="12"/>
      <c r="J2019" s="1"/>
      <c r="K2019" s="1"/>
      <c r="L2019" s="9"/>
      <c r="M2019" s="16"/>
      <c r="N2019" s="16"/>
      <c r="O2019" s="9"/>
      <c r="P2019" s="9"/>
      <c r="Q2019" s="14"/>
      <c r="R2019" s="44"/>
      <c r="S2019" s="9"/>
      <c r="T2019" s="10"/>
      <c r="U2019" s="14"/>
      <c r="V2019" s="14"/>
      <c r="W2019" s="16"/>
      <c r="X2019" s="11"/>
      <c r="Y2019" s="9"/>
      <c r="Z2019" s="15"/>
      <c r="AA2019" s="6"/>
      <c r="AB2019" s="12"/>
      <c r="AC2019" s="6"/>
      <c r="AD2019" s="1"/>
      <c r="AE2019" s="12"/>
      <c r="AF2019" s="7"/>
      <c r="AG2019" s="1"/>
      <c r="AH2019" s="1"/>
      <c r="AI2019" s="1"/>
      <c r="AJ2019" s="10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6"/>
      <c r="CM2019" s="1"/>
      <c r="CN2019" s="1"/>
      <c r="CO2019" s="1"/>
      <c r="CP2019" s="1"/>
      <c r="CQ2019" s="1"/>
      <c r="CR2019" s="1"/>
    </row>
    <row r="2020" spans="1:96" x14ac:dyDescent="0.2">
      <c r="A2020" s="159"/>
      <c r="B2020" s="9"/>
      <c r="C2020" s="9"/>
      <c r="D2020" s="66"/>
      <c r="E2020" s="15"/>
      <c r="F2020" s="12"/>
      <c r="G2020" s="13"/>
      <c r="H2020" s="12"/>
      <c r="I2020" s="12"/>
      <c r="J2020" s="1"/>
      <c r="K2020" s="1"/>
      <c r="L2020" s="9"/>
      <c r="M2020" s="16"/>
      <c r="N2020" s="16"/>
      <c r="O2020" s="9"/>
      <c r="P2020" s="9"/>
      <c r="Q2020" s="14"/>
      <c r="R2020" s="44"/>
      <c r="S2020" s="9"/>
      <c r="T2020" s="10"/>
      <c r="U2020" s="14"/>
      <c r="V2020" s="14"/>
      <c r="W2020" s="16"/>
      <c r="X2020" s="11"/>
      <c r="Y2020" s="9"/>
      <c r="Z2020" s="15"/>
      <c r="AA2020" s="6"/>
      <c r="AB2020" s="12"/>
      <c r="AC2020" s="6"/>
      <c r="AD2020" s="1"/>
      <c r="AE2020" s="12"/>
      <c r="AF2020" s="7"/>
      <c r="AG2020" s="1"/>
      <c r="AH2020" s="1"/>
      <c r="AI2020" s="1"/>
      <c r="AJ2020" s="10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6"/>
      <c r="CM2020" s="1"/>
      <c r="CN2020" s="1"/>
      <c r="CO2020" s="1"/>
      <c r="CP2020" s="1"/>
      <c r="CQ2020" s="1"/>
      <c r="CR2020" s="1"/>
    </row>
    <row r="2021" spans="1:96" x14ac:dyDescent="0.2">
      <c r="A2021" s="159"/>
      <c r="B2021" s="9"/>
      <c r="C2021" s="9"/>
      <c r="D2021" s="66"/>
      <c r="E2021" s="15"/>
      <c r="F2021" s="12"/>
      <c r="G2021" s="13"/>
      <c r="H2021" s="12"/>
      <c r="I2021" s="12"/>
      <c r="J2021" s="1"/>
      <c r="K2021" s="1"/>
      <c r="L2021" s="9"/>
      <c r="M2021" s="16"/>
      <c r="N2021" s="16"/>
      <c r="O2021" s="9"/>
      <c r="P2021" s="9"/>
      <c r="Q2021" s="14"/>
      <c r="R2021" s="44"/>
      <c r="S2021" s="9"/>
      <c r="T2021" s="10"/>
      <c r="U2021" s="14"/>
      <c r="V2021" s="14"/>
      <c r="W2021" s="16"/>
      <c r="X2021" s="11"/>
      <c r="Y2021" s="9"/>
      <c r="Z2021" s="15"/>
      <c r="AA2021" s="6"/>
      <c r="AB2021" s="12"/>
      <c r="AC2021" s="6"/>
      <c r="AD2021" s="1"/>
      <c r="AE2021" s="12"/>
      <c r="AF2021" s="7"/>
      <c r="AG2021" s="1"/>
      <c r="AH2021" s="1"/>
      <c r="AI2021" s="1"/>
      <c r="AJ2021" s="10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6"/>
      <c r="CM2021" s="1"/>
      <c r="CN2021" s="1"/>
      <c r="CO2021" s="1"/>
      <c r="CP2021" s="1"/>
      <c r="CQ2021" s="1"/>
      <c r="CR2021" s="1"/>
    </row>
    <row r="2022" spans="1:96" x14ac:dyDescent="0.2">
      <c r="A2022" s="159"/>
      <c r="B2022" s="9"/>
      <c r="C2022" s="9"/>
      <c r="D2022" s="66"/>
      <c r="E2022" s="15"/>
      <c r="F2022" s="12"/>
      <c r="G2022" s="13"/>
      <c r="H2022" s="12"/>
      <c r="I2022" s="12"/>
      <c r="J2022" s="1"/>
      <c r="K2022" s="1"/>
      <c r="L2022" s="9"/>
      <c r="M2022" s="16"/>
      <c r="N2022" s="16"/>
      <c r="O2022" s="9"/>
      <c r="P2022" s="9"/>
      <c r="Q2022" s="14"/>
      <c r="R2022" s="44"/>
      <c r="S2022" s="9"/>
      <c r="T2022" s="10"/>
      <c r="U2022" s="14"/>
      <c r="V2022" s="14"/>
      <c r="W2022" s="16"/>
      <c r="X2022" s="11"/>
      <c r="Y2022" s="9"/>
      <c r="Z2022" s="15"/>
      <c r="AA2022" s="6"/>
      <c r="AB2022" s="12"/>
      <c r="AC2022" s="6"/>
      <c r="AD2022" s="1"/>
      <c r="AE2022" s="12"/>
      <c r="AF2022" s="7"/>
      <c r="AG2022" s="1"/>
      <c r="AH2022" s="1"/>
      <c r="AI2022" s="1"/>
      <c r="AJ2022" s="10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6"/>
      <c r="CM2022" s="1"/>
      <c r="CN2022" s="1"/>
      <c r="CO2022" s="1"/>
      <c r="CP2022" s="1"/>
      <c r="CQ2022" s="1"/>
      <c r="CR2022" s="1"/>
    </row>
    <row r="2023" spans="1:96" x14ac:dyDescent="0.2">
      <c r="A2023" s="159"/>
      <c r="B2023" s="9"/>
      <c r="C2023" s="9"/>
      <c r="D2023" s="66"/>
      <c r="E2023" s="15"/>
      <c r="F2023" s="12"/>
      <c r="G2023" s="13"/>
      <c r="H2023" s="12"/>
      <c r="I2023" s="12"/>
      <c r="J2023" s="1"/>
      <c r="K2023" s="1"/>
      <c r="L2023" s="9"/>
      <c r="M2023" s="16"/>
      <c r="N2023" s="16"/>
      <c r="O2023" s="9"/>
      <c r="P2023" s="9"/>
      <c r="Q2023" s="14"/>
      <c r="R2023" s="44"/>
      <c r="S2023" s="9"/>
      <c r="T2023" s="10"/>
      <c r="U2023" s="14"/>
      <c r="V2023" s="14"/>
      <c r="W2023" s="16"/>
      <c r="X2023" s="11"/>
      <c r="Y2023" s="9"/>
      <c r="Z2023" s="15"/>
      <c r="AA2023" s="6"/>
      <c r="AB2023" s="12"/>
      <c r="AC2023" s="6"/>
      <c r="AD2023" s="1"/>
      <c r="AE2023" s="12"/>
      <c r="AF2023" s="7"/>
      <c r="AG2023" s="1"/>
      <c r="AH2023" s="1"/>
      <c r="AI2023" s="1"/>
      <c r="AJ2023" s="10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6"/>
      <c r="CM2023" s="1"/>
      <c r="CN2023" s="1"/>
      <c r="CO2023" s="1"/>
      <c r="CP2023" s="1"/>
      <c r="CQ2023" s="1"/>
      <c r="CR2023" s="1"/>
    </row>
    <row r="2024" spans="1:96" x14ac:dyDescent="0.2">
      <c r="A2024" s="159"/>
      <c r="B2024" s="9"/>
      <c r="C2024" s="9"/>
      <c r="D2024" s="66"/>
      <c r="E2024" s="15"/>
      <c r="F2024" s="12"/>
      <c r="G2024" s="13"/>
      <c r="H2024" s="12"/>
      <c r="I2024" s="12"/>
      <c r="J2024" s="1"/>
      <c r="K2024" s="1"/>
      <c r="L2024" s="9"/>
      <c r="M2024" s="16"/>
      <c r="N2024" s="16"/>
      <c r="O2024" s="9"/>
      <c r="P2024" s="9"/>
      <c r="Q2024" s="14"/>
      <c r="R2024" s="44"/>
      <c r="S2024" s="9"/>
      <c r="T2024" s="10"/>
      <c r="U2024" s="14"/>
      <c r="V2024" s="14"/>
      <c r="W2024" s="16"/>
      <c r="X2024" s="11"/>
      <c r="Y2024" s="9"/>
      <c r="Z2024" s="15"/>
      <c r="AA2024" s="6"/>
      <c r="AB2024" s="12"/>
      <c r="AC2024" s="6"/>
      <c r="AD2024" s="1"/>
      <c r="AE2024" s="12"/>
      <c r="AF2024" s="7"/>
      <c r="AG2024" s="1"/>
      <c r="AH2024" s="1"/>
      <c r="AI2024" s="1"/>
      <c r="AJ2024" s="10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6"/>
      <c r="CM2024" s="1"/>
      <c r="CN2024" s="1"/>
      <c r="CO2024" s="1"/>
      <c r="CP2024" s="1"/>
      <c r="CQ2024" s="1"/>
      <c r="CR2024" s="1"/>
    </row>
    <row r="2025" spans="1:96" x14ac:dyDescent="0.2">
      <c r="A2025" s="159"/>
      <c r="B2025" s="9"/>
      <c r="C2025" s="9"/>
      <c r="D2025" s="66"/>
      <c r="E2025" s="15"/>
      <c r="F2025" s="12"/>
      <c r="G2025" s="13"/>
      <c r="H2025" s="12"/>
      <c r="I2025" s="12"/>
      <c r="J2025" s="1"/>
      <c r="K2025" s="1"/>
      <c r="L2025" s="9"/>
      <c r="M2025" s="16"/>
      <c r="N2025" s="16"/>
      <c r="O2025" s="9"/>
      <c r="P2025" s="9"/>
      <c r="Q2025" s="14"/>
      <c r="R2025" s="44"/>
      <c r="S2025" s="9"/>
      <c r="T2025" s="10"/>
      <c r="U2025" s="14"/>
      <c r="V2025" s="14"/>
      <c r="W2025" s="16"/>
      <c r="X2025" s="11"/>
      <c r="Y2025" s="9"/>
      <c r="Z2025" s="15"/>
      <c r="AA2025" s="6"/>
      <c r="AB2025" s="12"/>
      <c r="AC2025" s="6"/>
      <c r="AD2025" s="1"/>
      <c r="AE2025" s="12"/>
      <c r="AF2025" s="7"/>
      <c r="AG2025" s="1"/>
      <c r="AH2025" s="1"/>
      <c r="AI2025" s="1"/>
      <c r="AJ2025" s="10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6"/>
      <c r="CM2025" s="1"/>
      <c r="CN2025" s="1"/>
      <c r="CO2025" s="1"/>
      <c r="CP2025" s="1"/>
      <c r="CQ2025" s="1"/>
      <c r="CR2025" s="1"/>
    </row>
    <row r="2026" spans="1:96" x14ac:dyDescent="0.2">
      <c r="A2026" s="159"/>
      <c r="B2026" s="9"/>
      <c r="C2026" s="9"/>
      <c r="D2026" s="66"/>
      <c r="E2026" s="15"/>
      <c r="F2026" s="12"/>
      <c r="G2026" s="13"/>
      <c r="H2026" s="12"/>
      <c r="I2026" s="12"/>
      <c r="J2026" s="1"/>
      <c r="K2026" s="1"/>
      <c r="L2026" s="9"/>
      <c r="M2026" s="16"/>
      <c r="N2026" s="16"/>
      <c r="O2026" s="9"/>
      <c r="P2026" s="9"/>
      <c r="Q2026" s="14"/>
      <c r="R2026" s="44"/>
      <c r="S2026" s="9"/>
      <c r="T2026" s="10"/>
      <c r="U2026" s="14"/>
      <c r="V2026" s="14"/>
      <c r="W2026" s="16"/>
      <c r="X2026" s="11"/>
      <c r="Y2026" s="9"/>
      <c r="Z2026" s="15"/>
      <c r="AA2026" s="6"/>
      <c r="AB2026" s="12"/>
      <c r="AC2026" s="6"/>
      <c r="AD2026" s="1"/>
      <c r="AE2026" s="12"/>
      <c r="AF2026" s="7"/>
      <c r="AG2026" s="1"/>
      <c r="AH2026" s="1"/>
      <c r="AI2026" s="1"/>
      <c r="AJ2026" s="10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6"/>
      <c r="CM2026" s="1"/>
      <c r="CN2026" s="1"/>
      <c r="CO2026" s="1"/>
      <c r="CP2026" s="1"/>
      <c r="CQ2026" s="1"/>
      <c r="CR2026" s="1"/>
    </row>
    <row r="2027" spans="1:96" x14ac:dyDescent="0.2">
      <c r="A2027" s="159"/>
      <c r="B2027" s="9"/>
      <c r="C2027" s="9"/>
      <c r="D2027" s="66"/>
      <c r="E2027" s="15"/>
      <c r="F2027" s="12"/>
      <c r="G2027" s="13"/>
      <c r="H2027" s="12"/>
      <c r="I2027" s="12"/>
      <c r="J2027" s="1"/>
      <c r="K2027" s="1"/>
      <c r="L2027" s="9"/>
      <c r="M2027" s="16"/>
      <c r="N2027" s="16"/>
      <c r="O2027" s="9"/>
      <c r="P2027" s="9"/>
      <c r="Q2027" s="14"/>
      <c r="R2027" s="44"/>
      <c r="S2027" s="9"/>
      <c r="T2027" s="10"/>
      <c r="U2027" s="14"/>
      <c r="V2027" s="14"/>
      <c r="W2027" s="16"/>
      <c r="X2027" s="11"/>
      <c r="Y2027" s="9"/>
      <c r="Z2027" s="15"/>
      <c r="AA2027" s="6"/>
      <c r="AB2027" s="12"/>
      <c r="AC2027" s="6"/>
      <c r="AD2027" s="1"/>
      <c r="AE2027" s="12"/>
      <c r="AF2027" s="7"/>
      <c r="AG2027" s="1"/>
      <c r="AH2027" s="1"/>
      <c r="AI2027" s="1"/>
      <c r="AJ2027" s="10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6"/>
      <c r="CM2027" s="1"/>
      <c r="CN2027" s="1"/>
      <c r="CO2027" s="1"/>
      <c r="CP2027" s="1"/>
      <c r="CQ2027" s="1"/>
      <c r="CR2027" s="1"/>
    </row>
    <row r="2028" spans="1:96" x14ac:dyDescent="0.2">
      <c r="A2028" s="159"/>
      <c r="B2028" s="9"/>
      <c r="C2028" s="9"/>
      <c r="D2028" s="66"/>
      <c r="E2028" s="15"/>
      <c r="F2028" s="12"/>
      <c r="G2028" s="13"/>
      <c r="H2028" s="12"/>
      <c r="I2028" s="12"/>
      <c r="J2028" s="1"/>
      <c r="K2028" s="1"/>
      <c r="L2028" s="9"/>
      <c r="M2028" s="16"/>
      <c r="N2028" s="16"/>
      <c r="O2028" s="9"/>
      <c r="P2028" s="9"/>
      <c r="Q2028" s="14"/>
      <c r="R2028" s="44"/>
      <c r="S2028" s="9"/>
      <c r="T2028" s="10"/>
      <c r="U2028" s="14"/>
      <c r="V2028" s="14"/>
      <c r="W2028" s="16"/>
      <c r="X2028" s="11"/>
      <c r="Y2028" s="9"/>
      <c r="Z2028" s="15"/>
      <c r="AA2028" s="6"/>
      <c r="AB2028" s="12"/>
      <c r="AC2028" s="6"/>
      <c r="AD2028" s="1"/>
      <c r="AE2028" s="12"/>
      <c r="AF2028" s="7"/>
      <c r="AG2028" s="1"/>
      <c r="AH2028" s="1"/>
      <c r="AI2028" s="1"/>
      <c r="AJ2028" s="10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6"/>
      <c r="CM2028" s="1"/>
      <c r="CN2028" s="1"/>
      <c r="CO2028" s="1"/>
      <c r="CP2028" s="1"/>
      <c r="CQ2028" s="1"/>
      <c r="CR2028" s="1"/>
    </row>
    <row r="2029" spans="1:96" x14ac:dyDescent="0.2">
      <c r="A2029" s="159"/>
      <c r="B2029" s="9"/>
      <c r="C2029" s="9"/>
      <c r="D2029" s="66"/>
      <c r="E2029" s="15"/>
      <c r="F2029" s="12"/>
      <c r="G2029" s="13"/>
      <c r="H2029" s="12"/>
      <c r="I2029" s="12"/>
      <c r="J2029" s="1"/>
      <c r="K2029" s="1"/>
      <c r="L2029" s="9"/>
      <c r="M2029" s="16"/>
      <c r="N2029" s="16"/>
      <c r="O2029" s="9"/>
      <c r="P2029" s="9"/>
      <c r="Q2029" s="14"/>
      <c r="R2029" s="44"/>
      <c r="S2029" s="9"/>
      <c r="T2029" s="10"/>
      <c r="U2029" s="14"/>
      <c r="V2029" s="14"/>
      <c r="W2029" s="16"/>
      <c r="X2029" s="11"/>
      <c r="Y2029" s="9"/>
      <c r="Z2029" s="15"/>
      <c r="AA2029" s="6"/>
      <c r="AB2029" s="12"/>
      <c r="AC2029" s="6"/>
      <c r="AD2029" s="1"/>
      <c r="AE2029" s="12"/>
      <c r="AF2029" s="7"/>
      <c r="AG2029" s="1"/>
      <c r="AH2029" s="1"/>
      <c r="AI2029" s="1"/>
      <c r="AJ2029" s="10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6"/>
      <c r="CM2029" s="1"/>
      <c r="CN2029" s="1"/>
      <c r="CO2029" s="1"/>
      <c r="CP2029" s="1"/>
      <c r="CQ2029" s="1"/>
      <c r="CR2029" s="1"/>
    </row>
    <row r="2030" spans="1:96" x14ac:dyDescent="0.2">
      <c r="A2030" s="159"/>
      <c r="B2030" s="9"/>
      <c r="C2030" s="9"/>
      <c r="D2030" s="66"/>
      <c r="E2030" s="15"/>
      <c r="F2030" s="12"/>
      <c r="G2030" s="13"/>
      <c r="H2030" s="12"/>
      <c r="I2030" s="12"/>
      <c r="J2030" s="1"/>
      <c r="K2030" s="1"/>
      <c r="L2030" s="9"/>
      <c r="M2030" s="16"/>
      <c r="N2030" s="16"/>
      <c r="O2030" s="9"/>
      <c r="P2030" s="9"/>
      <c r="Q2030" s="14"/>
      <c r="R2030" s="44"/>
      <c r="S2030" s="9"/>
      <c r="T2030" s="10"/>
      <c r="U2030" s="14"/>
      <c r="V2030" s="14"/>
      <c r="W2030" s="16"/>
      <c r="X2030" s="11"/>
      <c r="Y2030" s="9"/>
      <c r="Z2030" s="15"/>
      <c r="AA2030" s="6"/>
      <c r="AB2030" s="12"/>
      <c r="AC2030" s="6"/>
      <c r="AD2030" s="1"/>
      <c r="AE2030" s="12"/>
      <c r="AF2030" s="7"/>
      <c r="AG2030" s="1"/>
      <c r="AH2030" s="1"/>
      <c r="AI2030" s="1"/>
      <c r="AJ2030" s="10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6"/>
      <c r="CM2030" s="1"/>
      <c r="CN2030" s="1"/>
      <c r="CO2030" s="1"/>
      <c r="CP2030" s="1"/>
      <c r="CQ2030" s="1"/>
      <c r="CR2030" s="1"/>
    </row>
    <row r="2031" spans="1:96" x14ac:dyDescent="0.2">
      <c r="A2031" s="159"/>
      <c r="B2031" s="9"/>
      <c r="C2031" s="9"/>
      <c r="D2031" s="66"/>
      <c r="E2031" s="15"/>
      <c r="F2031" s="12"/>
      <c r="G2031" s="13"/>
      <c r="H2031" s="12"/>
      <c r="I2031" s="12"/>
      <c r="J2031" s="1"/>
      <c r="K2031" s="1"/>
      <c r="L2031" s="9"/>
      <c r="M2031" s="16"/>
      <c r="N2031" s="16"/>
      <c r="O2031" s="9"/>
      <c r="P2031" s="9"/>
      <c r="Q2031" s="14"/>
      <c r="R2031" s="44"/>
      <c r="S2031" s="9"/>
      <c r="T2031" s="10"/>
      <c r="U2031" s="14"/>
      <c r="V2031" s="14"/>
      <c r="W2031" s="16"/>
      <c r="X2031" s="11"/>
      <c r="Y2031" s="9"/>
      <c r="Z2031" s="15"/>
      <c r="AA2031" s="6"/>
      <c r="AB2031" s="12"/>
      <c r="AC2031" s="6"/>
      <c r="AD2031" s="1"/>
      <c r="AE2031" s="12"/>
      <c r="AF2031" s="7"/>
      <c r="AG2031" s="1"/>
      <c r="AH2031" s="1"/>
      <c r="AI2031" s="1"/>
      <c r="AJ2031" s="10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6"/>
      <c r="CM2031" s="1"/>
      <c r="CN2031" s="1"/>
      <c r="CO2031" s="1"/>
      <c r="CP2031" s="1"/>
      <c r="CQ2031" s="1"/>
      <c r="CR2031" s="1"/>
    </row>
    <row r="2032" spans="1:96" x14ac:dyDescent="0.2">
      <c r="A2032" s="159"/>
      <c r="B2032" s="9"/>
      <c r="C2032" s="9"/>
      <c r="D2032" s="66"/>
      <c r="E2032" s="15"/>
      <c r="F2032" s="12"/>
      <c r="G2032" s="13"/>
      <c r="H2032" s="12"/>
      <c r="I2032" s="12"/>
      <c r="J2032" s="1"/>
      <c r="K2032" s="1"/>
      <c r="L2032" s="9"/>
      <c r="M2032" s="16"/>
      <c r="N2032" s="16"/>
      <c r="O2032" s="9"/>
      <c r="P2032" s="9"/>
      <c r="Q2032" s="14"/>
      <c r="R2032" s="44"/>
      <c r="S2032" s="9"/>
      <c r="T2032" s="10"/>
      <c r="U2032" s="14"/>
      <c r="V2032" s="14"/>
      <c r="W2032" s="16"/>
      <c r="X2032" s="11"/>
      <c r="Y2032" s="9"/>
      <c r="Z2032" s="15"/>
      <c r="AA2032" s="6"/>
      <c r="AB2032" s="12"/>
      <c r="AC2032" s="6"/>
      <c r="AD2032" s="1"/>
      <c r="AE2032" s="12"/>
      <c r="AF2032" s="7"/>
      <c r="AG2032" s="1"/>
      <c r="AH2032" s="1"/>
      <c r="AI2032" s="1"/>
      <c r="AJ2032" s="10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6"/>
      <c r="CM2032" s="1"/>
      <c r="CN2032" s="1"/>
      <c r="CO2032" s="1"/>
      <c r="CP2032" s="1"/>
      <c r="CQ2032" s="1"/>
      <c r="CR2032" s="1"/>
    </row>
    <row r="2033" spans="1:96" x14ac:dyDescent="0.2">
      <c r="A2033" s="159"/>
      <c r="B2033" s="9"/>
      <c r="C2033" s="9"/>
      <c r="D2033" s="66"/>
      <c r="E2033" s="15"/>
      <c r="F2033" s="12"/>
      <c r="G2033" s="13"/>
      <c r="H2033" s="12"/>
      <c r="I2033" s="12"/>
      <c r="J2033" s="1"/>
      <c r="K2033" s="1"/>
      <c r="L2033" s="9"/>
      <c r="M2033" s="16"/>
      <c r="N2033" s="16"/>
      <c r="O2033" s="9"/>
      <c r="P2033" s="9"/>
      <c r="Q2033" s="14"/>
      <c r="R2033" s="44"/>
      <c r="S2033" s="9"/>
      <c r="T2033" s="10"/>
      <c r="U2033" s="14"/>
      <c r="V2033" s="14"/>
      <c r="W2033" s="16"/>
      <c r="X2033" s="11"/>
      <c r="Y2033" s="9"/>
      <c r="Z2033" s="15"/>
      <c r="AA2033" s="6"/>
      <c r="AB2033" s="12"/>
      <c r="AC2033" s="6"/>
      <c r="AD2033" s="1"/>
      <c r="AE2033" s="12"/>
      <c r="AF2033" s="7"/>
      <c r="AG2033" s="1"/>
      <c r="AH2033" s="1"/>
      <c r="AI2033" s="1"/>
      <c r="AJ2033" s="10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6"/>
      <c r="CM2033" s="1"/>
      <c r="CN2033" s="1"/>
      <c r="CO2033" s="1"/>
      <c r="CP2033" s="1"/>
      <c r="CQ2033" s="1"/>
      <c r="CR2033" s="1"/>
    </row>
    <row r="2034" spans="1:96" x14ac:dyDescent="0.2">
      <c r="A2034" s="159"/>
      <c r="B2034" s="9"/>
      <c r="C2034" s="9"/>
      <c r="D2034" s="66"/>
      <c r="E2034" s="15"/>
      <c r="F2034" s="12"/>
      <c r="G2034" s="13"/>
      <c r="H2034" s="12"/>
      <c r="I2034" s="12"/>
      <c r="J2034" s="1"/>
      <c r="K2034" s="1"/>
      <c r="L2034" s="9"/>
      <c r="M2034" s="16"/>
      <c r="N2034" s="16"/>
      <c r="O2034" s="9"/>
      <c r="P2034" s="9"/>
      <c r="Q2034" s="14"/>
      <c r="R2034" s="44"/>
      <c r="S2034" s="9"/>
      <c r="T2034" s="10"/>
      <c r="U2034" s="14"/>
      <c r="V2034" s="14"/>
      <c r="W2034" s="16"/>
      <c r="X2034" s="11"/>
      <c r="Y2034" s="9"/>
      <c r="Z2034" s="15"/>
      <c r="AA2034" s="6"/>
      <c r="AB2034" s="12"/>
      <c r="AC2034" s="6"/>
      <c r="AD2034" s="1"/>
      <c r="AE2034" s="12"/>
      <c r="AF2034" s="7"/>
      <c r="AG2034" s="1"/>
      <c r="AH2034" s="1"/>
      <c r="AI2034" s="1"/>
      <c r="AJ2034" s="10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6"/>
      <c r="CM2034" s="1"/>
      <c r="CN2034" s="1"/>
      <c r="CO2034" s="1"/>
      <c r="CP2034" s="1"/>
      <c r="CQ2034" s="1"/>
      <c r="CR2034" s="1"/>
    </row>
    <row r="2035" spans="1:96" x14ac:dyDescent="0.2">
      <c r="A2035" s="159"/>
      <c r="B2035" s="9"/>
      <c r="C2035" s="9"/>
      <c r="D2035" s="66"/>
      <c r="E2035" s="15"/>
      <c r="F2035" s="12"/>
      <c r="G2035" s="13"/>
      <c r="H2035" s="12"/>
      <c r="I2035" s="12"/>
      <c r="J2035" s="1"/>
      <c r="K2035" s="1"/>
      <c r="L2035" s="9"/>
      <c r="M2035" s="16"/>
      <c r="N2035" s="16"/>
      <c r="O2035" s="9"/>
      <c r="P2035" s="9"/>
      <c r="Q2035" s="14"/>
      <c r="R2035" s="44"/>
      <c r="S2035" s="9"/>
      <c r="T2035" s="10"/>
      <c r="U2035" s="14"/>
      <c r="V2035" s="14"/>
      <c r="W2035" s="16"/>
      <c r="X2035" s="11"/>
      <c r="Y2035" s="9"/>
      <c r="Z2035" s="15"/>
      <c r="AA2035" s="6"/>
      <c r="AB2035" s="12"/>
      <c r="AC2035" s="6"/>
      <c r="AD2035" s="1"/>
      <c r="AE2035" s="12"/>
      <c r="AF2035" s="7"/>
      <c r="AG2035" s="1"/>
      <c r="AH2035" s="1"/>
      <c r="AI2035" s="1"/>
      <c r="AJ2035" s="10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6"/>
      <c r="CM2035" s="1"/>
      <c r="CN2035" s="1"/>
      <c r="CO2035" s="1"/>
      <c r="CP2035" s="1"/>
      <c r="CQ2035" s="1"/>
      <c r="CR2035" s="1"/>
    </row>
    <row r="2036" spans="1:96" x14ac:dyDescent="0.2">
      <c r="A2036" s="159"/>
      <c r="B2036" s="9"/>
      <c r="C2036" s="9"/>
      <c r="D2036" s="66"/>
      <c r="E2036" s="15"/>
      <c r="F2036" s="12"/>
      <c r="G2036" s="13"/>
      <c r="H2036" s="12"/>
      <c r="I2036" s="12"/>
      <c r="J2036" s="1"/>
      <c r="K2036" s="1"/>
      <c r="L2036" s="9"/>
      <c r="M2036" s="16"/>
      <c r="N2036" s="16"/>
      <c r="O2036" s="9"/>
      <c r="P2036" s="9"/>
      <c r="Q2036" s="14"/>
      <c r="R2036" s="44"/>
      <c r="S2036" s="9"/>
      <c r="T2036" s="10"/>
      <c r="U2036" s="14"/>
      <c r="V2036" s="14"/>
      <c r="W2036" s="16"/>
      <c r="X2036" s="11"/>
      <c r="Y2036" s="9"/>
      <c r="Z2036" s="15"/>
      <c r="AA2036" s="6"/>
      <c r="AB2036" s="12"/>
      <c r="AC2036" s="6"/>
      <c r="AD2036" s="1"/>
      <c r="AE2036" s="12"/>
      <c r="AF2036" s="7"/>
      <c r="AG2036" s="1"/>
      <c r="AH2036" s="1"/>
      <c r="AI2036" s="1"/>
      <c r="AJ2036" s="10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6"/>
      <c r="CM2036" s="1"/>
      <c r="CN2036" s="1"/>
      <c r="CO2036" s="1"/>
      <c r="CP2036" s="1"/>
      <c r="CQ2036" s="1"/>
      <c r="CR2036" s="1"/>
    </row>
    <row r="2037" spans="1:96" x14ac:dyDescent="0.2">
      <c r="A2037" s="159"/>
      <c r="B2037" s="9"/>
      <c r="C2037" s="9"/>
      <c r="D2037" s="66"/>
      <c r="E2037" s="15"/>
      <c r="F2037" s="12"/>
      <c r="G2037" s="13"/>
      <c r="H2037" s="12"/>
      <c r="I2037" s="12"/>
      <c r="J2037" s="1"/>
      <c r="K2037" s="1"/>
      <c r="L2037" s="9"/>
      <c r="M2037" s="16"/>
      <c r="N2037" s="16"/>
      <c r="O2037" s="9"/>
      <c r="P2037" s="9"/>
      <c r="Q2037" s="14"/>
      <c r="R2037" s="44"/>
      <c r="S2037" s="9"/>
      <c r="T2037" s="10"/>
      <c r="U2037" s="14"/>
      <c r="V2037" s="14"/>
      <c r="W2037" s="16"/>
      <c r="X2037" s="11"/>
      <c r="Y2037" s="9"/>
      <c r="Z2037" s="15"/>
      <c r="AA2037" s="6"/>
      <c r="AB2037" s="12"/>
      <c r="AC2037" s="6"/>
      <c r="AD2037" s="1"/>
      <c r="AE2037" s="12"/>
      <c r="AF2037" s="7"/>
      <c r="AG2037" s="1"/>
      <c r="AH2037" s="1"/>
      <c r="AI2037" s="1"/>
      <c r="AJ2037" s="10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6"/>
      <c r="CM2037" s="1"/>
      <c r="CN2037" s="1"/>
      <c r="CO2037" s="1"/>
      <c r="CP2037" s="1"/>
      <c r="CQ2037" s="1"/>
      <c r="CR2037" s="1"/>
    </row>
    <row r="2038" spans="1:96" x14ac:dyDescent="0.2">
      <c r="A2038" s="159"/>
      <c r="B2038" s="9"/>
      <c r="C2038" s="9"/>
      <c r="D2038" s="66"/>
      <c r="E2038" s="15"/>
      <c r="F2038" s="12"/>
      <c r="G2038" s="13"/>
      <c r="H2038" s="12"/>
      <c r="I2038" s="12"/>
      <c r="J2038" s="1"/>
      <c r="K2038" s="1"/>
      <c r="L2038" s="9"/>
      <c r="M2038" s="16"/>
      <c r="N2038" s="16"/>
      <c r="O2038" s="9"/>
      <c r="P2038" s="9"/>
      <c r="Q2038" s="14"/>
      <c r="R2038" s="44"/>
      <c r="S2038" s="9"/>
      <c r="T2038" s="10"/>
      <c r="U2038" s="14"/>
      <c r="V2038" s="14"/>
      <c r="W2038" s="16"/>
      <c r="X2038" s="11"/>
      <c r="Y2038" s="9"/>
      <c r="Z2038" s="15"/>
      <c r="AA2038" s="6"/>
      <c r="AB2038" s="12"/>
      <c r="AC2038" s="6"/>
      <c r="AD2038" s="1"/>
      <c r="AE2038" s="12"/>
      <c r="AF2038" s="7"/>
      <c r="AG2038" s="1"/>
      <c r="AH2038" s="1"/>
      <c r="AI2038" s="1"/>
      <c r="AJ2038" s="10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6"/>
      <c r="CM2038" s="1"/>
      <c r="CN2038" s="1"/>
      <c r="CO2038" s="1"/>
      <c r="CP2038" s="1"/>
      <c r="CQ2038" s="1"/>
      <c r="CR2038" s="1"/>
    </row>
    <row r="2039" spans="1:96" x14ac:dyDescent="0.2">
      <c r="A2039" s="159"/>
      <c r="B2039" s="9"/>
      <c r="C2039" s="9"/>
      <c r="D2039" s="66"/>
      <c r="E2039" s="15"/>
      <c r="F2039" s="12"/>
      <c r="G2039" s="13"/>
      <c r="H2039" s="12"/>
      <c r="I2039" s="12"/>
      <c r="J2039" s="1"/>
      <c r="K2039" s="1"/>
      <c r="L2039" s="9"/>
      <c r="M2039" s="16"/>
      <c r="N2039" s="16"/>
      <c r="O2039" s="9"/>
      <c r="P2039" s="9"/>
      <c r="Q2039" s="14"/>
      <c r="R2039" s="44"/>
      <c r="S2039" s="9"/>
      <c r="T2039" s="10"/>
      <c r="U2039" s="14"/>
      <c r="V2039" s="14"/>
      <c r="W2039" s="16"/>
      <c r="X2039" s="11"/>
      <c r="Y2039" s="9"/>
      <c r="Z2039" s="15"/>
      <c r="AA2039" s="6"/>
      <c r="AB2039" s="12"/>
      <c r="AC2039" s="6"/>
      <c r="AD2039" s="1"/>
      <c r="AE2039" s="12"/>
      <c r="AF2039" s="7"/>
      <c r="AG2039" s="1"/>
      <c r="AH2039" s="1"/>
      <c r="AI2039" s="1"/>
      <c r="AJ2039" s="10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6"/>
      <c r="CM2039" s="1"/>
      <c r="CN2039" s="1"/>
      <c r="CO2039" s="1"/>
      <c r="CP2039" s="1"/>
      <c r="CQ2039" s="1"/>
      <c r="CR2039" s="1"/>
    </row>
    <row r="2040" spans="1:96" x14ac:dyDescent="0.2">
      <c r="A2040" s="159"/>
      <c r="B2040" s="9"/>
      <c r="C2040" s="9"/>
      <c r="D2040" s="66"/>
      <c r="E2040" s="15"/>
      <c r="F2040" s="12"/>
      <c r="G2040" s="13"/>
      <c r="H2040" s="12"/>
      <c r="I2040" s="12"/>
      <c r="J2040" s="1"/>
      <c r="K2040" s="1"/>
      <c r="L2040" s="9"/>
      <c r="M2040" s="16"/>
      <c r="N2040" s="16"/>
      <c r="O2040" s="9"/>
      <c r="P2040" s="9"/>
      <c r="Q2040" s="14"/>
      <c r="R2040" s="44"/>
      <c r="S2040" s="9"/>
      <c r="T2040" s="10"/>
      <c r="U2040" s="14"/>
      <c r="V2040" s="14"/>
      <c r="W2040" s="16"/>
      <c r="X2040" s="11"/>
      <c r="Y2040" s="9"/>
      <c r="Z2040" s="15"/>
      <c r="AA2040" s="6"/>
      <c r="AB2040" s="12"/>
      <c r="AC2040" s="6"/>
      <c r="AD2040" s="1"/>
      <c r="AE2040" s="12"/>
      <c r="AF2040" s="7"/>
      <c r="AG2040" s="1"/>
      <c r="AH2040" s="1"/>
      <c r="AI2040" s="1"/>
      <c r="AJ2040" s="10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6"/>
      <c r="CM2040" s="1"/>
      <c r="CN2040" s="1"/>
      <c r="CO2040" s="1"/>
      <c r="CP2040" s="1"/>
      <c r="CQ2040" s="1"/>
      <c r="CR2040" s="1"/>
    </row>
    <row r="2041" spans="1:96" x14ac:dyDescent="0.2">
      <c r="A2041" s="159"/>
      <c r="B2041" s="9"/>
      <c r="C2041" s="9"/>
      <c r="D2041" s="66"/>
      <c r="E2041" s="15"/>
      <c r="F2041" s="12"/>
      <c r="G2041" s="13"/>
      <c r="H2041" s="12"/>
      <c r="I2041" s="12"/>
      <c r="J2041" s="1"/>
      <c r="K2041" s="1"/>
      <c r="L2041" s="9"/>
      <c r="M2041" s="16"/>
      <c r="N2041" s="16"/>
      <c r="O2041" s="9"/>
      <c r="P2041" s="9"/>
      <c r="Q2041" s="14"/>
      <c r="R2041" s="44"/>
      <c r="S2041" s="9"/>
      <c r="T2041" s="10"/>
      <c r="U2041" s="14"/>
      <c r="V2041" s="14"/>
      <c r="W2041" s="16"/>
      <c r="X2041" s="11"/>
      <c r="Y2041" s="9"/>
      <c r="Z2041" s="15"/>
      <c r="AA2041" s="6"/>
      <c r="AB2041" s="12"/>
      <c r="AC2041" s="6"/>
      <c r="AD2041" s="1"/>
      <c r="AE2041" s="12"/>
      <c r="AF2041" s="7"/>
      <c r="AG2041" s="1"/>
      <c r="AH2041" s="1"/>
      <c r="AI2041" s="1"/>
      <c r="AJ2041" s="10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6"/>
      <c r="CM2041" s="1"/>
      <c r="CN2041" s="1"/>
      <c r="CO2041" s="1"/>
      <c r="CP2041" s="1"/>
      <c r="CQ2041" s="1"/>
      <c r="CR2041" s="1"/>
    </row>
    <row r="2042" spans="1:96" x14ac:dyDescent="0.2">
      <c r="A2042" s="159"/>
      <c r="B2042" s="9"/>
      <c r="C2042" s="9"/>
      <c r="D2042" s="66"/>
      <c r="E2042" s="15"/>
      <c r="F2042" s="12"/>
      <c r="G2042" s="13"/>
      <c r="H2042" s="12"/>
      <c r="I2042" s="12"/>
      <c r="J2042" s="1"/>
      <c r="K2042" s="1"/>
      <c r="L2042" s="9"/>
      <c r="M2042" s="16"/>
      <c r="N2042" s="16"/>
      <c r="O2042" s="9"/>
      <c r="P2042" s="9"/>
      <c r="Q2042" s="14"/>
      <c r="R2042" s="44"/>
      <c r="S2042" s="9"/>
      <c r="T2042" s="10"/>
      <c r="U2042" s="14"/>
      <c r="V2042" s="14"/>
      <c r="W2042" s="16"/>
      <c r="X2042" s="11"/>
      <c r="Y2042" s="9"/>
      <c r="Z2042" s="15"/>
      <c r="AA2042" s="6"/>
      <c r="AB2042" s="12"/>
      <c r="AC2042" s="6"/>
      <c r="AD2042" s="1"/>
      <c r="AE2042" s="12"/>
      <c r="AF2042" s="7"/>
      <c r="AG2042" s="1"/>
      <c r="AH2042" s="1"/>
      <c r="AI2042" s="1"/>
      <c r="AJ2042" s="10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6"/>
      <c r="CM2042" s="1"/>
      <c r="CN2042" s="1"/>
      <c r="CO2042" s="1"/>
      <c r="CP2042" s="1"/>
      <c r="CQ2042" s="1"/>
      <c r="CR2042" s="1"/>
    </row>
    <row r="2043" spans="1:96" x14ac:dyDescent="0.2">
      <c r="A2043" s="159"/>
      <c r="B2043" s="9"/>
      <c r="C2043" s="9"/>
      <c r="D2043" s="66"/>
      <c r="E2043" s="15"/>
      <c r="F2043" s="12"/>
      <c r="G2043" s="13"/>
      <c r="H2043" s="12"/>
      <c r="I2043" s="12"/>
      <c r="J2043" s="1"/>
      <c r="K2043" s="1"/>
      <c r="L2043" s="9"/>
      <c r="M2043" s="16"/>
      <c r="N2043" s="16"/>
      <c r="O2043" s="9"/>
      <c r="P2043" s="9"/>
      <c r="Q2043" s="14"/>
      <c r="R2043" s="44"/>
      <c r="S2043" s="9"/>
      <c r="T2043" s="10"/>
      <c r="U2043" s="14"/>
      <c r="V2043" s="14"/>
      <c r="W2043" s="16"/>
      <c r="X2043" s="11"/>
      <c r="Y2043" s="9"/>
      <c r="Z2043" s="15"/>
      <c r="AA2043" s="6"/>
      <c r="AB2043" s="12"/>
      <c r="AC2043" s="6"/>
      <c r="AD2043" s="1"/>
      <c r="AE2043" s="12"/>
      <c r="AF2043" s="7"/>
      <c r="AG2043" s="1"/>
      <c r="AH2043" s="1"/>
      <c r="AI2043" s="1"/>
      <c r="AJ2043" s="10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6"/>
      <c r="CM2043" s="1"/>
      <c r="CN2043" s="1"/>
      <c r="CO2043" s="1"/>
      <c r="CP2043" s="1"/>
      <c r="CQ2043" s="1"/>
      <c r="CR2043" s="1"/>
    </row>
    <row r="2044" spans="1:96" x14ac:dyDescent="0.2">
      <c r="A2044" s="159"/>
      <c r="B2044" s="9"/>
      <c r="C2044" s="9"/>
      <c r="D2044" s="66"/>
      <c r="E2044" s="15"/>
      <c r="F2044" s="12"/>
      <c r="G2044" s="13"/>
      <c r="H2044" s="12"/>
      <c r="I2044" s="12"/>
      <c r="J2044" s="1"/>
      <c r="K2044" s="1"/>
      <c r="L2044" s="9"/>
      <c r="M2044" s="16"/>
      <c r="N2044" s="16"/>
      <c r="O2044" s="9"/>
      <c r="P2044" s="9"/>
      <c r="Q2044" s="14"/>
      <c r="R2044" s="44"/>
      <c r="S2044" s="9"/>
      <c r="T2044" s="10"/>
      <c r="U2044" s="14"/>
      <c r="V2044" s="14"/>
      <c r="W2044" s="16"/>
      <c r="X2044" s="11"/>
      <c r="Y2044" s="9"/>
      <c r="Z2044" s="15"/>
      <c r="AA2044" s="6"/>
      <c r="AB2044" s="12"/>
      <c r="AC2044" s="6"/>
      <c r="AD2044" s="1"/>
      <c r="AE2044" s="12"/>
      <c r="AF2044" s="7"/>
      <c r="AG2044" s="1"/>
      <c r="AH2044" s="1"/>
      <c r="AI2044" s="1"/>
      <c r="AJ2044" s="10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6"/>
      <c r="CM2044" s="1"/>
      <c r="CN2044" s="1"/>
      <c r="CO2044" s="1"/>
      <c r="CP2044" s="1"/>
      <c r="CQ2044" s="1"/>
      <c r="CR2044" s="1"/>
    </row>
    <row r="2045" spans="1:96" x14ac:dyDescent="0.2">
      <c r="A2045" s="159"/>
      <c r="B2045" s="9"/>
      <c r="C2045" s="9"/>
      <c r="D2045" s="66"/>
      <c r="E2045" s="15"/>
      <c r="F2045" s="12"/>
      <c r="G2045" s="13"/>
      <c r="H2045" s="12"/>
      <c r="I2045" s="12"/>
      <c r="J2045" s="1"/>
      <c r="K2045" s="1"/>
      <c r="L2045" s="9"/>
      <c r="M2045" s="16"/>
      <c r="N2045" s="16"/>
      <c r="O2045" s="9"/>
      <c r="P2045" s="9"/>
      <c r="Q2045" s="14"/>
      <c r="R2045" s="44"/>
      <c r="S2045" s="9"/>
      <c r="T2045" s="10"/>
      <c r="U2045" s="14"/>
      <c r="V2045" s="14"/>
      <c r="W2045" s="16"/>
      <c r="X2045" s="11"/>
      <c r="Y2045" s="9"/>
      <c r="Z2045" s="15"/>
      <c r="AA2045" s="6"/>
      <c r="AB2045" s="12"/>
      <c r="AC2045" s="6"/>
      <c r="AD2045" s="1"/>
      <c r="AE2045" s="12"/>
      <c r="AF2045" s="7"/>
      <c r="AG2045" s="1"/>
      <c r="AH2045" s="1"/>
      <c r="AI2045" s="1"/>
      <c r="AJ2045" s="10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6"/>
      <c r="CM2045" s="1"/>
      <c r="CN2045" s="1"/>
      <c r="CO2045" s="1"/>
      <c r="CP2045" s="1"/>
      <c r="CQ2045" s="1"/>
      <c r="CR2045" s="1"/>
    </row>
    <row r="2046" spans="1:96" x14ac:dyDescent="0.2">
      <c r="A2046" s="159"/>
      <c r="B2046" s="9"/>
      <c r="C2046" s="9"/>
      <c r="D2046" s="66"/>
      <c r="E2046" s="15"/>
      <c r="F2046" s="12"/>
      <c r="G2046" s="13"/>
      <c r="H2046" s="12"/>
      <c r="I2046" s="12"/>
      <c r="J2046" s="1"/>
      <c r="K2046" s="1"/>
      <c r="L2046" s="9"/>
      <c r="M2046" s="16"/>
      <c r="N2046" s="16"/>
      <c r="O2046" s="9"/>
      <c r="P2046" s="9"/>
      <c r="Q2046" s="14"/>
      <c r="R2046" s="44"/>
      <c r="S2046" s="9"/>
      <c r="T2046" s="10"/>
      <c r="U2046" s="14"/>
      <c r="V2046" s="14"/>
      <c r="W2046" s="16"/>
      <c r="X2046" s="11"/>
      <c r="Y2046" s="9"/>
      <c r="Z2046" s="15"/>
      <c r="AA2046" s="6"/>
      <c r="AB2046" s="12"/>
      <c r="AC2046" s="6"/>
      <c r="AD2046" s="1"/>
      <c r="AE2046" s="12"/>
      <c r="AF2046" s="7"/>
      <c r="AG2046" s="1"/>
      <c r="AH2046" s="1"/>
      <c r="AI2046" s="1"/>
      <c r="AJ2046" s="10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6"/>
      <c r="CM2046" s="1"/>
      <c r="CN2046" s="1"/>
      <c r="CO2046" s="1"/>
      <c r="CP2046" s="1"/>
      <c r="CQ2046" s="1"/>
      <c r="CR2046" s="1"/>
    </row>
    <row r="2047" spans="1:96" x14ac:dyDescent="0.2">
      <c r="A2047" s="159"/>
      <c r="B2047" s="9"/>
      <c r="C2047" s="9"/>
      <c r="D2047" s="66"/>
      <c r="E2047" s="15"/>
      <c r="F2047" s="12"/>
      <c r="G2047" s="13"/>
      <c r="H2047" s="12"/>
      <c r="I2047" s="12"/>
      <c r="J2047" s="1"/>
      <c r="K2047" s="1"/>
      <c r="L2047" s="9"/>
      <c r="M2047" s="16"/>
      <c r="N2047" s="16"/>
      <c r="O2047" s="9"/>
      <c r="P2047" s="9"/>
      <c r="Q2047" s="14"/>
      <c r="R2047" s="44"/>
      <c r="S2047" s="9"/>
      <c r="T2047" s="10"/>
      <c r="U2047" s="14"/>
      <c r="V2047" s="14"/>
      <c r="W2047" s="16"/>
      <c r="X2047" s="11"/>
      <c r="Y2047" s="9"/>
      <c r="Z2047" s="15"/>
      <c r="AA2047" s="6"/>
      <c r="AB2047" s="12"/>
      <c r="AC2047" s="6"/>
      <c r="AD2047" s="1"/>
      <c r="AE2047" s="12"/>
      <c r="AF2047" s="7"/>
      <c r="AG2047" s="1"/>
      <c r="AH2047" s="1"/>
      <c r="AI2047" s="1"/>
      <c r="AJ2047" s="10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6"/>
      <c r="CM2047" s="1"/>
      <c r="CN2047" s="1"/>
      <c r="CO2047" s="1"/>
      <c r="CP2047" s="1"/>
      <c r="CQ2047" s="1"/>
      <c r="CR2047" s="1"/>
    </row>
    <row r="2048" spans="1:96" x14ac:dyDescent="0.2">
      <c r="A2048" s="159"/>
      <c r="B2048" s="9"/>
      <c r="C2048" s="9"/>
      <c r="D2048" s="66"/>
      <c r="E2048" s="15"/>
      <c r="F2048" s="12"/>
      <c r="G2048" s="13"/>
      <c r="H2048" s="12"/>
      <c r="I2048" s="12"/>
      <c r="J2048" s="1"/>
      <c r="K2048" s="1"/>
      <c r="L2048" s="9"/>
      <c r="M2048" s="16"/>
      <c r="N2048" s="16"/>
      <c r="O2048" s="9"/>
      <c r="P2048" s="9"/>
      <c r="Q2048" s="14"/>
      <c r="R2048" s="44"/>
      <c r="S2048" s="9"/>
      <c r="T2048" s="10"/>
      <c r="U2048" s="14"/>
      <c r="V2048" s="14"/>
      <c r="W2048" s="16"/>
      <c r="X2048" s="11"/>
      <c r="Y2048" s="9"/>
      <c r="Z2048" s="15"/>
      <c r="AA2048" s="6"/>
      <c r="AB2048" s="12"/>
      <c r="AC2048" s="6"/>
      <c r="AD2048" s="1"/>
      <c r="AE2048" s="12"/>
      <c r="AF2048" s="7"/>
      <c r="AG2048" s="1"/>
      <c r="AH2048" s="1"/>
      <c r="AI2048" s="1"/>
      <c r="AJ2048" s="10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6"/>
      <c r="CM2048" s="1"/>
      <c r="CN2048" s="1"/>
      <c r="CO2048" s="1"/>
      <c r="CP2048" s="1"/>
      <c r="CQ2048" s="1"/>
      <c r="CR2048" s="1"/>
    </row>
    <row r="2049" spans="1:96" x14ac:dyDescent="0.2">
      <c r="A2049" s="159"/>
      <c r="B2049" s="9"/>
      <c r="C2049" s="9"/>
      <c r="D2049" s="66"/>
      <c r="E2049" s="15"/>
      <c r="F2049" s="12"/>
      <c r="G2049" s="13"/>
      <c r="H2049" s="12"/>
      <c r="I2049" s="12"/>
      <c r="J2049" s="1"/>
      <c r="K2049" s="1"/>
      <c r="L2049" s="9"/>
      <c r="M2049" s="16"/>
      <c r="N2049" s="16"/>
      <c r="O2049" s="9"/>
      <c r="P2049" s="9"/>
      <c r="Q2049" s="14"/>
      <c r="R2049" s="44"/>
      <c r="S2049" s="9"/>
      <c r="T2049" s="10"/>
      <c r="U2049" s="14"/>
      <c r="V2049" s="14"/>
      <c r="W2049" s="16"/>
      <c r="X2049" s="11"/>
      <c r="Y2049" s="9"/>
      <c r="Z2049" s="15"/>
      <c r="AA2049" s="6"/>
      <c r="AB2049" s="12"/>
      <c r="AC2049" s="6"/>
      <c r="AD2049" s="1"/>
      <c r="AE2049" s="12"/>
      <c r="AF2049" s="7"/>
      <c r="AG2049" s="1"/>
      <c r="AH2049" s="1"/>
      <c r="AI2049" s="1"/>
      <c r="AJ2049" s="10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6"/>
      <c r="CM2049" s="1"/>
      <c r="CN2049" s="1"/>
      <c r="CO2049" s="1"/>
      <c r="CP2049" s="1"/>
      <c r="CQ2049" s="1"/>
      <c r="CR2049" s="1"/>
    </row>
    <row r="2050" spans="1:96" x14ac:dyDescent="0.2">
      <c r="A2050" s="159"/>
      <c r="B2050" s="9"/>
      <c r="C2050" s="9"/>
      <c r="D2050" s="66"/>
      <c r="E2050" s="15"/>
      <c r="F2050" s="12"/>
      <c r="G2050" s="13"/>
      <c r="H2050" s="12"/>
      <c r="I2050" s="12"/>
      <c r="J2050" s="1"/>
      <c r="K2050" s="1"/>
      <c r="L2050" s="9"/>
      <c r="M2050" s="16"/>
      <c r="N2050" s="16"/>
      <c r="O2050" s="9"/>
      <c r="P2050" s="9"/>
      <c r="Q2050" s="14"/>
      <c r="R2050" s="44"/>
      <c r="S2050" s="9"/>
      <c r="T2050" s="10"/>
      <c r="U2050" s="14"/>
      <c r="V2050" s="14"/>
      <c r="W2050" s="16"/>
      <c r="X2050" s="11"/>
      <c r="Y2050" s="9"/>
      <c r="Z2050" s="15"/>
      <c r="AA2050" s="6"/>
      <c r="AB2050" s="12"/>
      <c r="AC2050" s="6"/>
      <c r="AD2050" s="1"/>
      <c r="AE2050" s="12"/>
      <c r="AF2050" s="7"/>
      <c r="AG2050" s="1"/>
      <c r="AH2050" s="1"/>
      <c r="AI2050" s="1"/>
      <c r="AJ2050" s="10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6"/>
      <c r="CM2050" s="1"/>
      <c r="CN2050" s="1"/>
      <c r="CO2050" s="1"/>
      <c r="CP2050" s="1"/>
      <c r="CQ2050" s="1"/>
      <c r="CR2050" s="1"/>
    </row>
    <row r="2051" spans="1:96" x14ac:dyDescent="0.2">
      <c r="A2051" s="159"/>
      <c r="B2051" s="9"/>
      <c r="C2051" s="9"/>
      <c r="D2051" s="66"/>
      <c r="E2051" s="15"/>
      <c r="F2051" s="12"/>
      <c r="G2051" s="13"/>
      <c r="H2051" s="12"/>
      <c r="I2051" s="12"/>
      <c r="J2051" s="1"/>
      <c r="K2051" s="1"/>
      <c r="L2051" s="9"/>
      <c r="M2051" s="16"/>
      <c r="N2051" s="16"/>
      <c r="O2051" s="9"/>
      <c r="P2051" s="9"/>
      <c r="Q2051" s="14"/>
      <c r="R2051" s="44"/>
      <c r="S2051" s="9"/>
      <c r="T2051" s="10"/>
      <c r="U2051" s="14"/>
      <c r="V2051" s="14"/>
      <c r="W2051" s="16"/>
      <c r="X2051" s="11"/>
      <c r="Y2051" s="9"/>
      <c r="Z2051" s="15"/>
      <c r="AA2051" s="6"/>
      <c r="AB2051" s="12"/>
      <c r="AC2051" s="6"/>
      <c r="AD2051" s="1"/>
      <c r="AE2051" s="12"/>
      <c r="AF2051" s="7"/>
      <c r="AG2051" s="1"/>
      <c r="AH2051" s="1"/>
      <c r="AI2051" s="1"/>
      <c r="AJ2051" s="10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6"/>
      <c r="CM2051" s="1"/>
      <c r="CN2051" s="1"/>
      <c r="CO2051" s="1"/>
      <c r="CP2051" s="1"/>
      <c r="CQ2051" s="1"/>
      <c r="CR2051" s="1"/>
    </row>
    <row r="2052" spans="1:96" x14ac:dyDescent="0.2">
      <c r="A2052" s="159"/>
      <c r="B2052" s="9"/>
      <c r="C2052" s="9"/>
      <c r="D2052" s="66"/>
      <c r="E2052" s="15"/>
      <c r="F2052" s="12"/>
      <c r="G2052" s="13"/>
      <c r="H2052" s="12"/>
      <c r="I2052" s="12"/>
      <c r="J2052" s="1"/>
      <c r="K2052" s="1"/>
      <c r="L2052" s="9"/>
      <c r="M2052" s="16"/>
      <c r="N2052" s="16"/>
      <c r="O2052" s="9"/>
      <c r="P2052" s="9"/>
      <c r="Q2052" s="14"/>
      <c r="R2052" s="44"/>
      <c r="S2052" s="9"/>
      <c r="T2052" s="10"/>
      <c r="U2052" s="14"/>
      <c r="V2052" s="14"/>
      <c r="W2052" s="16"/>
      <c r="X2052" s="11"/>
      <c r="Y2052" s="9"/>
      <c r="Z2052" s="15"/>
      <c r="AA2052" s="6"/>
      <c r="AB2052" s="12"/>
      <c r="AC2052" s="6"/>
      <c r="AD2052" s="1"/>
      <c r="AE2052" s="12"/>
      <c r="AF2052" s="7"/>
      <c r="AG2052" s="1"/>
      <c r="AH2052" s="1"/>
      <c r="AI2052" s="1"/>
      <c r="AJ2052" s="10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6"/>
      <c r="CM2052" s="1"/>
      <c r="CN2052" s="1"/>
      <c r="CO2052" s="1"/>
      <c r="CP2052" s="1"/>
      <c r="CQ2052" s="1"/>
      <c r="CR2052" s="1"/>
    </row>
    <row r="2053" spans="1:96" x14ac:dyDescent="0.2">
      <c r="A2053" s="159"/>
      <c r="B2053" s="9"/>
      <c r="C2053" s="9"/>
      <c r="D2053" s="66"/>
      <c r="E2053" s="15"/>
      <c r="F2053" s="12"/>
      <c r="G2053" s="13"/>
      <c r="H2053" s="12"/>
      <c r="I2053" s="12"/>
      <c r="J2053" s="1"/>
      <c r="K2053" s="1"/>
      <c r="L2053" s="9"/>
      <c r="M2053" s="16"/>
      <c r="N2053" s="16"/>
      <c r="O2053" s="9"/>
      <c r="P2053" s="9"/>
      <c r="Q2053" s="14"/>
      <c r="R2053" s="44"/>
      <c r="S2053" s="9"/>
      <c r="T2053" s="10"/>
      <c r="U2053" s="14"/>
      <c r="V2053" s="14"/>
      <c r="W2053" s="16"/>
      <c r="X2053" s="11"/>
      <c r="Y2053" s="9"/>
      <c r="Z2053" s="15"/>
      <c r="AA2053" s="6"/>
      <c r="AB2053" s="12"/>
      <c r="AC2053" s="6"/>
      <c r="AD2053" s="1"/>
      <c r="AE2053" s="12"/>
      <c r="AF2053" s="7"/>
      <c r="AG2053" s="1"/>
      <c r="AH2053" s="1"/>
      <c r="AI2053" s="1"/>
      <c r="AJ2053" s="10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6"/>
      <c r="CM2053" s="1"/>
      <c r="CN2053" s="1"/>
      <c r="CO2053" s="1"/>
      <c r="CP2053" s="1"/>
      <c r="CQ2053" s="1"/>
      <c r="CR2053" s="1"/>
    </row>
    <row r="2054" spans="1:96" x14ac:dyDescent="0.2">
      <c r="A2054" s="159"/>
      <c r="B2054" s="9"/>
      <c r="C2054" s="9"/>
      <c r="D2054" s="66"/>
      <c r="E2054" s="15"/>
      <c r="F2054" s="12"/>
      <c r="G2054" s="13"/>
      <c r="H2054" s="12"/>
      <c r="I2054" s="12"/>
      <c r="J2054" s="1"/>
      <c r="K2054" s="1"/>
      <c r="L2054" s="9"/>
      <c r="M2054" s="16"/>
      <c r="N2054" s="16"/>
      <c r="O2054" s="9"/>
      <c r="P2054" s="9"/>
      <c r="Q2054" s="14"/>
      <c r="R2054" s="44"/>
      <c r="S2054" s="9"/>
      <c r="T2054" s="10"/>
      <c r="U2054" s="14"/>
      <c r="V2054" s="14"/>
      <c r="W2054" s="16"/>
      <c r="X2054" s="11"/>
      <c r="Y2054" s="9"/>
      <c r="Z2054" s="15"/>
      <c r="AA2054" s="6"/>
      <c r="AB2054" s="12"/>
      <c r="AC2054" s="6"/>
      <c r="AD2054" s="1"/>
      <c r="AE2054" s="12"/>
      <c r="AF2054" s="7"/>
      <c r="AG2054" s="1"/>
      <c r="AH2054" s="1"/>
      <c r="AI2054" s="1"/>
      <c r="AJ2054" s="10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6"/>
      <c r="CM2054" s="1"/>
      <c r="CN2054" s="1"/>
      <c r="CO2054" s="1"/>
      <c r="CP2054" s="1"/>
      <c r="CQ2054" s="1"/>
      <c r="CR2054" s="1"/>
    </row>
    <row r="2055" spans="1:96" x14ac:dyDescent="0.2">
      <c r="A2055" s="159"/>
      <c r="B2055" s="9"/>
      <c r="C2055" s="9"/>
      <c r="D2055" s="66"/>
      <c r="E2055" s="15"/>
      <c r="F2055" s="12"/>
      <c r="G2055" s="13"/>
      <c r="H2055" s="12"/>
      <c r="I2055" s="12"/>
      <c r="J2055" s="1"/>
      <c r="K2055" s="1"/>
      <c r="L2055" s="9"/>
      <c r="M2055" s="16"/>
      <c r="N2055" s="16"/>
      <c r="O2055" s="9"/>
      <c r="P2055" s="9"/>
      <c r="Q2055" s="14"/>
      <c r="R2055" s="44"/>
      <c r="S2055" s="9"/>
      <c r="T2055" s="10"/>
      <c r="U2055" s="14"/>
      <c r="V2055" s="14"/>
      <c r="W2055" s="16"/>
      <c r="X2055" s="11"/>
      <c r="Y2055" s="9"/>
      <c r="Z2055" s="15"/>
      <c r="AA2055" s="6"/>
      <c r="AB2055" s="12"/>
      <c r="AC2055" s="6"/>
      <c r="AD2055" s="1"/>
      <c r="AE2055" s="12"/>
      <c r="AF2055" s="7"/>
      <c r="AG2055" s="1"/>
      <c r="AH2055" s="1"/>
      <c r="AI2055" s="1"/>
      <c r="AJ2055" s="10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6"/>
      <c r="CM2055" s="1"/>
      <c r="CN2055" s="1"/>
      <c r="CO2055" s="1"/>
      <c r="CP2055" s="1"/>
      <c r="CQ2055" s="1"/>
      <c r="CR2055" s="1"/>
    </row>
    <row r="2056" spans="1:96" x14ac:dyDescent="0.2">
      <c r="A2056" s="159"/>
      <c r="B2056" s="9"/>
      <c r="C2056" s="9"/>
      <c r="D2056" s="66"/>
      <c r="E2056" s="15"/>
      <c r="F2056" s="12"/>
      <c r="G2056" s="13"/>
      <c r="H2056" s="12"/>
      <c r="I2056" s="12"/>
      <c r="J2056" s="1"/>
      <c r="K2056" s="1"/>
      <c r="L2056" s="9"/>
      <c r="M2056" s="16"/>
      <c r="N2056" s="16"/>
      <c r="O2056" s="9"/>
      <c r="P2056" s="9"/>
      <c r="Q2056" s="14"/>
      <c r="R2056" s="44"/>
      <c r="S2056" s="9"/>
      <c r="T2056" s="10"/>
      <c r="U2056" s="14"/>
      <c r="V2056" s="14"/>
      <c r="W2056" s="16"/>
      <c r="X2056" s="11"/>
      <c r="Y2056" s="9"/>
      <c r="Z2056" s="15"/>
      <c r="AA2056" s="6"/>
      <c r="AB2056" s="12"/>
      <c r="AC2056" s="6"/>
      <c r="AD2056" s="1"/>
      <c r="AE2056" s="12"/>
      <c r="AF2056" s="7"/>
      <c r="AG2056" s="1"/>
      <c r="AH2056" s="1"/>
      <c r="AI2056" s="1"/>
      <c r="AJ2056" s="10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6"/>
      <c r="CM2056" s="1"/>
      <c r="CN2056" s="1"/>
      <c r="CO2056" s="1"/>
      <c r="CP2056" s="1"/>
      <c r="CQ2056" s="1"/>
      <c r="CR2056" s="1"/>
    </row>
    <row r="2057" spans="1:96" x14ac:dyDescent="0.2">
      <c r="A2057" s="159"/>
      <c r="B2057" s="9"/>
      <c r="C2057" s="9"/>
      <c r="D2057" s="66"/>
      <c r="E2057" s="15"/>
      <c r="F2057" s="12"/>
      <c r="G2057" s="13"/>
      <c r="H2057" s="12"/>
      <c r="I2057" s="12"/>
      <c r="J2057" s="1"/>
      <c r="K2057" s="1"/>
      <c r="L2057" s="9"/>
      <c r="M2057" s="16"/>
      <c r="N2057" s="16"/>
      <c r="O2057" s="9"/>
      <c r="P2057" s="9"/>
      <c r="Q2057" s="14"/>
      <c r="R2057" s="44"/>
      <c r="S2057" s="9"/>
      <c r="T2057" s="10"/>
      <c r="U2057" s="14"/>
      <c r="V2057" s="14"/>
      <c r="W2057" s="16"/>
      <c r="X2057" s="11"/>
      <c r="Y2057" s="9"/>
      <c r="Z2057" s="15"/>
      <c r="AA2057" s="6"/>
      <c r="AB2057" s="12"/>
      <c r="AC2057" s="6"/>
      <c r="AD2057" s="1"/>
      <c r="AE2057" s="12"/>
      <c r="AF2057" s="7"/>
      <c r="AG2057" s="1"/>
      <c r="AH2057" s="1"/>
      <c r="AI2057" s="1"/>
      <c r="AJ2057" s="10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6"/>
      <c r="CM2057" s="1"/>
      <c r="CN2057" s="1"/>
      <c r="CO2057" s="1"/>
      <c r="CP2057" s="1"/>
      <c r="CQ2057" s="1"/>
      <c r="CR2057" s="1"/>
    </row>
    <row r="2058" spans="1:96" x14ac:dyDescent="0.2">
      <c r="A2058" s="159"/>
      <c r="B2058" s="9"/>
      <c r="C2058" s="9"/>
      <c r="D2058" s="66"/>
      <c r="E2058" s="15"/>
      <c r="F2058" s="12"/>
      <c r="G2058" s="13"/>
      <c r="H2058" s="12"/>
      <c r="I2058" s="12"/>
      <c r="J2058" s="1"/>
      <c r="K2058" s="1"/>
      <c r="L2058" s="9"/>
      <c r="M2058" s="16"/>
      <c r="N2058" s="16"/>
      <c r="O2058" s="9"/>
      <c r="P2058" s="9"/>
      <c r="Q2058" s="14"/>
      <c r="R2058" s="44"/>
      <c r="S2058" s="9"/>
      <c r="T2058" s="10"/>
      <c r="U2058" s="14"/>
      <c r="V2058" s="14"/>
      <c r="W2058" s="16"/>
      <c r="X2058" s="11"/>
      <c r="Y2058" s="9"/>
      <c r="Z2058" s="15"/>
      <c r="AA2058" s="6"/>
      <c r="AB2058" s="12"/>
      <c r="AC2058" s="6"/>
      <c r="AD2058" s="1"/>
      <c r="AE2058" s="12"/>
      <c r="AF2058" s="7"/>
      <c r="AG2058" s="1"/>
      <c r="AH2058" s="1"/>
      <c r="AI2058" s="1"/>
      <c r="AJ2058" s="10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6"/>
      <c r="CM2058" s="1"/>
      <c r="CN2058" s="1"/>
      <c r="CO2058" s="1"/>
      <c r="CP2058" s="1"/>
      <c r="CQ2058" s="1"/>
      <c r="CR2058" s="1"/>
    </row>
    <row r="2059" spans="1:96" x14ac:dyDescent="0.2">
      <c r="A2059" s="159"/>
      <c r="B2059" s="9"/>
      <c r="C2059" s="9"/>
      <c r="D2059" s="66"/>
      <c r="E2059" s="15"/>
      <c r="F2059" s="12"/>
      <c r="G2059" s="13"/>
      <c r="H2059" s="12"/>
      <c r="I2059" s="12"/>
      <c r="J2059" s="1"/>
      <c r="K2059" s="1"/>
      <c r="L2059" s="9"/>
      <c r="M2059" s="16"/>
      <c r="N2059" s="16"/>
      <c r="O2059" s="9"/>
      <c r="P2059" s="9"/>
      <c r="Q2059" s="14"/>
      <c r="R2059" s="44"/>
      <c r="S2059" s="9"/>
      <c r="T2059" s="10"/>
      <c r="U2059" s="14"/>
      <c r="V2059" s="14"/>
      <c r="W2059" s="16"/>
      <c r="X2059" s="11"/>
      <c r="Y2059" s="9"/>
      <c r="Z2059" s="15"/>
      <c r="AA2059" s="6"/>
      <c r="AB2059" s="12"/>
      <c r="AC2059" s="6"/>
      <c r="AD2059" s="1"/>
      <c r="AE2059" s="12"/>
      <c r="AF2059" s="7"/>
      <c r="AG2059" s="1"/>
      <c r="AH2059" s="1"/>
      <c r="AI2059" s="1"/>
      <c r="AJ2059" s="10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6"/>
      <c r="CM2059" s="1"/>
      <c r="CN2059" s="1"/>
      <c r="CO2059" s="1"/>
      <c r="CP2059" s="1"/>
      <c r="CQ2059" s="1"/>
      <c r="CR2059" s="1"/>
    </row>
    <row r="2060" spans="1:96" x14ac:dyDescent="0.2">
      <c r="A2060" s="159"/>
      <c r="B2060" s="9"/>
      <c r="C2060" s="9"/>
      <c r="D2060" s="66"/>
      <c r="E2060" s="15"/>
      <c r="F2060" s="12"/>
      <c r="G2060" s="13"/>
      <c r="H2060" s="12"/>
      <c r="I2060" s="12"/>
      <c r="J2060" s="1"/>
      <c r="K2060" s="1"/>
      <c r="L2060" s="9"/>
      <c r="M2060" s="16"/>
      <c r="N2060" s="16"/>
      <c r="O2060" s="9"/>
      <c r="P2060" s="9"/>
      <c r="Q2060" s="14"/>
      <c r="R2060" s="44"/>
      <c r="S2060" s="9"/>
      <c r="T2060" s="10"/>
      <c r="U2060" s="14"/>
      <c r="V2060" s="14"/>
      <c r="W2060" s="16"/>
      <c r="X2060" s="11"/>
      <c r="Y2060" s="9"/>
      <c r="Z2060" s="15"/>
      <c r="AA2060" s="6"/>
      <c r="AB2060" s="12"/>
      <c r="AC2060" s="6"/>
      <c r="AD2060" s="1"/>
      <c r="AE2060" s="12"/>
      <c r="AF2060" s="7"/>
      <c r="AG2060" s="1"/>
      <c r="AH2060" s="1"/>
      <c r="AI2060" s="1"/>
      <c r="AJ2060" s="10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6"/>
      <c r="CM2060" s="1"/>
      <c r="CN2060" s="1"/>
      <c r="CO2060" s="1"/>
      <c r="CP2060" s="1"/>
      <c r="CQ2060" s="1"/>
      <c r="CR2060" s="1"/>
    </row>
    <row r="2061" spans="1:96" x14ac:dyDescent="0.2">
      <c r="A2061" s="159"/>
      <c r="B2061" s="9"/>
      <c r="C2061" s="9"/>
      <c r="D2061" s="66"/>
      <c r="E2061" s="15"/>
      <c r="F2061" s="12"/>
      <c r="G2061" s="13"/>
      <c r="H2061" s="12"/>
      <c r="I2061" s="12"/>
      <c r="J2061" s="1"/>
      <c r="K2061" s="1"/>
      <c r="L2061" s="9"/>
      <c r="M2061" s="16"/>
      <c r="N2061" s="16"/>
      <c r="O2061" s="9"/>
      <c r="P2061" s="9"/>
      <c r="Q2061" s="14"/>
      <c r="R2061" s="44"/>
      <c r="S2061" s="9"/>
      <c r="T2061" s="10"/>
      <c r="U2061" s="14"/>
      <c r="V2061" s="14"/>
      <c r="W2061" s="16"/>
      <c r="X2061" s="11"/>
      <c r="Y2061" s="9"/>
      <c r="Z2061" s="15"/>
      <c r="AA2061" s="6"/>
      <c r="AB2061" s="12"/>
      <c r="AC2061" s="6"/>
      <c r="AD2061" s="1"/>
      <c r="AE2061" s="12"/>
      <c r="AF2061" s="7"/>
      <c r="AG2061" s="1"/>
      <c r="AH2061" s="1"/>
      <c r="AI2061" s="1"/>
      <c r="AJ2061" s="10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6"/>
      <c r="CM2061" s="1"/>
      <c r="CN2061" s="1"/>
      <c r="CO2061" s="1"/>
      <c r="CP2061" s="1"/>
      <c r="CQ2061" s="1"/>
      <c r="CR2061" s="1"/>
    </row>
    <row r="2062" spans="1:96" x14ac:dyDescent="0.2">
      <c r="A2062" s="159"/>
      <c r="B2062" s="9"/>
      <c r="C2062" s="9"/>
      <c r="D2062" s="66"/>
      <c r="E2062" s="15"/>
      <c r="F2062" s="12"/>
      <c r="G2062" s="13"/>
      <c r="H2062" s="12"/>
      <c r="I2062" s="12"/>
      <c r="J2062" s="1"/>
      <c r="K2062" s="1"/>
      <c r="L2062" s="9"/>
      <c r="M2062" s="16"/>
      <c r="N2062" s="16"/>
      <c r="O2062" s="9"/>
      <c r="P2062" s="9"/>
      <c r="Q2062" s="14"/>
      <c r="R2062" s="44"/>
      <c r="S2062" s="9"/>
      <c r="T2062" s="10"/>
      <c r="U2062" s="14"/>
      <c r="V2062" s="14"/>
      <c r="W2062" s="16"/>
      <c r="X2062" s="11"/>
      <c r="Y2062" s="9"/>
      <c r="Z2062" s="15"/>
      <c r="AA2062" s="6"/>
      <c r="AB2062" s="12"/>
      <c r="AC2062" s="6"/>
      <c r="AD2062" s="1"/>
      <c r="AE2062" s="12"/>
      <c r="AF2062" s="7"/>
      <c r="AG2062" s="1"/>
      <c r="AH2062" s="1"/>
      <c r="AI2062" s="1"/>
      <c r="AJ2062" s="10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6"/>
      <c r="CM2062" s="1"/>
      <c r="CN2062" s="1"/>
      <c r="CO2062" s="1"/>
      <c r="CP2062" s="1"/>
      <c r="CQ2062" s="1"/>
      <c r="CR2062" s="1"/>
    </row>
    <row r="2063" spans="1:96" x14ac:dyDescent="0.2">
      <c r="A2063" s="159"/>
      <c r="B2063" s="9"/>
      <c r="C2063" s="9"/>
      <c r="D2063" s="66"/>
      <c r="E2063" s="15"/>
      <c r="F2063" s="12"/>
      <c r="G2063" s="13"/>
      <c r="H2063" s="12"/>
      <c r="I2063" s="12"/>
      <c r="J2063" s="1"/>
      <c r="K2063" s="1"/>
      <c r="L2063" s="9"/>
      <c r="M2063" s="16"/>
      <c r="N2063" s="16"/>
      <c r="O2063" s="9"/>
      <c r="P2063" s="9"/>
      <c r="Q2063" s="14"/>
      <c r="R2063" s="44"/>
      <c r="S2063" s="9"/>
      <c r="T2063" s="10"/>
      <c r="U2063" s="14"/>
      <c r="V2063" s="14"/>
      <c r="W2063" s="16"/>
      <c r="X2063" s="11"/>
      <c r="Y2063" s="9"/>
      <c r="Z2063" s="15"/>
      <c r="AA2063" s="6"/>
      <c r="AB2063" s="12"/>
      <c r="AC2063" s="6"/>
      <c r="AD2063" s="1"/>
      <c r="AE2063" s="12"/>
      <c r="AF2063" s="7"/>
      <c r="AG2063" s="1"/>
      <c r="AH2063" s="1"/>
      <c r="AI2063" s="1"/>
      <c r="AJ2063" s="10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6"/>
      <c r="CM2063" s="1"/>
      <c r="CN2063" s="1"/>
      <c r="CO2063" s="1"/>
      <c r="CP2063" s="1"/>
      <c r="CQ2063" s="1"/>
      <c r="CR2063" s="1"/>
    </row>
    <row r="2064" spans="1:96" x14ac:dyDescent="0.2">
      <c r="A2064" s="159"/>
      <c r="B2064" s="9"/>
      <c r="C2064" s="9"/>
      <c r="D2064" s="66"/>
      <c r="E2064" s="15"/>
      <c r="F2064" s="12"/>
      <c r="G2064" s="13"/>
      <c r="H2064" s="12"/>
      <c r="I2064" s="12"/>
      <c r="J2064" s="1"/>
      <c r="K2064" s="1"/>
      <c r="L2064" s="9"/>
      <c r="M2064" s="16"/>
      <c r="N2064" s="16"/>
      <c r="O2064" s="9"/>
      <c r="P2064" s="9"/>
      <c r="Q2064" s="14"/>
      <c r="R2064" s="44"/>
      <c r="S2064" s="9"/>
      <c r="T2064" s="10"/>
      <c r="U2064" s="14"/>
      <c r="V2064" s="14"/>
      <c r="W2064" s="16"/>
      <c r="X2064" s="11"/>
      <c r="Y2064" s="9"/>
      <c r="Z2064" s="15"/>
      <c r="AA2064" s="6"/>
      <c r="AB2064" s="12"/>
      <c r="AC2064" s="6"/>
      <c r="AD2064" s="1"/>
      <c r="AE2064" s="12"/>
      <c r="AF2064" s="7"/>
      <c r="AG2064" s="1"/>
      <c r="AH2064" s="1"/>
      <c r="AI2064" s="1"/>
      <c r="AJ2064" s="10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6"/>
      <c r="CM2064" s="1"/>
      <c r="CN2064" s="1"/>
      <c r="CO2064" s="1"/>
      <c r="CP2064" s="1"/>
      <c r="CQ2064" s="1"/>
      <c r="CR2064" s="1"/>
    </row>
    <row r="2065" spans="1:96" x14ac:dyDescent="0.2">
      <c r="A2065" s="159"/>
      <c r="B2065" s="9"/>
      <c r="C2065" s="9"/>
      <c r="D2065" s="66"/>
      <c r="E2065" s="15"/>
      <c r="F2065" s="12"/>
      <c r="G2065" s="13"/>
      <c r="H2065" s="12"/>
      <c r="I2065" s="12"/>
      <c r="J2065" s="1"/>
      <c r="K2065" s="1"/>
      <c r="L2065" s="9"/>
      <c r="M2065" s="16"/>
      <c r="N2065" s="16"/>
      <c r="O2065" s="9"/>
      <c r="P2065" s="9"/>
      <c r="Q2065" s="14"/>
      <c r="R2065" s="44"/>
      <c r="S2065" s="9"/>
      <c r="T2065" s="10"/>
      <c r="U2065" s="14"/>
      <c r="V2065" s="14"/>
      <c r="W2065" s="16"/>
      <c r="X2065" s="11"/>
      <c r="Y2065" s="9"/>
      <c r="Z2065" s="15"/>
      <c r="AA2065" s="6"/>
      <c r="AB2065" s="12"/>
      <c r="AC2065" s="6"/>
      <c r="AD2065" s="1"/>
      <c r="AE2065" s="12"/>
      <c r="AF2065" s="7"/>
      <c r="AG2065" s="1"/>
      <c r="AH2065" s="1"/>
      <c r="AI2065" s="1"/>
      <c r="AJ2065" s="10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6"/>
      <c r="CM2065" s="1"/>
      <c r="CN2065" s="1"/>
      <c r="CO2065" s="1"/>
      <c r="CP2065" s="1"/>
      <c r="CQ2065" s="1"/>
      <c r="CR2065" s="1"/>
    </row>
    <row r="2066" spans="1:96" x14ac:dyDescent="0.2">
      <c r="A2066" s="159"/>
      <c r="B2066" s="9"/>
      <c r="C2066" s="9"/>
      <c r="D2066" s="66"/>
      <c r="E2066" s="15"/>
      <c r="F2066" s="12"/>
      <c r="G2066" s="13"/>
      <c r="H2066" s="12"/>
      <c r="I2066" s="12"/>
      <c r="J2066" s="1"/>
      <c r="K2066" s="1"/>
      <c r="L2066" s="9"/>
      <c r="M2066" s="16"/>
      <c r="N2066" s="16"/>
      <c r="O2066" s="9"/>
      <c r="P2066" s="9"/>
      <c r="Q2066" s="14"/>
      <c r="R2066" s="44"/>
      <c r="S2066" s="9"/>
      <c r="T2066" s="10"/>
      <c r="U2066" s="14"/>
      <c r="V2066" s="14"/>
      <c r="W2066" s="16"/>
      <c r="X2066" s="11"/>
      <c r="Y2066" s="9"/>
      <c r="Z2066" s="15"/>
      <c r="AA2066" s="6"/>
      <c r="AB2066" s="12"/>
      <c r="AC2066" s="6"/>
      <c r="AD2066" s="1"/>
      <c r="AE2066" s="12"/>
      <c r="AF2066" s="7"/>
      <c r="AG2066" s="1"/>
      <c r="AH2066" s="1"/>
      <c r="AI2066" s="1"/>
      <c r="AJ2066" s="10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6"/>
      <c r="CM2066" s="1"/>
      <c r="CN2066" s="1"/>
      <c r="CO2066" s="1"/>
      <c r="CP2066" s="1"/>
      <c r="CQ2066" s="1"/>
      <c r="CR2066" s="1"/>
    </row>
    <row r="2067" spans="1:96" x14ac:dyDescent="0.2">
      <c r="A2067" s="159"/>
      <c r="B2067" s="9"/>
      <c r="C2067" s="9"/>
      <c r="D2067" s="66"/>
      <c r="E2067" s="15"/>
      <c r="F2067" s="12"/>
      <c r="G2067" s="13"/>
      <c r="H2067" s="12"/>
      <c r="I2067" s="12"/>
      <c r="J2067" s="1"/>
      <c r="K2067" s="1"/>
      <c r="L2067" s="9"/>
      <c r="M2067" s="16"/>
      <c r="N2067" s="16"/>
      <c r="O2067" s="9"/>
      <c r="P2067" s="9"/>
      <c r="Q2067" s="14"/>
      <c r="R2067" s="44"/>
      <c r="S2067" s="9"/>
      <c r="T2067" s="10"/>
      <c r="U2067" s="14"/>
      <c r="V2067" s="14"/>
      <c r="W2067" s="16"/>
      <c r="X2067" s="11"/>
      <c r="Y2067" s="9"/>
      <c r="Z2067" s="15"/>
      <c r="AA2067" s="6"/>
      <c r="AB2067" s="12"/>
      <c r="AC2067" s="6"/>
      <c r="AD2067" s="1"/>
      <c r="AE2067" s="12"/>
      <c r="AF2067" s="7"/>
      <c r="AG2067" s="1"/>
      <c r="AH2067" s="1"/>
      <c r="AI2067" s="1"/>
      <c r="AJ2067" s="10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6"/>
      <c r="CM2067" s="1"/>
      <c r="CN2067" s="1"/>
      <c r="CO2067" s="1"/>
      <c r="CP2067" s="1"/>
      <c r="CQ2067" s="1"/>
      <c r="CR2067" s="1"/>
    </row>
    <row r="2068" spans="1:96" x14ac:dyDescent="0.2">
      <c r="A2068" s="159"/>
      <c r="B2068" s="9"/>
      <c r="C2068" s="9"/>
      <c r="D2068" s="66"/>
      <c r="E2068" s="15"/>
      <c r="F2068" s="12"/>
      <c r="G2068" s="13"/>
      <c r="H2068" s="12"/>
      <c r="I2068" s="12"/>
      <c r="J2068" s="1"/>
      <c r="K2068" s="1"/>
      <c r="L2068" s="9"/>
      <c r="M2068" s="16"/>
      <c r="N2068" s="16"/>
      <c r="O2068" s="9"/>
      <c r="P2068" s="9"/>
      <c r="Q2068" s="14"/>
      <c r="R2068" s="44"/>
      <c r="S2068" s="9"/>
      <c r="T2068" s="10"/>
      <c r="U2068" s="14"/>
      <c r="V2068" s="14"/>
      <c r="W2068" s="16"/>
      <c r="X2068" s="11"/>
      <c r="Y2068" s="9"/>
      <c r="Z2068" s="15"/>
      <c r="AA2068" s="6"/>
      <c r="AB2068" s="12"/>
      <c r="AC2068" s="6"/>
      <c r="AD2068" s="1"/>
      <c r="AE2068" s="12"/>
      <c r="AF2068" s="7"/>
      <c r="AG2068" s="1"/>
      <c r="AH2068" s="1"/>
      <c r="AI2068" s="1"/>
      <c r="AJ2068" s="10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6"/>
      <c r="CM2068" s="1"/>
      <c r="CN2068" s="1"/>
      <c r="CO2068" s="1"/>
      <c r="CP2068" s="1"/>
      <c r="CQ2068" s="1"/>
      <c r="CR2068" s="1"/>
    </row>
    <row r="2069" spans="1:96" x14ac:dyDescent="0.2">
      <c r="A2069" s="159"/>
      <c r="B2069" s="9"/>
      <c r="C2069" s="9"/>
      <c r="D2069" s="66"/>
      <c r="E2069" s="15"/>
      <c r="F2069" s="12"/>
      <c r="G2069" s="13"/>
      <c r="H2069" s="12"/>
      <c r="I2069" s="12"/>
      <c r="J2069" s="1"/>
      <c r="K2069" s="1"/>
      <c r="L2069" s="9"/>
      <c r="M2069" s="16"/>
      <c r="N2069" s="16"/>
      <c r="O2069" s="9"/>
      <c r="P2069" s="9"/>
      <c r="Q2069" s="14"/>
      <c r="R2069" s="44"/>
      <c r="S2069" s="9"/>
      <c r="T2069" s="10"/>
      <c r="U2069" s="14"/>
      <c r="V2069" s="14"/>
      <c r="W2069" s="16"/>
      <c r="X2069" s="11"/>
      <c r="Y2069" s="9"/>
      <c r="Z2069" s="15"/>
      <c r="AA2069" s="6"/>
      <c r="AB2069" s="12"/>
      <c r="AC2069" s="6"/>
      <c r="AD2069" s="1"/>
      <c r="AE2069" s="12"/>
      <c r="AF2069" s="7"/>
      <c r="AG2069" s="1"/>
      <c r="AH2069" s="1"/>
      <c r="AI2069" s="1"/>
      <c r="AJ2069" s="10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6"/>
      <c r="CM2069" s="1"/>
      <c r="CN2069" s="1"/>
      <c r="CO2069" s="1"/>
      <c r="CP2069" s="1"/>
      <c r="CQ2069" s="1"/>
      <c r="CR2069" s="1"/>
    </row>
    <row r="2070" spans="1:96" x14ac:dyDescent="0.2">
      <c r="A2070" s="159"/>
      <c r="B2070" s="9"/>
      <c r="C2070" s="9"/>
      <c r="D2070" s="66"/>
      <c r="E2070" s="15"/>
      <c r="F2070" s="12"/>
      <c r="G2070" s="13"/>
      <c r="H2070" s="12"/>
      <c r="I2070" s="12"/>
      <c r="J2070" s="1"/>
      <c r="K2070" s="1"/>
      <c r="L2070" s="9"/>
      <c r="M2070" s="16"/>
      <c r="N2070" s="16"/>
      <c r="O2070" s="9"/>
      <c r="P2070" s="9"/>
      <c r="Q2070" s="14"/>
      <c r="R2070" s="44"/>
      <c r="S2070" s="9"/>
      <c r="T2070" s="10"/>
      <c r="U2070" s="14"/>
      <c r="V2070" s="14"/>
      <c r="W2070" s="16"/>
      <c r="X2070" s="11"/>
      <c r="Y2070" s="9"/>
      <c r="Z2070" s="15"/>
      <c r="AA2070" s="6"/>
      <c r="AB2070" s="12"/>
      <c r="AC2070" s="6"/>
      <c r="AD2070" s="1"/>
      <c r="AE2070" s="12"/>
      <c r="AF2070" s="7"/>
      <c r="AG2070" s="1"/>
      <c r="AH2070" s="1"/>
      <c r="AI2070" s="1"/>
      <c r="AJ2070" s="10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6"/>
      <c r="CM2070" s="1"/>
      <c r="CN2070" s="1"/>
      <c r="CO2070" s="1"/>
      <c r="CP2070" s="1"/>
      <c r="CQ2070" s="1"/>
      <c r="CR2070" s="1"/>
    </row>
    <row r="2071" spans="1:96" x14ac:dyDescent="0.2">
      <c r="A2071" s="159"/>
      <c r="B2071" s="9"/>
      <c r="C2071" s="9"/>
      <c r="D2071" s="66"/>
      <c r="E2071" s="15"/>
      <c r="F2071" s="12"/>
      <c r="G2071" s="13"/>
      <c r="H2071" s="12"/>
      <c r="I2071" s="12"/>
      <c r="J2071" s="1"/>
      <c r="K2071" s="1"/>
      <c r="L2071" s="9"/>
      <c r="M2071" s="16"/>
      <c r="N2071" s="16"/>
      <c r="O2071" s="9"/>
      <c r="P2071" s="9"/>
      <c r="Q2071" s="14"/>
      <c r="R2071" s="44"/>
      <c r="S2071" s="9"/>
      <c r="T2071" s="10"/>
      <c r="U2071" s="14"/>
      <c r="V2071" s="14"/>
      <c r="W2071" s="16"/>
      <c r="X2071" s="11"/>
      <c r="Y2071" s="9"/>
      <c r="Z2071" s="15"/>
      <c r="AA2071" s="6"/>
      <c r="AB2071" s="12"/>
      <c r="AC2071" s="6"/>
      <c r="AD2071" s="1"/>
      <c r="AE2071" s="12"/>
      <c r="AF2071" s="7"/>
      <c r="AG2071" s="1"/>
      <c r="AH2071" s="1"/>
      <c r="AI2071" s="1"/>
      <c r="AJ2071" s="10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6"/>
      <c r="CM2071" s="1"/>
      <c r="CN2071" s="1"/>
      <c r="CO2071" s="1"/>
      <c r="CP2071" s="1"/>
      <c r="CQ2071" s="1"/>
      <c r="CR2071" s="1"/>
    </row>
    <row r="2072" spans="1:96" x14ac:dyDescent="0.2">
      <c r="A2072" s="159"/>
      <c r="B2072" s="9"/>
      <c r="C2072" s="9"/>
      <c r="D2072" s="66"/>
      <c r="E2072" s="15"/>
      <c r="F2072" s="12"/>
      <c r="G2072" s="13"/>
      <c r="H2072" s="12"/>
      <c r="I2072" s="12"/>
      <c r="J2072" s="1"/>
      <c r="K2072" s="1"/>
      <c r="L2072" s="9"/>
      <c r="M2072" s="16"/>
      <c r="N2072" s="16"/>
      <c r="O2072" s="9"/>
      <c r="P2072" s="9"/>
      <c r="Q2072" s="14"/>
      <c r="R2072" s="44"/>
      <c r="S2072" s="9"/>
      <c r="T2072" s="10"/>
      <c r="U2072" s="14"/>
      <c r="V2072" s="14"/>
      <c r="W2072" s="16"/>
      <c r="X2072" s="11"/>
      <c r="Y2072" s="9"/>
      <c r="Z2072" s="15"/>
      <c r="AA2072" s="6"/>
      <c r="AB2072" s="12"/>
      <c r="AC2072" s="6"/>
      <c r="AD2072" s="1"/>
      <c r="AE2072" s="12"/>
      <c r="AF2072" s="7"/>
      <c r="AG2072" s="1"/>
      <c r="AH2072" s="1"/>
      <c r="AI2072" s="1"/>
      <c r="AJ2072" s="10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6"/>
      <c r="CM2072" s="1"/>
      <c r="CN2072" s="1"/>
      <c r="CO2072" s="1"/>
      <c r="CP2072" s="1"/>
      <c r="CQ2072" s="1"/>
      <c r="CR2072" s="1"/>
    </row>
    <row r="2073" spans="1:96" x14ac:dyDescent="0.2">
      <c r="A2073" s="159"/>
      <c r="B2073" s="9"/>
      <c r="C2073" s="9"/>
      <c r="D2073" s="66"/>
      <c r="E2073" s="15"/>
      <c r="F2073" s="12"/>
      <c r="G2073" s="13"/>
      <c r="H2073" s="12"/>
      <c r="I2073" s="12"/>
      <c r="J2073" s="1"/>
      <c r="K2073" s="1"/>
      <c r="L2073" s="9"/>
      <c r="M2073" s="16"/>
      <c r="N2073" s="16"/>
      <c r="O2073" s="9"/>
      <c r="P2073" s="9"/>
      <c r="Q2073" s="14"/>
      <c r="R2073" s="44"/>
      <c r="S2073" s="9"/>
      <c r="T2073" s="10"/>
      <c r="U2073" s="14"/>
      <c r="V2073" s="14"/>
      <c r="W2073" s="16"/>
      <c r="X2073" s="11"/>
      <c r="Y2073" s="9"/>
      <c r="Z2073" s="15"/>
      <c r="AA2073" s="6"/>
      <c r="AB2073" s="12"/>
      <c r="AC2073" s="6"/>
      <c r="AD2073" s="1"/>
      <c r="AE2073" s="12"/>
      <c r="AF2073" s="7"/>
      <c r="AG2073" s="1"/>
      <c r="AH2073" s="1"/>
      <c r="AI2073" s="1"/>
      <c r="AJ2073" s="10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6"/>
      <c r="CM2073" s="1"/>
      <c r="CN2073" s="1"/>
      <c r="CO2073" s="1"/>
      <c r="CP2073" s="1"/>
      <c r="CQ2073" s="1"/>
      <c r="CR2073" s="1"/>
    </row>
    <row r="2074" spans="1:96" x14ac:dyDescent="0.2">
      <c r="A2074" s="159"/>
      <c r="B2074" s="9"/>
      <c r="C2074" s="9"/>
      <c r="D2074" s="66"/>
      <c r="E2074" s="15"/>
      <c r="F2074" s="12"/>
      <c r="G2074" s="13"/>
      <c r="H2074" s="12"/>
      <c r="I2074" s="12"/>
      <c r="J2074" s="1"/>
      <c r="K2074" s="1"/>
      <c r="L2074" s="9"/>
      <c r="M2074" s="16"/>
      <c r="N2074" s="16"/>
      <c r="O2074" s="9"/>
      <c r="P2074" s="9"/>
      <c r="Q2074" s="14"/>
      <c r="R2074" s="44"/>
      <c r="S2074" s="9"/>
      <c r="T2074" s="10"/>
      <c r="U2074" s="14"/>
      <c r="V2074" s="14"/>
      <c r="W2074" s="16"/>
      <c r="X2074" s="11"/>
      <c r="Y2074" s="9"/>
      <c r="Z2074" s="15"/>
      <c r="AA2074" s="6"/>
      <c r="AB2074" s="12"/>
      <c r="AC2074" s="6"/>
      <c r="AD2074" s="1"/>
      <c r="AE2074" s="12"/>
      <c r="AF2074" s="7"/>
      <c r="AG2074" s="1"/>
      <c r="AH2074" s="1"/>
      <c r="AI2074" s="1"/>
      <c r="AJ2074" s="10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6"/>
      <c r="CM2074" s="1"/>
      <c r="CN2074" s="1"/>
      <c r="CO2074" s="1"/>
      <c r="CP2074" s="1"/>
      <c r="CQ2074" s="1"/>
      <c r="CR2074" s="1"/>
    </row>
    <row r="2075" spans="1:96" x14ac:dyDescent="0.2">
      <c r="A2075" s="159"/>
      <c r="B2075" s="9"/>
      <c r="C2075" s="9"/>
      <c r="D2075" s="66"/>
      <c r="E2075" s="15"/>
      <c r="F2075" s="12"/>
      <c r="G2075" s="13"/>
      <c r="H2075" s="12"/>
      <c r="I2075" s="12"/>
      <c r="J2075" s="1"/>
      <c r="K2075" s="1"/>
      <c r="L2075" s="9"/>
      <c r="M2075" s="16"/>
      <c r="N2075" s="16"/>
      <c r="O2075" s="9"/>
      <c r="P2075" s="9"/>
      <c r="Q2075" s="14"/>
      <c r="R2075" s="44"/>
      <c r="S2075" s="9"/>
      <c r="T2075" s="10"/>
      <c r="U2075" s="14"/>
      <c r="V2075" s="14"/>
      <c r="W2075" s="16"/>
      <c r="X2075" s="11"/>
      <c r="Y2075" s="9"/>
      <c r="Z2075" s="15"/>
      <c r="AA2075" s="6"/>
      <c r="AB2075" s="12"/>
      <c r="AC2075" s="6"/>
      <c r="AD2075" s="1"/>
      <c r="AE2075" s="12"/>
      <c r="AF2075" s="7"/>
      <c r="AG2075" s="1"/>
      <c r="AH2075" s="1"/>
      <c r="AI2075" s="1"/>
      <c r="AJ2075" s="10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6"/>
      <c r="CM2075" s="1"/>
      <c r="CN2075" s="1"/>
      <c r="CO2075" s="1"/>
      <c r="CP2075" s="1"/>
      <c r="CQ2075" s="1"/>
      <c r="CR2075" s="1"/>
    </row>
    <row r="2076" spans="1:96" x14ac:dyDescent="0.2">
      <c r="A2076" s="159"/>
      <c r="B2076" s="9"/>
      <c r="C2076" s="9"/>
      <c r="D2076" s="66"/>
      <c r="E2076" s="15"/>
      <c r="F2076" s="12"/>
      <c r="G2076" s="13"/>
      <c r="H2076" s="12"/>
      <c r="I2076" s="12"/>
      <c r="J2076" s="1"/>
      <c r="K2076" s="1"/>
      <c r="L2076" s="9"/>
      <c r="M2076" s="16"/>
      <c r="N2076" s="16"/>
      <c r="O2076" s="9"/>
      <c r="P2076" s="9"/>
      <c r="Q2076" s="14"/>
      <c r="R2076" s="44"/>
      <c r="S2076" s="9"/>
      <c r="T2076" s="10"/>
      <c r="U2076" s="14"/>
      <c r="V2076" s="14"/>
      <c r="W2076" s="16"/>
      <c r="X2076" s="11"/>
      <c r="Y2076" s="9"/>
      <c r="Z2076" s="15"/>
      <c r="AA2076" s="6"/>
      <c r="AB2076" s="12"/>
      <c r="AC2076" s="6"/>
      <c r="AD2076" s="1"/>
      <c r="AE2076" s="12"/>
      <c r="AF2076" s="7"/>
      <c r="AG2076" s="1"/>
      <c r="AH2076" s="1"/>
      <c r="AI2076" s="1"/>
      <c r="AJ2076" s="10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6"/>
      <c r="CM2076" s="1"/>
      <c r="CN2076" s="1"/>
      <c r="CO2076" s="1"/>
      <c r="CP2076" s="1"/>
      <c r="CQ2076" s="1"/>
      <c r="CR2076" s="1"/>
    </row>
    <row r="2077" spans="1:96" x14ac:dyDescent="0.2">
      <c r="A2077" s="159"/>
      <c r="B2077" s="9"/>
      <c r="C2077" s="9"/>
      <c r="D2077" s="66"/>
      <c r="E2077" s="15"/>
      <c r="F2077" s="12"/>
      <c r="G2077" s="13"/>
      <c r="H2077" s="12"/>
      <c r="I2077" s="12"/>
      <c r="J2077" s="1"/>
      <c r="K2077" s="1"/>
      <c r="L2077" s="9"/>
      <c r="M2077" s="16"/>
      <c r="N2077" s="16"/>
      <c r="O2077" s="9"/>
      <c r="P2077" s="9"/>
      <c r="Q2077" s="14"/>
      <c r="R2077" s="44"/>
      <c r="S2077" s="9"/>
      <c r="T2077" s="10"/>
      <c r="U2077" s="14"/>
      <c r="V2077" s="14"/>
      <c r="W2077" s="16"/>
      <c r="X2077" s="11"/>
      <c r="Y2077" s="9"/>
      <c r="Z2077" s="15"/>
      <c r="AA2077" s="6"/>
      <c r="AB2077" s="12"/>
      <c r="AC2077" s="6"/>
      <c r="AD2077" s="1"/>
      <c r="AE2077" s="12"/>
      <c r="AF2077" s="7"/>
      <c r="AG2077" s="1"/>
      <c r="AH2077" s="1"/>
      <c r="AI2077" s="1"/>
      <c r="AJ2077" s="10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6"/>
      <c r="CM2077" s="1"/>
      <c r="CN2077" s="1"/>
      <c r="CO2077" s="1"/>
      <c r="CP2077" s="1"/>
      <c r="CQ2077" s="1"/>
      <c r="CR2077" s="1"/>
    </row>
    <row r="2078" spans="1:96" x14ac:dyDescent="0.2">
      <c r="A2078" s="159"/>
      <c r="B2078" s="9"/>
      <c r="C2078" s="9"/>
      <c r="D2078" s="66"/>
      <c r="E2078" s="15"/>
      <c r="F2078" s="12"/>
      <c r="G2078" s="13"/>
      <c r="H2078" s="12"/>
      <c r="I2078" s="12"/>
      <c r="J2078" s="1"/>
      <c r="K2078" s="1"/>
      <c r="L2078" s="9"/>
      <c r="M2078" s="16"/>
      <c r="N2078" s="16"/>
      <c r="O2078" s="9"/>
      <c r="P2078" s="9"/>
      <c r="Q2078" s="14"/>
      <c r="R2078" s="44"/>
      <c r="S2078" s="9"/>
      <c r="T2078" s="10"/>
      <c r="U2078" s="14"/>
      <c r="V2078" s="14"/>
      <c r="W2078" s="16"/>
      <c r="X2078" s="11"/>
      <c r="Y2078" s="9"/>
      <c r="Z2078" s="15"/>
      <c r="AA2078" s="6"/>
      <c r="AB2078" s="12"/>
      <c r="AC2078" s="6"/>
      <c r="AD2078" s="1"/>
      <c r="AE2078" s="12"/>
      <c r="AF2078" s="7"/>
      <c r="AG2078" s="1"/>
      <c r="AH2078" s="1"/>
      <c r="AI2078" s="1"/>
      <c r="AJ2078" s="10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6"/>
      <c r="CM2078" s="1"/>
      <c r="CN2078" s="1"/>
      <c r="CO2078" s="1"/>
      <c r="CP2078" s="1"/>
      <c r="CQ2078" s="1"/>
      <c r="CR2078" s="1"/>
    </row>
    <row r="2079" spans="1:96" x14ac:dyDescent="0.2">
      <c r="A2079" s="159"/>
      <c r="B2079" s="9"/>
      <c r="C2079" s="9"/>
      <c r="D2079" s="66"/>
      <c r="E2079" s="15"/>
      <c r="F2079" s="12"/>
      <c r="G2079" s="13"/>
      <c r="H2079" s="12"/>
      <c r="I2079" s="12"/>
      <c r="J2079" s="1"/>
      <c r="K2079" s="1"/>
      <c r="L2079" s="9"/>
      <c r="M2079" s="16"/>
      <c r="N2079" s="16"/>
      <c r="O2079" s="9"/>
      <c r="P2079" s="9"/>
      <c r="Q2079" s="14"/>
      <c r="R2079" s="44"/>
      <c r="S2079" s="9"/>
      <c r="T2079" s="10"/>
      <c r="U2079" s="14"/>
      <c r="V2079" s="14"/>
      <c r="W2079" s="16"/>
      <c r="X2079" s="11"/>
      <c r="Y2079" s="9"/>
      <c r="Z2079" s="15"/>
      <c r="AA2079" s="6"/>
      <c r="AB2079" s="12"/>
      <c r="AC2079" s="6"/>
      <c r="AD2079" s="1"/>
      <c r="AE2079" s="12"/>
      <c r="AF2079" s="7"/>
      <c r="AG2079" s="1"/>
      <c r="AH2079" s="1"/>
      <c r="AI2079" s="1"/>
      <c r="AJ2079" s="10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6"/>
      <c r="CM2079" s="1"/>
      <c r="CN2079" s="1"/>
      <c r="CO2079" s="1"/>
      <c r="CP2079" s="1"/>
      <c r="CQ2079" s="1"/>
      <c r="CR2079" s="1"/>
    </row>
    <row r="2080" spans="1:96" x14ac:dyDescent="0.2">
      <c r="A2080" s="159"/>
      <c r="B2080" s="9"/>
      <c r="C2080" s="9"/>
      <c r="D2080" s="66"/>
      <c r="E2080" s="15"/>
      <c r="F2080" s="12"/>
      <c r="G2080" s="13"/>
      <c r="H2080" s="12"/>
      <c r="I2080" s="12"/>
      <c r="J2080" s="1"/>
      <c r="K2080" s="1"/>
      <c r="L2080" s="9"/>
      <c r="M2080" s="16"/>
      <c r="N2080" s="16"/>
      <c r="O2080" s="9"/>
      <c r="P2080" s="9"/>
      <c r="Q2080" s="14"/>
      <c r="R2080" s="44"/>
      <c r="S2080" s="9"/>
      <c r="T2080" s="10"/>
      <c r="U2080" s="14"/>
      <c r="V2080" s="14"/>
      <c r="W2080" s="16"/>
      <c r="X2080" s="11"/>
      <c r="Y2080" s="9"/>
      <c r="Z2080" s="15"/>
      <c r="AA2080" s="6"/>
      <c r="AB2080" s="12"/>
      <c r="AC2080" s="6"/>
      <c r="AD2080" s="1"/>
      <c r="AE2080" s="12"/>
      <c r="AF2080" s="7"/>
      <c r="AG2080" s="1"/>
      <c r="AH2080" s="1"/>
      <c r="AI2080" s="1"/>
      <c r="AJ2080" s="10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6"/>
      <c r="CM2080" s="1"/>
      <c r="CN2080" s="1"/>
      <c r="CO2080" s="1"/>
      <c r="CP2080" s="1"/>
      <c r="CQ2080" s="1"/>
      <c r="CR2080" s="1"/>
    </row>
    <row r="2081" spans="1:96" x14ac:dyDescent="0.2">
      <c r="A2081" s="159"/>
      <c r="B2081" s="9"/>
      <c r="C2081" s="9"/>
      <c r="D2081" s="66"/>
      <c r="E2081" s="15"/>
      <c r="F2081" s="12"/>
      <c r="G2081" s="13"/>
      <c r="H2081" s="12"/>
      <c r="I2081" s="12"/>
      <c r="J2081" s="1"/>
      <c r="K2081" s="1"/>
      <c r="L2081" s="9"/>
      <c r="M2081" s="16"/>
      <c r="N2081" s="16"/>
      <c r="O2081" s="9"/>
      <c r="P2081" s="9"/>
      <c r="Q2081" s="14"/>
      <c r="R2081" s="44"/>
      <c r="S2081" s="9"/>
      <c r="T2081" s="10"/>
      <c r="U2081" s="14"/>
      <c r="V2081" s="14"/>
      <c r="W2081" s="16"/>
      <c r="X2081" s="11"/>
      <c r="Y2081" s="9"/>
      <c r="Z2081" s="15"/>
      <c r="AA2081" s="6"/>
      <c r="AB2081" s="12"/>
      <c r="AC2081" s="6"/>
      <c r="AD2081" s="1"/>
      <c r="AE2081" s="12"/>
      <c r="AF2081" s="7"/>
      <c r="AG2081" s="1"/>
      <c r="AH2081" s="1"/>
      <c r="AI2081" s="1"/>
      <c r="AJ2081" s="10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6"/>
      <c r="CM2081" s="1"/>
      <c r="CN2081" s="1"/>
      <c r="CO2081" s="1"/>
      <c r="CP2081" s="1"/>
      <c r="CQ2081" s="1"/>
      <c r="CR2081" s="1"/>
    </row>
    <row r="2082" spans="1:96" x14ac:dyDescent="0.2">
      <c r="A2082" s="159"/>
      <c r="B2082" s="9"/>
      <c r="C2082" s="9"/>
      <c r="D2082" s="66"/>
      <c r="E2082" s="15"/>
      <c r="F2082" s="12"/>
      <c r="G2082" s="13"/>
      <c r="H2082" s="12"/>
      <c r="I2082" s="12"/>
      <c r="J2082" s="1"/>
      <c r="K2082" s="1"/>
      <c r="L2082" s="9"/>
      <c r="M2082" s="16"/>
      <c r="N2082" s="16"/>
      <c r="O2082" s="9"/>
      <c r="P2082" s="9"/>
      <c r="Q2082" s="14"/>
      <c r="R2082" s="44"/>
      <c r="S2082" s="9"/>
      <c r="T2082" s="10"/>
      <c r="U2082" s="14"/>
      <c r="V2082" s="14"/>
      <c r="W2082" s="16"/>
      <c r="X2082" s="11"/>
      <c r="Y2082" s="9"/>
      <c r="Z2082" s="15"/>
      <c r="AA2082" s="6"/>
      <c r="AB2082" s="12"/>
      <c r="AC2082" s="6"/>
      <c r="AD2082" s="1"/>
      <c r="AE2082" s="12"/>
      <c r="AF2082" s="7"/>
      <c r="AG2082" s="1"/>
      <c r="AH2082" s="1"/>
      <c r="AI2082" s="1"/>
      <c r="AJ2082" s="10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6"/>
      <c r="CM2082" s="1"/>
      <c r="CN2082" s="1"/>
      <c r="CO2082" s="1"/>
      <c r="CP2082" s="1"/>
      <c r="CQ2082" s="1"/>
      <c r="CR2082" s="1"/>
    </row>
    <row r="2083" spans="1:96" x14ac:dyDescent="0.2">
      <c r="A2083" s="159"/>
      <c r="B2083" s="9"/>
      <c r="C2083" s="9"/>
      <c r="D2083" s="66"/>
      <c r="E2083" s="15"/>
      <c r="F2083" s="12"/>
      <c r="G2083" s="13"/>
      <c r="H2083" s="12"/>
      <c r="I2083" s="12"/>
      <c r="J2083" s="1"/>
      <c r="K2083" s="1"/>
      <c r="L2083" s="9"/>
      <c r="M2083" s="16"/>
      <c r="N2083" s="16"/>
      <c r="O2083" s="9"/>
      <c r="P2083" s="9"/>
      <c r="Q2083" s="14"/>
      <c r="R2083" s="44"/>
      <c r="S2083" s="9"/>
      <c r="T2083" s="10"/>
      <c r="U2083" s="14"/>
      <c r="V2083" s="14"/>
      <c r="W2083" s="16"/>
      <c r="X2083" s="11"/>
      <c r="Y2083" s="9"/>
      <c r="Z2083" s="15"/>
      <c r="AA2083" s="6"/>
      <c r="AB2083" s="12"/>
      <c r="AC2083" s="6"/>
      <c r="AD2083" s="1"/>
      <c r="AE2083" s="12"/>
      <c r="AF2083" s="7"/>
      <c r="AG2083" s="1"/>
      <c r="AH2083" s="1"/>
      <c r="AI2083" s="1"/>
      <c r="AJ2083" s="10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6"/>
      <c r="CM2083" s="1"/>
      <c r="CN2083" s="1"/>
      <c r="CO2083" s="1"/>
      <c r="CP2083" s="1"/>
      <c r="CQ2083" s="1"/>
      <c r="CR2083" s="1"/>
    </row>
    <row r="2084" spans="1:96" x14ac:dyDescent="0.2">
      <c r="A2084" s="159"/>
      <c r="B2084" s="9"/>
      <c r="C2084" s="9"/>
      <c r="D2084" s="66"/>
      <c r="E2084" s="15"/>
      <c r="F2084" s="12"/>
      <c r="G2084" s="13"/>
      <c r="H2084" s="12"/>
      <c r="I2084" s="12"/>
      <c r="J2084" s="1"/>
      <c r="K2084" s="1"/>
      <c r="L2084" s="9"/>
      <c r="M2084" s="16"/>
      <c r="N2084" s="16"/>
      <c r="O2084" s="9"/>
      <c r="P2084" s="9"/>
      <c r="Q2084" s="14"/>
      <c r="R2084" s="44"/>
      <c r="S2084" s="9"/>
      <c r="T2084" s="10"/>
      <c r="U2084" s="14"/>
      <c r="V2084" s="14"/>
      <c r="W2084" s="16"/>
      <c r="X2084" s="11"/>
      <c r="Y2084" s="9"/>
      <c r="Z2084" s="15"/>
      <c r="AA2084" s="6"/>
      <c r="AB2084" s="12"/>
      <c r="AC2084" s="6"/>
      <c r="AD2084" s="1"/>
      <c r="AE2084" s="12"/>
      <c r="AF2084" s="7"/>
      <c r="AG2084" s="1"/>
      <c r="AH2084" s="1"/>
      <c r="AI2084" s="1"/>
      <c r="AJ2084" s="10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6"/>
      <c r="CM2084" s="1"/>
      <c r="CN2084" s="1"/>
      <c r="CO2084" s="1"/>
      <c r="CP2084" s="1"/>
      <c r="CQ2084" s="1"/>
      <c r="CR2084" s="1"/>
    </row>
    <row r="2085" spans="1:96" x14ac:dyDescent="0.2">
      <c r="A2085" s="159"/>
      <c r="B2085" s="9"/>
      <c r="C2085" s="9"/>
      <c r="D2085" s="66"/>
      <c r="E2085" s="15"/>
      <c r="F2085" s="12"/>
      <c r="G2085" s="13"/>
      <c r="H2085" s="12"/>
      <c r="I2085" s="12"/>
      <c r="J2085" s="1"/>
      <c r="K2085" s="1"/>
      <c r="L2085" s="9"/>
      <c r="M2085" s="16"/>
      <c r="N2085" s="16"/>
      <c r="O2085" s="9"/>
      <c r="P2085" s="9"/>
      <c r="Q2085" s="14"/>
      <c r="R2085" s="44"/>
      <c r="S2085" s="9"/>
      <c r="T2085" s="10"/>
      <c r="U2085" s="14"/>
      <c r="V2085" s="14"/>
      <c r="W2085" s="16"/>
      <c r="X2085" s="11"/>
      <c r="Y2085" s="9"/>
      <c r="Z2085" s="15"/>
      <c r="AA2085" s="6"/>
      <c r="AB2085" s="12"/>
      <c r="AC2085" s="6"/>
      <c r="AD2085" s="1"/>
      <c r="AE2085" s="12"/>
      <c r="AF2085" s="7"/>
      <c r="AG2085" s="1"/>
      <c r="AH2085" s="1"/>
      <c r="AI2085" s="1"/>
      <c r="AJ2085" s="10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6"/>
      <c r="CM2085" s="1"/>
      <c r="CN2085" s="1"/>
      <c r="CO2085" s="1"/>
      <c r="CP2085" s="1"/>
      <c r="CQ2085" s="1"/>
      <c r="CR2085" s="1"/>
    </row>
    <row r="2086" spans="1:96" x14ac:dyDescent="0.2">
      <c r="A2086" s="159"/>
      <c r="B2086" s="9"/>
      <c r="C2086" s="9"/>
      <c r="D2086" s="66"/>
      <c r="E2086" s="15"/>
      <c r="F2086" s="12"/>
      <c r="G2086" s="13"/>
      <c r="H2086" s="12"/>
      <c r="I2086" s="12"/>
      <c r="J2086" s="1"/>
      <c r="K2086" s="1"/>
      <c r="L2086" s="9"/>
      <c r="M2086" s="16"/>
      <c r="N2086" s="16"/>
      <c r="O2086" s="9"/>
      <c r="P2086" s="9"/>
      <c r="Q2086" s="14"/>
      <c r="R2086" s="44"/>
      <c r="S2086" s="9"/>
      <c r="T2086" s="10"/>
      <c r="U2086" s="14"/>
      <c r="V2086" s="14"/>
      <c r="W2086" s="16"/>
      <c r="X2086" s="11"/>
      <c r="Y2086" s="9"/>
      <c r="Z2086" s="15"/>
      <c r="AA2086" s="6"/>
      <c r="AB2086" s="12"/>
      <c r="AC2086" s="6"/>
      <c r="AD2086" s="1"/>
      <c r="AE2086" s="12"/>
      <c r="AF2086" s="7"/>
      <c r="AG2086" s="1"/>
      <c r="AH2086" s="1"/>
      <c r="AI2086" s="1"/>
      <c r="AJ2086" s="10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6"/>
      <c r="CM2086" s="1"/>
      <c r="CN2086" s="1"/>
      <c r="CO2086" s="1"/>
      <c r="CP2086" s="1"/>
      <c r="CQ2086" s="1"/>
      <c r="CR2086" s="1"/>
    </row>
    <row r="2087" spans="1:96" x14ac:dyDescent="0.2">
      <c r="A2087" s="159"/>
      <c r="B2087" s="9"/>
      <c r="C2087" s="9"/>
      <c r="D2087" s="66"/>
      <c r="E2087" s="15"/>
      <c r="F2087" s="12"/>
      <c r="G2087" s="13"/>
      <c r="H2087" s="12"/>
      <c r="I2087" s="12"/>
      <c r="J2087" s="1"/>
      <c r="K2087" s="1"/>
      <c r="L2087" s="9"/>
      <c r="M2087" s="16"/>
      <c r="N2087" s="16"/>
      <c r="O2087" s="9"/>
      <c r="P2087" s="9"/>
      <c r="Q2087" s="14"/>
      <c r="R2087" s="44"/>
      <c r="S2087" s="9"/>
      <c r="T2087" s="10"/>
      <c r="U2087" s="14"/>
      <c r="V2087" s="14"/>
      <c r="W2087" s="16"/>
      <c r="X2087" s="11"/>
      <c r="Y2087" s="9"/>
      <c r="Z2087" s="15"/>
      <c r="AA2087" s="6"/>
      <c r="AB2087" s="12"/>
      <c r="AC2087" s="6"/>
      <c r="AD2087" s="1"/>
      <c r="AE2087" s="12"/>
      <c r="AF2087" s="7"/>
      <c r="AG2087" s="1"/>
      <c r="AH2087" s="1"/>
      <c r="AI2087" s="1"/>
      <c r="AJ2087" s="10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6"/>
      <c r="CM2087" s="1"/>
      <c r="CN2087" s="1"/>
      <c r="CO2087" s="1"/>
      <c r="CP2087" s="1"/>
      <c r="CQ2087" s="1"/>
      <c r="CR2087" s="1"/>
    </row>
    <row r="2088" spans="1:96" x14ac:dyDescent="0.2">
      <c r="A2088" s="159"/>
      <c r="B2088" s="9"/>
      <c r="C2088" s="9"/>
      <c r="D2088" s="66"/>
      <c r="E2088" s="15"/>
      <c r="F2088" s="12"/>
      <c r="G2088" s="13"/>
      <c r="H2088" s="12"/>
      <c r="I2088" s="12"/>
      <c r="J2088" s="1"/>
      <c r="K2088" s="1"/>
      <c r="L2088" s="9"/>
      <c r="M2088" s="16"/>
      <c r="N2088" s="16"/>
      <c r="O2088" s="9"/>
      <c r="P2088" s="9"/>
      <c r="Q2088" s="14"/>
      <c r="R2088" s="44"/>
      <c r="S2088" s="9"/>
      <c r="T2088" s="10"/>
      <c r="U2088" s="14"/>
      <c r="V2088" s="14"/>
      <c r="W2088" s="16"/>
      <c r="X2088" s="11"/>
      <c r="Y2088" s="9"/>
      <c r="Z2088" s="15"/>
      <c r="AA2088" s="6"/>
      <c r="AB2088" s="12"/>
      <c r="AC2088" s="6"/>
      <c r="AD2088" s="1"/>
      <c r="AE2088" s="12"/>
      <c r="AF2088" s="7"/>
      <c r="AG2088" s="1"/>
      <c r="AH2088" s="1"/>
      <c r="AI2088" s="1"/>
      <c r="AJ2088" s="10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6"/>
      <c r="CM2088" s="1"/>
      <c r="CN2088" s="1"/>
      <c r="CO2088" s="1"/>
      <c r="CP2088" s="1"/>
      <c r="CQ2088" s="1"/>
      <c r="CR2088" s="1"/>
    </row>
    <row r="2089" spans="1:96" x14ac:dyDescent="0.2">
      <c r="A2089" s="159"/>
      <c r="B2089" s="9"/>
      <c r="C2089" s="9"/>
      <c r="D2089" s="66"/>
      <c r="E2089" s="15"/>
      <c r="F2089" s="12"/>
      <c r="G2089" s="13"/>
      <c r="H2089" s="12"/>
      <c r="I2089" s="12"/>
      <c r="J2089" s="1"/>
      <c r="K2089" s="1"/>
      <c r="L2089" s="9"/>
      <c r="M2089" s="16"/>
      <c r="N2089" s="16"/>
      <c r="O2089" s="9"/>
      <c r="P2089" s="9"/>
      <c r="Q2089" s="14"/>
      <c r="R2089" s="44"/>
      <c r="S2089" s="9"/>
      <c r="T2089" s="10"/>
      <c r="U2089" s="14"/>
      <c r="V2089" s="14"/>
      <c r="W2089" s="16"/>
      <c r="X2089" s="11"/>
      <c r="Y2089" s="9"/>
      <c r="Z2089" s="15"/>
      <c r="AA2089" s="6"/>
      <c r="AB2089" s="12"/>
      <c r="AC2089" s="6"/>
      <c r="AD2089" s="1"/>
      <c r="AE2089" s="12"/>
      <c r="AF2089" s="7"/>
      <c r="AG2089" s="1"/>
      <c r="AH2089" s="1"/>
      <c r="AI2089" s="1"/>
      <c r="AJ2089" s="10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6"/>
      <c r="CM2089" s="1"/>
      <c r="CN2089" s="1"/>
      <c r="CO2089" s="1"/>
      <c r="CP2089" s="1"/>
      <c r="CQ2089" s="1"/>
      <c r="CR2089" s="1"/>
    </row>
    <row r="2090" spans="1:96" x14ac:dyDescent="0.2">
      <c r="A2090" s="159"/>
      <c r="B2090" s="9"/>
      <c r="C2090" s="9"/>
      <c r="D2090" s="66"/>
      <c r="E2090" s="15"/>
      <c r="F2090" s="12"/>
      <c r="G2090" s="13"/>
      <c r="H2090" s="12"/>
      <c r="I2090" s="12"/>
      <c r="J2090" s="1"/>
      <c r="K2090" s="1"/>
      <c r="L2090" s="9"/>
      <c r="M2090" s="16"/>
      <c r="N2090" s="16"/>
      <c r="O2090" s="9"/>
      <c r="P2090" s="9"/>
      <c r="Q2090" s="14"/>
      <c r="R2090" s="44"/>
      <c r="S2090" s="9"/>
      <c r="T2090" s="10"/>
      <c r="U2090" s="14"/>
      <c r="V2090" s="14"/>
      <c r="W2090" s="16"/>
      <c r="X2090" s="11"/>
      <c r="Y2090" s="9"/>
      <c r="Z2090" s="15"/>
      <c r="AA2090" s="6"/>
      <c r="AB2090" s="12"/>
      <c r="AC2090" s="6"/>
      <c r="AD2090" s="1"/>
      <c r="AE2090" s="12"/>
      <c r="AF2090" s="7"/>
      <c r="AG2090" s="1"/>
      <c r="AH2090" s="1"/>
      <c r="AI2090" s="1"/>
      <c r="AJ2090" s="10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6"/>
      <c r="CM2090" s="1"/>
      <c r="CN2090" s="1"/>
      <c r="CO2090" s="1"/>
      <c r="CP2090" s="1"/>
      <c r="CQ2090" s="1"/>
      <c r="CR2090" s="1"/>
    </row>
    <row r="2091" spans="1:96" x14ac:dyDescent="0.2">
      <c r="A2091" s="159"/>
      <c r="B2091" s="9"/>
      <c r="C2091" s="9"/>
      <c r="D2091" s="66"/>
      <c r="E2091" s="15"/>
      <c r="F2091" s="12"/>
      <c r="G2091" s="13"/>
      <c r="H2091" s="12"/>
      <c r="I2091" s="12"/>
      <c r="J2091" s="1"/>
      <c r="K2091" s="1"/>
      <c r="L2091" s="9"/>
      <c r="M2091" s="16"/>
      <c r="N2091" s="16"/>
      <c r="O2091" s="9"/>
      <c r="P2091" s="9"/>
      <c r="Q2091" s="14"/>
      <c r="R2091" s="44"/>
      <c r="S2091" s="9"/>
      <c r="T2091" s="10"/>
      <c r="U2091" s="14"/>
      <c r="V2091" s="14"/>
      <c r="W2091" s="16"/>
      <c r="X2091" s="11"/>
      <c r="Y2091" s="9"/>
      <c r="Z2091" s="15"/>
      <c r="AA2091" s="6"/>
      <c r="AB2091" s="12"/>
      <c r="AC2091" s="6"/>
      <c r="AD2091" s="1"/>
      <c r="AE2091" s="12"/>
      <c r="AF2091" s="7"/>
      <c r="AG2091" s="1"/>
      <c r="AH2091" s="1"/>
      <c r="AI2091" s="1"/>
      <c r="AJ2091" s="10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6"/>
      <c r="CM2091" s="1"/>
      <c r="CN2091" s="1"/>
      <c r="CO2091" s="1"/>
      <c r="CP2091" s="1"/>
      <c r="CQ2091" s="1"/>
      <c r="CR2091" s="1"/>
    </row>
    <row r="2092" spans="1:96" x14ac:dyDescent="0.2">
      <c r="A2092" s="159"/>
      <c r="B2092" s="9"/>
      <c r="C2092" s="9"/>
      <c r="D2092" s="66"/>
      <c r="E2092" s="15"/>
      <c r="F2092" s="12"/>
      <c r="G2092" s="13"/>
      <c r="H2092" s="12"/>
      <c r="I2092" s="12"/>
      <c r="J2092" s="1"/>
      <c r="K2092" s="1"/>
      <c r="L2092" s="9"/>
      <c r="M2092" s="16"/>
      <c r="N2092" s="16"/>
      <c r="O2092" s="9"/>
      <c r="P2092" s="9"/>
      <c r="Q2092" s="14"/>
      <c r="R2092" s="44"/>
      <c r="S2092" s="9"/>
      <c r="T2092" s="10"/>
      <c r="U2092" s="14"/>
      <c r="V2092" s="14"/>
      <c r="W2092" s="16"/>
      <c r="X2092" s="11"/>
      <c r="Y2092" s="9"/>
      <c r="Z2092" s="15"/>
      <c r="AA2092" s="6"/>
      <c r="AB2092" s="12"/>
      <c r="AC2092" s="6"/>
      <c r="AD2092" s="1"/>
      <c r="AE2092" s="12"/>
      <c r="AF2092" s="7"/>
      <c r="AG2092" s="1"/>
      <c r="AH2092" s="1"/>
      <c r="AI2092" s="1"/>
      <c r="AJ2092" s="10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6"/>
      <c r="CM2092" s="1"/>
      <c r="CN2092" s="1"/>
      <c r="CO2092" s="1"/>
      <c r="CP2092" s="1"/>
      <c r="CQ2092" s="1"/>
      <c r="CR2092" s="1"/>
    </row>
    <row r="2093" spans="1:96" x14ac:dyDescent="0.2">
      <c r="A2093" s="159"/>
      <c r="B2093" s="9"/>
      <c r="C2093" s="9"/>
      <c r="D2093" s="66"/>
      <c r="E2093" s="15"/>
      <c r="F2093" s="12"/>
      <c r="G2093" s="13"/>
      <c r="H2093" s="12"/>
      <c r="I2093" s="12"/>
      <c r="J2093" s="1"/>
      <c r="K2093" s="1"/>
      <c r="L2093" s="9"/>
      <c r="M2093" s="16"/>
      <c r="N2093" s="16"/>
      <c r="O2093" s="9"/>
      <c r="P2093" s="9"/>
      <c r="Q2093" s="14"/>
      <c r="R2093" s="44"/>
      <c r="S2093" s="9"/>
      <c r="T2093" s="10"/>
      <c r="U2093" s="14"/>
      <c r="V2093" s="14"/>
      <c r="W2093" s="16"/>
      <c r="X2093" s="11"/>
      <c r="Y2093" s="9"/>
      <c r="Z2093" s="15"/>
      <c r="AA2093" s="6"/>
      <c r="AB2093" s="12"/>
      <c r="AC2093" s="6"/>
      <c r="AD2093" s="1"/>
      <c r="AE2093" s="12"/>
      <c r="AF2093" s="7"/>
      <c r="AG2093" s="1"/>
      <c r="AH2093" s="1"/>
      <c r="AI2093" s="1"/>
      <c r="AJ2093" s="10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6"/>
      <c r="CM2093" s="1"/>
      <c r="CN2093" s="1"/>
      <c r="CO2093" s="1"/>
      <c r="CP2093" s="1"/>
      <c r="CQ2093" s="1"/>
      <c r="CR2093" s="1"/>
    </row>
    <row r="2094" spans="1:96" x14ac:dyDescent="0.2">
      <c r="A2094" s="159"/>
      <c r="B2094" s="9"/>
      <c r="C2094" s="9"/>
      <c r="D2094" s="66"/>
      <c r="E2094" s="15"/>
      <c r="F2094" s="12"/>
      <c r="G2094" s="13"/>
      <c r="H2094" s="12"/>
      <c r="I2094" s="12"/>
      <c r="J2094" s="1"/>
      <c r="K2094" s="1"/>
      <c r="L2094" s="9"/>
      <c r="M2094" s="16"/>
      <c r="N2094" s="16"/>
      <c r="O2094" s="9"/>
      <c r="P2094" s="9"/>
      <c r="Q2094" s="14"/>
      <c r="R2094" s="44"/>
      <c r="S2094" s="9"/>
      <c r="T2094" s="10"/>
      <c r="U2094" s="14"/>
      <c r="V2094" s="14"/>
      <c r="W2094" s="16"/>
      <c r="X2094" s="11"/>
      <c r="Y2094" s="9"/>
      <c r="Z2094" s="15"/>
      <c r="AA2094" s="6"/>
      <c r="AB2094" s="12"/>
      <c r="AC2094" s="6"/>
      <c r="AD2094" s="1"/>
      <c r="AE2094" s="12"/>
      <c r="AF2094" s="7"/>
      <c r="AG2094" s="1"/>
      <c r="AH2094" s="1"/>
      <c r="AI2094" s="1"/>
      <c r="AJ2094" s="10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6"/>
      <c r="CM2094" s="1"/>
      <c r="CN2094" s="1"/>
      <c r="CO2094" s="1"/>
      <c r="CP2094" s="1"/>
      <c r="CQ2094" s="1"/>
      <c r="CR2094" s="1"/>
    </row>
    <row r="2095" spans="1:96" x14ac:dyDescent="0.2">
      <c r="A2095" s="159"/>
      <c r="B2095" s="9"/>
      <c r="C2095" s="9"/>
      <c r="D2095" s="66"/>
      <c r="E2095" s="15"/>
      <c r="F2095" s="12"/>
      <c r="G2095" s="13"/>
      <c r="H2095" s="12"/>
      <c r="I2095" s="12"/>
      <c r="J2095" s="1"/>
      <c r="K2095" s="1"/>
      <c r="L2095" s="9"/>
      <c r="M2095" s="16"/>
      <c r="N2095" s="16"/>
      <c r="O2095" s="9"/>
      <c r="P2095" s="9"/>
      <c r="Q2095" s="14"/>
      <c r="R2095" s="44"/>
      <c r="S2095" s="9"/>
      <c r="T2095" s="10"/>
      <c r="U2095" s="14"/>
      <c r="V2095" s="14"/>
      <c r="W2095" s="16"/>
      <c r="X2095" s="11"/>
      <c r="Y2095" s="9"/>
      <c r="Z2095" s="15"/>
      <c r="AA2095" s="6"/>
      <c r="AB2095" s="12"/>
      <c r="AC2095" s="6"/>
      <c r="AD2095" s="1"/>
      <c r="AE2095" s="12"/>
      <c r="AF2095" s="7"/>
      <c r="AG2095" s="1"/>
      <c r="AH2095" s="1"/>
      <c r="AI2095" s="1"/>
      <c r="AJ2095" s="10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6"/>
      <c r="CM2095" s="1"/>
      <c r="CN2095" s="1"/>
      <c r="CO2095" s="1"/>
      <c r="CP2095" s="1"/>
      <c r="CQ2095" s="1"/>
      <c r="CR2095" s="1"/>
    </row>
    <row r="2096" spans="1:96" x14ac:dyDescent="0.2">
      <c r="A2096" s="159"/>
      <c r="B2096" s="9"/>
      <c r="C2096" s="9"/>
      <c r="D2096" s="66"/>
      <c r="E2096" s="15"/>
      <c r="F2096" s="12"/>
      <c r="G2096" s="13"/>
      <c r="H2096" s="12"/>
      <c r="I2096" s="12"/>
      <c r="J2096" s="1"/>
      <c r="K2096" s="1"/>
      <c r="L2096" s="9"/>
      <c r="M2096" s="16"/>
      <c r="N2096" s="16"/>
      <c r="O2096" s="9"/>
      <c r="P2096" s="9"/>
      <c r="Q2096" s="14"/>
      <c r="R2096" s="44"/>
      <c r="S2096" s="9"/>
      <c r="T2096" s="10"/>
      <c r="U2096" s="14"/>
      <c r="V2096" s="14"/>
      <c r="W2096" s="16"/>
      <c r="X2096" s="11"/>
      <c r="Y2096" s="9"/>
      <c r="Z2096" s="15"/>
      <c r="AA2096" s="6"/>
      <c r="AB2096" s="12"/>
      <c r="AC2096" s="6"/>
      <c r="AD2096" s="1"/>
      <c r="AE2096" s="12"/>
      <c r="AF2096" s="7"/>
      <c r="AG2096" s="1"/>
      <c r="AH2096" s="1"/>
      <c r="AI2096" s="1"/>
      <c r="AJ2096" s="10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6"/>
      <c r="CM2096" s="1"/>
      <c r="CN2096" s="1"/>
      <c r="CO2096" s="1"/>
      <c r="CP2096" s="1"/>
      <c r="CQ2096" s="1"/>
      <c r="CR2096" s="1"/>
    </row>
    <row r="2097" spans="1:96" x14ac:dyDescent="0.2">
      <c r="A2097" s="159"/>
      <c r="B2097" s="9"/>
      <c r="C2097" s="9"/>
      <c r="D2097" s="66"/>
      <c r="E2097" s="15"/>
      <c r="F2097" s="12"/>
      <c r="G2097" s="13"/>
      <c r="H2097" s="12"/>
      <c r="I2097" s="12"/>
      <c r="J2097" s="1"/>
      <c r="K2097" s="1"/>
      <c r="L2097" s="9"/>
      <c r="M2097" s="16"/>
      <c r="N2097" s="16"/>
      <c r="O2097" s="9"/>
      <c r="P2097" s="9"/>
      <c r="Q2097" s="14"/>
      <c r="R2097" s="44"/>
      <c r="S2097" s="9"/>
      <c r="T2097" s="10"/>
      <c r="U2097" s="14"/>
      <c r="V2097" s="14"/>
      <c r="W2097" s="16"/>
      <c r="X2097" s="11"/>
      <c r="Y2097" s="9"/>
      <c r="Z2097" s="15"/>
      <c r="AA2097" s="6"/>
      <c r="AB2097" s="12"/>
      <c r="AC2097" s="6"/>
      <c r="AD2097" s="1"/>
      <c r="AE2097" s="12"/>
      <c r="AF2097" s="7"/>
      <c r="AG2097" s="1"/>
      <c r="AH2097" s="1"/>
      <c r="AI2097" s="1"/>
      <c r="AJ2097" s="10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6"/>
      <c r="CM2097" s="1"/>
      <c r="CN2097" s="1"/>
      <c r="CO2097" s="1"/>
      <c r="CP2097" s="1"/>
      <c r="CQ2097" s="1"/>
      <c r="CR2097" s="1"/>
    </row>
    <row r="2098" spans="1:96" x14ac:dyDescent="0.2">
      <c r="A2098" s="159"/>
      <c r="B2098" s="9"/>
      <c r="C2098" s="9"/>
      <c r="D2098" s="66"/>
      <c r="E2098" s="15"/>
      <c r="F2098" s="12"/>
      <c r="G2098" s="13"/>
      <c r="H2098" s="12"/>
      <c r="I2098" s="12"/>
      <c r="J2098" s="1"/>
      <c r="K2098" s="1"/>
      <c r="L2098" s="9"/>
      <c r="M2098" s="16"/>
      <c r="N2098" s="16"/>
      <c r="O2098" s="9"/>
      <c r="P2098" s="9"/>
      <c r="Q2098" s="14"/>
      <c r="R2098" s="44"/>
      <c r="S2098" s="9"/>
      <c r="T2098" s="10"/>
      <c r="U2098" s="14"/>
      <c r="V2098" s="14"/>
      <c r="W2098" s="16"/>
      <c r="X2098" s="11"/>
      <c r="Y2098" s="9"/>
      <c r="Z2098" s="15"/>
      <c r="AA2098" s="6"/>
      <c r="AB2098" s="12"/>
      <c r="AC2098" s="6"/>
      <c r="AD2098" s="1"/>
      <c r="AE2098" s="12"/>
      <c r="AF2098" s="7"/>
      <c r="AG2098" s="1"/>
      <c r="AH2098" s="1"/>
      <c r="AI2098" s="1"/>
      <c r="AJ2098" s="10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6"/>
      <c r="CM2098" s="1"/>
      <c r="CN2098" s="1"/>
      <c r="CO2098" s="1"/>
      <c r="CP2098" s="1"/>
      <c r="CQ2098" s="1"/>
      <c r="CR2098" s="1"/>
    </row>
    <row r="2099" spans="1:96" x14ac:dyDescent="0.2">
      <c r="A2099" s="159"/>
      <c r="B2099" s="9"/>
      <c r="C2099" s="9"/>
      <c r="D2099" s="66"/>
      <c r="E2099" s="15"/>
      <c r="F2099" s="12"/>
      <c r="G2099" s="13"/>
      <c r="H2099" s="12"/>
      <c r="I2099" s="12"/>
      <c r="J2099" s="1"/>
      <c r="K2099" s="1"/>
      <c r="L2099" s="9"/>
      <c r="M2099" s="16"/>
      <c r="N2099" s="16"/>
      <c r="O2099" s="9"/>
      <c r="P2099" s="9"/>
      <c r="Q2099" s="14"/>
      <c r="R2099" s="44"/>
      <c r="S2099" s="9"/>
      <c r="T2099" s="10"/>
      <c r="U2099" s="14"/>
      <c r="V2099" s="14"/>
      <c r="W2099" s="16"/>
      <c r="X2099" s="11"/>
      <c r="Y2099" s="9"/>
      <c r="Z2099" s="15"/>
      <c r="AA2099" s="6"/>
      <c r="AB2099" s="12"/>
      <c r="AC2099" s="6"/>
      <c r="AD2099" s="1"/>
      <c r="AE2099" s="12"/>
      <c r="AF2099" s="7"/>
      <c r="AG2099" s="1"/>
      <c r="AH2099" s="1"/>
      <c r="AI2099" s="1"/>
      <c r="AJ2099" s="10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6"/>
      <c r="CM2099" s="1"/>
      <c r="CN2099" s="1"/>
      <c r="CO2099" s="1"/>
      <c r="CP2099" s="1"/>
      <c r="CQ2099" s="1"/>
      <c r="CR2099" s="1"/>
    </row>
    <row r="2100" spans="1:96" x14ac:dyDescent="0.2">
      <c r="A2100" s="159"/>
      <c r="B2100" s="9"/>
      <c r="C2100" s="9"/>
      <c r="D2100" s="66"/>
      <c r="E2100" s="15"/>
      <c r="F2100" s="12"/>
      <c r="G2100" s="13"/>
      <c r="H2100" s="12"/>
      <c r="I2100" s="12"/>
      <c r="J2100" s="1"/>
      <c r="K2100" s="1"/>
      <c r="L2100" s="9"/>
      <c r="M2100" s="16"/>
      <c r="N2100" s="16"/>
      <c r="O2100" s="9"/>
      <c r="P2100" s="9"/>
      <c r="Q2100" s="14"/>
      <c r="R2100" s="44"/>
      <c r="S2100" s="9"/>
      <c r="T2100" s="10"/>
      <c r="U2100" s="14"/>
      <c r="V2100" s="14"/>
      <c r="W2100" s="16"/>
      <c r="X2100" s="11"/>
      <c r="Y2100" s="9"/>
      <c r="Z2100" s="15"/>
      <c r="AA2100" s="6"/>
      <c r="AB2100" s="12"/>
      <c r="AC2100" s="6"/>
      <c r="AD2100" s="1"/>
      <c r="AE2100" s="12"/>
      <c r="AF2100" s="7"/>
      <c r="AG2100" s="1"/>
      <c r="AH2100" s="1"/>
      <c r="AI2100" s="1"/>
      <c r="AJ2100" s="10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6"/>
      <c r="CM2100" s="1"/>
      <c r="CN2100" s="1"/>
      <c r="CO2100" s="1"/>
      <c r="CP2100" s="1"/>
      <c r="CQ2100" s="1"/>
      <c r="CR2100" s="1"/>
    </row>
    <row r="2101" spans="1:96" x14ac:dyDescent="0.2">
      <c r="A2101" s="159"/>
      <c r="B2101" s="9"/>
      <c r="C2101" s="9"/>
      <c r="D2101" s="66"/>
      <c r="E2101" s="15"/>
      <c r="F2101" s="12"/>
      <c r="G2101" s="13"/>
      <c r="H2101" s="12"/>
      <c r="I2101" s="12"/>
      <c r="J2101" s="1"/>
      <c r="K2101" s="1"/>
      <c r="L2101" s="9"/>
      <c r="M2101" s="16"/>
      <c r="N2101" s="16"/>
      <c r="O2101" s="9"/>
      <c r="P2101" s="9"/>
      <c r="Q2101" s="14"/>
      <c r="R2101" s="44"/>
      <c r="S2101" s="9"/>
      <c r="T2101" s="10"/>
      <c r="U2101" s="14"/>
      <c r="V2101" s="14"/>
      <c r="W2101" s="16"/>
      <c r="X2101" s="11"/>
      <c r="Y2101" s="9"/>
      <c r="Z2101" s="15"/>
      <c r="AA2101" s="6"/>
      <c r="AB2101" s="12"/>
      <c r="AC2101" s="6"/>
      <c r="AD2101" s="1"/>
      <c r="AE2101" s="12"/>
      <c r="AF2101" s="7"/>
      <c r="AG2101" s="1"/>
      <c r="AH2101" s="1"/>
      <c r="AI2101" s="1"/>
      <c r="AJ2101" s="10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6"/>
      <c r="CM2101" s="1"/>
      <c r="CN2101" s="1"/>
      <c r="CO2101" s="1"/>
      <c r="CP2101" s="1"/>
      <c r="CQ2101" s="1"/>
      <c r="CR2101" s="1"/>
    </row>
    <row r="2102" spans="1:96" x14ac:dyDescent="0.2">
      <c r="A2102" s="159"/>
      <c r="B2102" s="9"/>
      <c r="C2102" s="9"/>
      <c r="D2102" s="66"/>
      <c r="E2102" s="15"/>
      <c r="F2102" s="12"/>
      <c r="G2102" s="13"/>
      <c r="H2102" s="12"/>
      <c r="I2102" s="12"/>
      <c r="J2102" s="1"/>
      <c r="K2102" s="1"/>
      <c r="L2102" s="9"/>
      <c r="M2102" s="16"/>
      <c r="N2102" s="16"/>
      <c r="O2102" s="9"/>
      <c r="P2102" s="9"/>
      <c r="Q2102" s="14"/>
      <c r="R2102" s="44"/>
      <c r="S2102" s="9"/>
      <c r="T2102" s="10"/>
      <c r="U2102" s="14"/>
      <c r="V2102" s="14"/>
      <c r="W2102" s="16"/>
      <c r="X2102" s="11"/>
      <c r="Y2102" s="9"/>
      <c r="Z2102" s="15"/>
      <c r="AA2102" s="6"/>
      <c r="AB2102" s="12"/>
      <c r="AC2102" s="6"/>
      <c r="AD2102" s="1"/>
      <c r="AE2102" s="12"/>
      <c r="AF2102" s="7"/>
      <c r="AG2102" s="1"/>
      <c r="AH2102" s="1"/>
      <c r="AI2102" s="1"/>
      <c r="AJ2102" s="10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6"/>
      <c r="CM2102" s="1"/>
      <c r="CN2102" s="1"/>
      <c r="CO2102" s="1"/>
      <c r="CP2102" s="1"/>
      <c r="CQ2102" s="1"/>
      <c r="CR2102" s="1"/>
    </row>
    <row r="2103" spans="1:96" x14ac:dyDescent="0.2">
      <c r="A2103" s="159"/>
      <c r="B2103" s="9"/>
      <c r="C2103" s="9"/>
      <c r="D2103" s="66"/>
      <c r="E2103" s="15"/>
      <c r="F2103" s="12"/>
      <c r="G2103" s="13"/>
      <c r="H2103" s="12"/>
      <c r="I2103" s="12"/>
      <c r="J2103" s="1"/>
      <c r="K2103" s="1"/>
      <c r="L2103" s="9"/>
      <c r="M2103" s="16"/>
      <c r="N2103" s="16"/>
      <c r="O2103" s="9"/>
      <c r="P2103" s="9"/>
      <c r="Q2103" s="14"/>
      <c r="R2103" s="44"/>
      <c r="S2103" s="9"/>
      <c r="T2103" s="10"/>
      <c r="U2103" s="14"/>
      <c r="V2103" s="14"/>
      <c r="W2103" s="16"/>
      <c r="X2103" s="11"/>
      <c r="Y2103" s="9"/>
      <c r="Z2103" s="15"/>
      <c r="AA2103" s="6"/>
      <c r="AB2103" s="12"/>
      <c r="AC2103" s="6"/>
      <c r="AD2103" s="1"/>
      <c r="AE2103" s="12"/>
      <c r="AF2103" s="7"/>
      <c r="AG2103" s="1"/>
      <c r="AH2103" s="1"/>
      <c r="AI2103" s="1"/>
      <c r="AJ2103" s="10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6"/>
      <c r="CM2103" s="1"/>
      <c r="CN2103" s="1"/>
      <c r="CO2103" s="1"/>
      <c r="CP2103" s="1"/>
      <c r="CQ2103" s="1"/>
      <c r="CR2103" s="1"/>
    </row>
    <row r="2104" spans="1:96" x14ac:dyDescent="0.2">
      <c r="A2104" s="159"/>
      <c r="B2104" s="9"/>
      <c r="C2104" s="9"/>
      <c r="D2104" s="66"/>
      <c r="E2104" s="15"/>
      <c r="F2104" s="12"/>
      <c r="G2104" s="13"/>
      <c r="H2104" s="12"/>
      <c r="I2104" s="12"/>
      <c r="J2104" s="1"/>
      <c r="K2104" s="1"/>
      <c r="L2104" s="9"/>
      <c r="M2104" s="16"/>
      <c r="N2104" s="16"/>
      <c r="O2104" s="9"/>
      <c r="P2104" s="9"/>
      <c r="Q2104" s="14"/>
      <c r="R2104" s="44"/>
      <c r="S2104" s="9"/>
      <c r="T2104" s="10"/>
      <c r="U2104" s="14"/>
      <c r="V2104" s="14"/>
      <c r="W2104" s="16"/>
      <c r="X2104" s="11"/>
      <c r="Y2104" s="9"/>
      <c r="Z2104" s="15"/>
      <c r="AA2104" s="6"/>
      <c r="AB2104" s="12"/>
      <c r="AC2104" s="6"/>
      <c r="AD2104" s="1"/>
      <c r="AE2104" s="12"/>
      <c r="AF2104" s="7"/>
      <c r="AG2104" s="1"/>
      <c r="AH2104" s="1"/>
      <c r="AI2104" s="1"/>
      <c r="AJ2104" s="10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6"/>
      <c r="CM2104" s="1"/>
      <c r="CN2104" s="1"/>
      <c r="CO2104" s="1"/>
      <c r="CP2104" s="1"/>
      <c r="CQ2104" s="1"/>
      <c r="CR2104" s="1"/>
    </row>
    <row r="2105" spans="1:96" x14ac:dyDescent="0.2">
      <c r="A2105" s="159"/>
      <c r="B2105" s="9"/>
      <c r="C2105" s="9"/>
      <c r="D2105" s="66"/>
      <c r="E2105" s="15"/>
      <c r="F2105" s="12"/>
      <c r="G2105" s="13"/>
      <c r="H2105" s="12"/>
      <c r="I2105" s="12"/>
      <c r="J2105" s="1"/>
      <c r="K2105" s="1"/>
      <c r="L2105" s="9"/>
      <c r="M2105" s="16"/>
      <c r="N2105" s="16"/>
      <c r="O2105" s="9"/>
      <c r="P2105" s="9"/>
      <c r="Q2105" s="14"/>
      <c r="R2105" s="44"/>
      <c r="S2105" s="9"/>
      <c r="T2105" s="10"/>
      <c r="U2105" s="14"/>
      <c r="V2105" s="14"/>
      <c r="W2105" s="16"/>
      <c r="X2105" s="11"/>
      <c r="Y2105" s="9"/>
      <c r="Z2105" s="15"/>
      <c r="AA2105" s="6"/>
      <c r="AB2105" s="12"/>
      <c r="AC2105" s="6"/>
      <c r="AD2105" s="1"/>
      <c r="AE2105" s="12"/>
      <c r="AF2105" s="7"/>
      <c r="AG2105" s="1"/>
      <c r="AH2105" s="1"/>
      <c r="AI2105" s="1"/>
      <c r="AJ2105" s="10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6"/>
      <c r="CM2105" s="1"/>
      <c r="CN2105" s="1"/>
      <c r="CO2105" s="1"/>
      <c r="CP2105" s="1"/>
      <c r="CQ2105" s="1"/>
      <c r="CR2105" s="1"/>
    </row>
    <row r="2106" spans="1:96" x14ac:dyDescent="0.2">
      <c r="A2106" s="159"/>
      <c r="B2106" s="9"/>
      <c r="C2106" s="9"/>
      <c r="D2106" s="66"/>
      <c r="E2106" s="15"/>
      <c r="F2106" s="12"/>
      <c r="G2106" s="13"/>
      <c r="H2106" s="12"/>
      <c r="I2106" s="12"/>
      <c r="J2106" s="1"/>
      <c r="K2106" s="1"/>
      <c r="L2106" s="9"/>
      <c r="M2106" s="16"/>
      <c r="N2106" s="16"/>
      <c r="O2106" s="9"/>
      <c r="P2106" s="9"/>
      <c r="Q2106" s="14"/>
      <c r="R2106" s="44"/>
      <c r="S2106" s="9"/>
      <c r="T2106" s="10"/>
      <c r="U2106" s="14"/>
      <c r="V2106" s="14"/>
      <c r="W2106" s="16"/>
      <c r="X2106" s="11"/>
      <c r="Y2106" s="9"/>
      <c r="Z2106" s="15"/>
      <c r="AA2106" s="6"/>
      <c r="AB2106" s="12"/>
      <c r="AC2106" s="6"/>
      <c r="AD2106" s="1"/>
      <c r="AE2106" s="12"/>
      <c r="AF2106" s="7"/>
      <c r="AG2106" s="1"/>
      <c r="AH2106" s="1"/>
      <c r="AI2106" s="1"/>
      <c r="AJ2106" s="10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6"/>
      <c r="CM2106" s="1"/>
      <c r="CN2106" s="1"/>
      <c r="CO2106" s="1"/>
      <c r="CP2106" s="1"/>
      <c r="CQ2106" s="1"/>
      <c r="CR2106" s="1"/>
    </row>
    <row r="2107" spans="1:96" x14ac:dyDescent="0.2">
      <c r="A2107" s="159"/>
      <c r="B2107" s="9"/>
      <c r="C2107" s="9"/>
      <c r="D2107" s="66"/>
      <c r="E2107" s="15"/>
      <c r="F2107" s="12"/>
      <c r="G2107" s="13"/>
      <c r="H2107" s="12"/>
      <c r="I2107" s="12"/>
      <c r="J2107" s="1"/>
      <c r="K2107" s="1"/>
      <c r="L2107" s="9"/>
      <c r="M2107" s="16"/>
      <c r="N2107" s="16"/>
      <c r="O2107" s="9"/>
      <c r="P2107" s="9"/>
      <c r="Q2107" s="14"/>
      <c r="R2107" s="44"/>
      <c r="S2107" s="9"/>
      <c r="T2107" s="10"/>
      <c r="U2107" s="14"/>
      <c r="V2107" s="14"/>
      <c r="W2107" s="16"/>
      <c r="X2107" s="11"/>
      <c r="Y2107" s="9"/>
      <c r="Z2107" s="15"/>
      <c r="AA2107" s="6"/>
      <c r="AB2107" s="12"/>
      <c r="AC2107" s="6"/>
      <c r="AD2107" s="1"/>
      <c r="AE2107" s="12"/>
      <c r="AF2107" s="7"/>
      <c r="AG2107" s="1"/>
      <c r="AH2107" s="1"/>
      <c r="AI2107" s="1"/>
      <c r="AJ2107" s="10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6"/>
      <c r="CM2107" s="1"/>
      <c r="CN2107" s="1"/>
      <c r="CO2107" s="1"/>
      <c r="CP2107" s="1"/>
      <c r="CQ2107" s="1"/>
      <c r="CR2107" s="1"/>
    </row>
    <row r="2108" spans="1:96" x14ac:dyDescent="0.2">
      <c r="A2108" s="159"/>
      <c r="B2108" s="9"/>
      <c r="C2108" s="9"/>
      <c r="D2108" s="66"/>
      <c r="E2108" s="15"/>
      <c r="F2108" s="12"/>
      <c r="G2108" s="13"/>
      <c r="H2108" s="12"/>
      <c r="I2108" s="12"/>
      <c r="J2108" s="1"/>
      <c r="K2108" s="1"/>
      <c r="L2108" s="9"/>
      <c r="M2108" s="16"/>
      <c r="N2108" s="16"/>
      <c r="O2108" s="9"/>
      <c r="P2108" s="9"/>
      <c r="Q2108" s="14"/>
      <c r="R2108" s="44"/>
      <c r="S2108" s="9"/>
      <c r="T2108" s="10"/>
      <c r="U2108" s="14"/>
      <c r="V2108" s="14"/>
      <c r="W2108" s="16"/>
      <c r="X2108" s="11"/>
      <c r="Y2108" s="9"/>
      <c r="Z2108" s="15"/>
      <c r="AA2108" s="6"/>
      <c r="AB2108" s="12"/>
      <c r="AC2108" s="6"/>
      <c r="AD2108" s="1"/>
      <c r="AE2108" s="12"/>
      <c r="AF2108" s="7"/>
      <c r="AG2108" s="1"/>
      <c r="AH2108" s="1"/>
      <c r="AI2108" s="1"/>
      <c r="AJ2108" s="10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6"/>
      <c r="CM2108" s="1"/>
      <c r="CN2108" s="1"/>
      <c r="CO2108" s="1"/>
      <c r="CP2108" s="1"/>
      <c r="CQ2108" s="1"/>
      <c r="CR2108" s="1"/>
    </row>
    <row r="2109" spans="1:96" x14ac:dyDescent="0.2">
      <c r="A2109" s="159"/>
      <c r="B2109" s="9"/>
      <c r="C2109" s="9"/>
      <c r="D2109" s="66"/>
      <c r="E2109" s="15"/>
      <c r="F2109" s="12"/>
      <c r="G2109" s="13"/>
      <c r="H2109" s="12"/>
      <c r="I2109" s="12"/>
      <c r="J2109" s="1"/>
      <c r="K2109" s="1"/>
      <c r="L2109" s="9"/>
      <c r="M2109" s="16"/>
      <c r="N2109" s="16"/>
      <c r="O2109" s="9"/>
      <c r="P2109" s="9"/>
      <c r="Q2109" s="14"/>
      <c r="R2109" s="44"/>
      <c r="S2109" s="9"/>
      <c r="T2109" s="10"/>
      <c r="U2109" s="14"/>
      <c r="V2109" s="14"/>
      <c r="W2109" s="16"/>
      <c r="X2109" s="11"/>
      <c r="Y2109" s="9"/>
      <c r="Z2109" s="15"/>
      <c r="AA2109" s="6"/>
      <c r="AB2109" s="12"/>
      <c r="AC2109" s="6"/>
      <c r="AD2109" s="1"/>
      <c r="AE2109" s="12"/>
      <c r="AF2109" s="7"/>
      <c r="AG2109" s="1"/>
      <c r="AH2109" s="1"/>
      <c r="AI2109" s="1"/>
      <c r="AJ2109" s="10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6"/>
      <c r="CM2109" s="1"/>
      <c r="CN2109" s="1"/>
      <c r="CO2109" s="1"/>
      <c r="CP2109" s="1"/>
      <c r="CQ2109" s="1"/>
      <c r="CR2109" s="1"/>
    </row>
    <row r="2110" spans="1:96" x14ac:dyDescent="0.2">
      <c r="A2110" s="159"/>
      <c r="B2110" s="9"/>
      <c r="C2110" s="9"/>
      <c r="D2110" s="66"/>
      <c r="E2110" s="15"/>
      <c r="F2110" s="12"/>
      <c r="G2110" s="13"/>
      <c r="H2110" s="12"/>
      <c r="I2110" s="12"/>
      <c r="J2110" s="1"/>
      <c r="K2110" s="1"/>
      <c r="L2110" s="9"/>
      <c r="M2110" s="16"/>
      <c r="N2110" s="16"/>
      <c r="O2110" s="9"/>
      <c r="P2110" s="9"/>
      <c r="Q2110" s="14"/>
      <c r="R2110" s="44"/>
      <c r="S2110" s="9"/>
      <c r="T2110" s="10"/>
      <c r="U2110" s="14"/>
      <c r="V2110" s="14"/>
      <c r="W2110" s="16"/>
      <c r="X2110" s="11"/>
      <c r="Y2110" s="9"/>
      <c r="Z2110" s="15"/>
      <c r="AA2110" s="6"/>
      <c r="AB2110" s="12"/>
      <c r="AC2110" s="6"/>
      <c r="AD2110" s="1"/>
      <c r="AE2110" s="12"/>
      <c r="AF2110" s="7"/>
      <c r="AG2110" s="1"/>
      <c r="AH2110" s="1"/>
      <c r="AI2110" s="1"/>
      <c r="AJ2110" s="10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6"/>
      <c r="CM2110" s="1"/>
      <c r="CN2110" s="1"/>
      <c r="CO2110" s="1"/>
      <c r="CP2110" s="1"/>
      <c r="CQ2110" s="1"/>
      <c r="CR2110" s="1"/>
    </row>
    <row r="2111" spans="1:96" x14ac:dyDescent="0.2">
      <c r="A2111" s="159"/>
      <c r="B2111" s="9"/>
      <c r="C2111" s="9"/>
      <c r="D2111" s="66"/>
      <c r="E2111" s="15"/>
      <c r="F2111" s="12"/>
      <c r="G2111" s="13"/>
      <c r="H2111" s="12"/>
      <c r="I2111" s="12"/>
      <c r="J2111" s="1"/>
      <c r="K2111" s="1"/>
      <c r="L2111" s="9"/>
      <c r="M2111" s="16"/>
      <c r="N2111" s="16"/>
      <c r="O2111" s="9"/>
      <c r="P2111" s="9"/>
      <c r="Q2111" s="14"/>
      <c r="R2111" s="44"/>
      <c r="S2111" s="9"/>
      <c r="T2111" s="10"/>
      <c r="U2111" s="14"/>
      <c r="V2111" s="14"/>
      <c r="W2111" s="16"/>
      <c r="X2111" s="11"/>
      <c r="Y2111" s="9"/>
      <c r="Z2111" s="15"/>
      <c r="AA2111" s="6"/>
      <c r="AB2111" s="12"/>
      <c r="AC2111" s="6"/>
      <c r="AD2111" s="1"/>
      <c r="AE2111" s="12"/>
      <c r="AF2111" s="7"/>
      <c r="AG2111" s="1"/>
      <c r="AH2111" s="1"/>
      <c r="AI2111" s="1"/>
      <c r="AJ2111" s="10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6"/>
      <c r="CM2111" s="1"/>
      <c r="CN2111" s="1"/>
      <c r="CO2111" s="1"/>
      <c r="CP2111" s="1"/>
      <c r="CQ2111" s="1"/>
      <c r="CR2111" s="1"/>
    </row>
    <row r="2112" spans="1:96" x14ac:dyDescent="0.2">
      <c r="A2112" s="159"/>
      <c r="B2112" s="9"/>
      <c r="C2112" s="9"/>
      <c r="D2112" s="66"/>
      <c r="E2112" s="15"/>
      <c r="F2112" s="12"/>
      <c r="G2112" s="13"/>
      <c r="H2112" s="12"/>
      <c r="I2112" s="12"/>
      <c r="J2112" s="1"/>
      <c r="K2112" s="1"/>
      <c r="L2112" s="9"/>
      <c r="M2112" s="16"/>
      <c r="N2112" s="16"/>
      <c r="O2112" s="9"/>
      <c r="P2112" s="9"/>
      <c r="Q2112" s="14"/>
      <c r="R2112" s="44"/>
      <c r="S2112" s="9"/>
      <c r="T2112" s="10"/>
      <c r="U2112" s="14"/>
      <c r="V2112" s="14"/>
      <c r="W2112" s="16"/>
      <c r="X2112" s="11"/>
      <c r="Y2112" s="9"/>
      <c r="Z2112" s="15"/>
      <c r="AA2112" s="6"/>
      <c r="AB2112" s="12"/>
      <c r="AC2112" s="6"/>
      <c r="AD2112" s="1"/>
      <c r="AE2112" s="12"/>
      <c r="AF2112" s="7"/>
      <c r="AG2112" s="1"/>
      <c r="AH2112" s="1"/>
      <c r="AI2112" s="1"/>
      <c r="AJ2112" s="10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6"/>
      <c r="CM2112" s="1"/>
      <c r="CN2112" s="1"/>
      <c r="CO2112" s="1"/>
      <c r="CP2112" s="1"/>
      <c r="CQ2112" s="1"/>
      <c r="CR2112" s="1"/>
    </row>
    <row r="2113" spans="1:96" x14ac:dyDescent="0.2">
      <c r="A2113" s="159"/>
      <c r="B2113" s="9"/>
      <c r="C2113" s="9"/>
      <c r="D2113" s="66"/>
      <c r="E2113" s="15"/>
      <c r="F2113" s="12"/>
      <c r="G2113" s="13"/>
      <c r="H2113" s="12"/>
      <c r="I2113" s="12"/>
      <c r="J2113" s="1"/>
      <c r="K2113" s="1"/>
      <c r="L2113" s="9"/>
      <c r="M2113" s="16"/>
      <c r="N2113" s="16"/>
      <c r="O2113" s="9"/>
      <c r="P2113" s="9"/>
      <c r="Q2113" s="14"/>
      <c r="R2113" s="44"/>
      <c r="S2113" s="9"/>
      <c r="T2113" s="10"/>
      <c r="U2113" s="14"/>
      <c r="V2113" s="14"/>
      <c r="W2113" s="16"/>
      <c r="X2113" s="11"/>
      <c r="Y2113" s="9"/>
      <c r="Z2113" s="15"/>
      <c r="AA2113" s="6"/>
      <c r="AB2113" s="12"/>
      <c r="AC2113" s="6"/>
      <c r="AD2113" s="1"/>
      <c r="AE2113" s="12"/>
      <c r="AF2113" s="7"/>
      <c r="AG2113" s="1"/>
      <c r="AH2113" s="1"/>
      <c r="AI2113" s="1"/>
      <c r="AJ2113" s="10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6"/>
      <c r="CM2113" s="1"/>
      <c r="CN2113" s="1"/>
      <c r="CO2113" s="1"/>
      <c r="CP2113" s="1"/>
      <c r="CQ2113" s="1"/>
      <c r="CR2113" s="1"/>
    </row>
    <row r="2114" spans="1:96" x14ac:dyDescent="0.2">
      <c r="A2114" s="159"/>
      <c r="B2114" s="9"/>
      <c r="C2114" s="9"/>
      <c r="D2114" s="66"/>
      <c r="E2114" s="15"/>
      <c r="F2114" s="12"/>
      <c r="G2114" s="13"/>
      <c r="H2114" s="12"/>
      <c r="I2114" s="12"/>
      <c r="J2114" s="1"/>
      <c r="K2114" s="1"/>
      <c r="L2114" s="9"/>
      <c r="M2114" s="16"/>
      <c r="N2114" s="16"/>
      <c r="O2114" s="9"/>
      <c r="P2114" s="9"/>
      <c r="Q2114" s="14"/>
      <c r="R2114" s="44"/>
      <c r="S2114" s="9"/>
      <c r="T2114" s="10"/>
      <c r="U2114" s="14"/>
      <c r="V2114" s="14"/>
      <c r="W2114" s="16"/>
      <c r="X2114" s="11"/>
      <c r="Y2114" s="9"/>
      <c r="Z2114" s="15"/>
      <c r="AA2114" s="6"/>
      <c r="AB2114" s="12"/>
      <c r="AC2114" s="6"/>
      <c r="AD2114" s="1"/>
      <c r="AE2114" s="12"/>
      <c r="AF2114" s="7"/>
      <c r="AG2114" s="1"/>
      <c r="AH2114" s="1"/>
      <c r="AI2114" s="1"/>
      <c r="AJ2114" s="10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6"/>
      <c r="CM2114" s="1"/>
      <c r="CN2114" s="1"/>
      <c r="CO2114" s="1"/>
      <c r="CP2114" s="1"/>
      <c r="CQ2114" s="1"/>
      <c r="CR2114" s="1"/>
    </row>
    <row r="2115" spans="1:96" x14ac:dyDescent="0.2">
      <c r="A2115" s="159"/>
      <c r="B2115" s="9"/>
      <c r="C2115" s="9"/>
      <c r="D2115" s="66"/>
      <c r="E2115" s="15"/>
      <c r="F2115" s="12"/>
      <c r="G2115" s="13"/>
      <c r="H2115" s="12"/>
      <c r="I2115" s="12"/>
      <c r="J2115" s="1"/>
      <c r="K2115" s="1"/>
      <c r="L2115" s="9"/>
      <c r="M2115" s="16"/>
      <c r="N2115" s="16"/>
      <c r="O2115" s="9"/>
      <c r="P2115" s="9"/>
      <c r="Q2115" s="14"/>
      <c r="R2115" s="44"/>
      <c r="S2115" s="9"/>
      <c r="T2115" s="10"/>
      <c r="U2115" s="14"/>
      <c r="V2115" s="14"/>
      <c r="W2115" s="16"/>
      <c r="X2115" s="11"/>
      <c r="Y2115" s="9"/>
      <c r="Z2115" s="15"/>
      <c r="AA2115" s="6"/>
      <c r="AB2115" s="12"/>
      <c r="AC2115" s="6"/>
      <c r="AD2115" s="1"/>
      <c r="AE2115" s="12"/>
      <c r="AF2115" s="7"/>
      <c r="AG2115" s="1"/>
      <c r="AH2115" s="1"/>
      <c r="AI2115" s="1"/>
      <c r="AJ2115" s="10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6"/>
      <c r="CM2115" s="1"/>
      <c r="CN2115" s="1"/>
      <c r="CO2115" s="1"/>
      <c r="CP2115" s="1"/>
      <c r="CQ2115" s="1"/>
      <c r="CR2115" s="1"/>
    </row>
    <row r="2116" spans="1:96" x14ac:dyDescent="0.2">
      <c r="A2116" s="159"/>
      <c r="B2116" s="9"/>
      <c r="C2116" s="9"/>
      <c r="D2116" s="66"/>
      <c r="E2116" s="15"/>
      <c r="F2116" s="12"/>
      <c r="G2116" s="13"/>
      <c r="H2116" s="12"/>
      <c r="I2116" s="12"/>
      <c r="J2116" s="1"/>
      <c r="K2116" s="1"/>
      <c r="L2116" s="9"/>
      <c r="M2116" s="16"/>
      <c r="N2116" s="16"/>
      <c r="O2116" s="9"/>
      <c r="P2116" s="9"/>
      <c r="Q2116" s="14"/>
      <c r="R2116" s="44"/>
      <c r="S2116" s="9"/>
      <c r="T2116" s="10"/>
      <c r="U2116" s="14"/>
      <c r="V2116" s="14"/>
      <c r="W2116" s="16"/>
      <c r="X2116" s="11"/>
      <c r="Y2116" s="9"/>
      <c r="Z2116" s="15"/>
      <c r="AA2116" s="6"/>
      <c r="AB2116" s="12"/>
      <c r="AC2116" s="6"/>
      <c r="AD2116" s="1"/>
      <c r="AE2116" s="12"/>
      <c r="AF2116" s="7"/>
      <c r="AG2116" s="1"/>
      <c r="AH2116" s="1"/>
      <c r="AI2116" s="1"/>
      <c r="AJ2116" s="10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6"/>
      <c r="CM2116" s="1"/>
      <c r="CN2116" s="1"/>
      <c r="CO2116" s="1"/>
      <c r="CP2116" s="1"/>
      <c r="CQ2116" s="1"/>
      <c r="CR2116" s="1"/>
    </row>
    <row r="2117" spans="1:96" x14ac:dyDescent="0.2">
      <c r="A2117" s="159"/>
      <c r="B2117" s="9"/>
      <c r="C2117" s="9"/>
      <c r="D2117" s="66"/>
      <c r="E2117" s="15"/>
      <c r="F2117" s="12"/>
      <c r="G2117" s="13"/>
      <c r="H2117" s="12"/>
      <c r="I2117" s="12"/>
      <c r="J2117" s="1"/>
      <c r="K2117" s="1"/>
      <c r="L2117" s="9"/>
      <c r="M2117" s="16"/>
      <c r="N2117" s="16"/>
      <c r="O2117" s="9"/>
      <c r="P2117" s="9"/>
      <c r="Q2117" s="14"/>
      <c r="R2117" s="44"/>
      <c r="S2117" s="9"/>
      <c r="T2117" s="10"/>
      <c r="U2117" s="14"/>
      <c r="V2117" s="14"/>
      <c r="W2117" s="16"/>
      <c r="X2117" s="11"/>
      <c r="Y2117" s="9"/>
      <c r="Z2117" s="15"/>
      <c r="AA2117" s="6"/>
      <c r="AB2117" s="12"/>
      <c r="AC2117" s="6"/>
      <c r="AD2117" s="1"/>
      <c r="AE2117" s="12"/>
      <c r="AF2117" s="7"/>
      <c r="AG2117" s="1"/>
      <c r="AH2117" s="1"/>
      <c r="AI2117" s="1"/>
      <c r="AJ2117" s="10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6"/>
      <c r="CM2117" s="1"/>
      <c r="CN2117" s="1"/>
      <c r="CO2117" s="1"/>
      <c r="CP2117" s="1"/>
      <c r="CQ2117" s="1"/>
      <c r="CR2117" s="1"/>
    </row>
    <row r="2118" spans="1:96" x14ac:dyDescent="0.2">
      <c r="A2118" s="159"/>
      <c r="B2118" s="9"/>
      <c r="C2118" s="9"/>
      <c r="D2118" s="66"/>
      <c r="E2118" s="15"/>
      <c r="F2118" s="12"/>
      <c r="G2118" s="13"/>
      <c r="H2118" s="12"/>
      <c r="I2118" s="12"/>
      <c r="J2118" s="1"/>
      <c r="K2118" s="1"/>
      <c r="L2118" s="9"/>
      <c r="M2118" s="16"/>
      <c r="N2118" s="16"/>
      <c r="O2118" s="9"/>
      <c r="P2118" s="9"/>
      <c r="Q2118" s="14"/>
      <c r="R2118" s="44"/>
      <c r="S2118" s="9"/>
      <c r="T2118" s="10"/>
      <c r="U2118" s="14"/>
      <c r="V2118" s="14"/>
      <c r="W2118" s="16"/>
      <c r="X2118" s="11"/>
      <c r="Y2118" s="9"/>
      <c r="Z2118" s="15"/>
      <c r="AA2118" s="6"/>
      <c r="AB2118" s="12"/>
      <c r="AC2118" s="6"/>
      <c r="AD2118" s="1"/>
      <c r="AE2118" s="12"/>
      <c r="AF2118" s="7"/>
      <c r="AG2118" s="1"/>
      <c r="AH2118" s="1"/>
      <c r="AI2118" s="1"/>
      <c r="AJ2118" s="10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6"/>
      <c r="CM2118" s="1"/>
      <c r="CN2118" s="1"/>
      <c r="CO2118" s="1"/>
      <c r="CP2118" s="1"/>
      <c r="CQ2118" s="1"/>
      <c r="CR2118" s="1"/>
    </row>
    <row r="2119" spans="1:96" x14ac:dyDescent="0.2">
      <c r="A2119" s="159"/>
      <c r="B2119" s="9"/>
      <c r="C2119" s="9"/>
      <c r="D2119" s="66"/>
      <c r="E2119" s="15"/>
      <c r="F2119" s="12"/>
      <c r="G2119" s="13"/>
      <c r="H2119" s="12"/>
      <c r="I2119" s="12"/>
      <c r="J2119" s="1"/>
      <c r="K2119" s="1"/>
      <c r="L2119" s="9"/>
      <c r="M2119" s="16"/>
      <c r="N2119" s="16"/>
      <c r="O2119" s="9"/>
      <c r="P2119" s="9"/>
      <c r="Q2119" s="14"/>
      <c r="R2119" s="44"/>
      <c r="S2119" s="9"/>
      <c r="T2119" s="10"/>
      <c r="U2119" s="14"/>
      <c r="V2119" s="14"/>
      <c r="W2119" s="16"/>
      <c r="X2119" s="11"/>
      <c r="Y2119" s="9"/>
      <c r="Z2119" s="15"/>
      <c r="AA2119" s="6"/>
      <c r="AB2119" s="12"/>
      <c r="AC2119" s="6"/>
      <c r="AD2119" s="1"/>
      <c r="AE2119" s="12"/>
      <c r="AF2119" s="7"/>
      <c r="AG2119" s="1"/>
      <c r="AH2119" s="1"/>
      <c r="AI2119" s="1"/>
      <c r="AJ2119" s="10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6"/>
      <c r="CM2119" s="1"/>
      <c r="CN2119" s="1"/>
      <c r="CO2119" s="1"/>
      <c r="CP2119" s="1"/>
      <c r="CQ2119" s="1"/>
      <c r="CR2119" s="1"/>
    </row>
    <row r="2120" spans="1:96" x14ac:dyDescent="0.2">
      <c r="A2120" s="159"/>
      <c r="B2120" s="9"/>
      <c r="C2120" s="9"/>
      <c r="D2120" s="66"/>
      <c r="E2120" s="15"/>
      <c r="F2120" s="12"/>
      <c r="G2120" s="13"/>
      <c r="H2120" s="12"/>
      <c r="I2120" s="12"/>
      <c r="J2120" s="1"/>
      <c r="K2120" s="1"/>
      <c r="L2120" s="9"/>
      <c r="M2120" s="16"/>
      <c r="N2120" s="16"/>
      <c r="O2120" s="9"/>
      <c r="P2120" s="9"/>
      <c r="Q2120" s="14"/>
      <c r="R2120" s="44"/>
      <c r="S2120" s="9"/>
      <c r="T2120" s="10"/>
      <c r="U2120" s="14"/>
      <c r="V2120" s="14"/>
      <c r="W2120" s="16"/>
      <c r="X2120" s="11"/>
      <c r="Y2120" s="9"/>
      <c r="Z2120" s="15"/>
      <c r="AA2120" s="6"/>
      <c r="AB2120" s="12"/>
      <c r="AC2120" s="6"/>
      <c r="AD2120" s="1"/>
      <c r="AE2120" s="12"/>
      <c r="AF2120" s="7"/>
      <c r="AG2120" s="1"/>
      <c r="AH2120" s="1"/>
      <c r="AI2120" s="1"/>
      <c r="AJ2120" s="10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6"/>
      <c r="CM2120" s="1"/>
      <c r="CN2120" s="1"/>
      <c r="CO2120" s="1"/>
      <c r="CP2120" s="1"/>
      <c r="CQ2120" s="1"/>
      <c r="CR2120" s="1"/>
    </row>
    <row r="2121" spans="1:96" x14ac:dyDescent="0.2">
      <c r="A2121" s="159"/>
      <c r="B2121" s="9"/>
      <c r="C2121" s="9"/>
      <c r="D2121" s="66"/>
      <c r="E2121" s="15"/>
      <c r="F2121" s="12"/>
      <c r="G2121" s="13"/>
      <c r="H2121" s="12"/>
      <c r="I2121" s="12"/>
      <c r="J2121" s="1"/>
      <c r="K2121" s="1"/>
      <c r="L2121" s="9"/>
      <c r="M2121" s="16"/>
      <c r="N2121" s="16"/>
      <c r="O2121" s="9"/>
      <c r="P2121" s="9"/>
      <c r="Q2121" s="14"/>
      <c r="R2121" s="44"/>
      <c r="S2121" s="9"/>
      <c r="T2121" s="10"/>
      <c r="U2121" s="14"/>
      <c r="V2121" s="14"/>
      <c r="W2121" s="16"/>
      <c r="X2121" s="11"/>
      <c r="Y2121" s="9"/>
      <c r="Z2121" s="15"/>
      <c r="AA2121" s="6"/>
      <c r="AB2121" s="12"/>
      <c r="AC2121" s="6"/>
      <c r="AD2121" s="1"/>
      <c r="AE2121" s="12"/>
      <c r="AF2121" s="7"/>
      <c r="AG2121" s="1"/>
      <c r="AH2121" s="1"/>
      <c r="AI2121" s="1"/>
      <c r="AJ2121" s="10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6"/>
      <c r="CM2121" s="1"/>
      <c r="CN2121" s="1"/>
      <c r="CO2121" s="1"/>
      <c r="CP2121" s="1"/>
      <c r="CQ2121" s="1"/>
      <c r="CR2121" s="1"/>
    </row>
    <row r="2122" spans="1:96" x14ac:dyDescent="0.2">
      <c r="A2122" s="159"/>
      <c r="B2122" s="9"/>
      <c r="C2122" s="9"/>
      <c r="D2122" s="66"/>
      <c r="E2122" s="15"/>
      <c r="F2122" s="12"/>
      <c r="G2122" s="13"/>
      <c r="H2122" s="12"/>
      <c r="I2122" s="12"/>
      <c r="J2122" s="1"/>
      <c r="K2122" s="1"/>
      <c r="L2122" s="9"/>
      <c r="M2122" s="16"/>
      <c r="N2122" s="16"/>
      <c r="O2122" s="9"/>
      <c r="P2122" s="9"/>
      <c r="Q2122" s="14"/>
      <c r="R2122" s="44"/>
      <c r="S2122" s="9"/>
      <c r="T2122" s="10"/>
      <c r="U2122" s="14"/>
      <c r="V2122" s="14"/>
      <c r="W2122" s="16"/>
      <c r="X2122" s="11"/>
      <c r="Y2122" s="9"/>
      <c r="Z2122" s="15"/>
      <c r="AA2122" s="6"/>
      <c r="AB2122" s="12"/>
      <c r="AC2122" s="6"/>
      <c r="AD2122" s="1"/>
      <c r="AE2122" s="12"/>
      <c r="AF2122" s="7"/>
      <c r="AG2122" s="1"/>
      <c r="AH2122" s="1"/>
      <c r="AI2122" s="1"/>
      <c r="AJ2122" s="10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6"/>
      <c r="CM2122" s="1"/>
      <c r="CN2122" s="1"/>
      <c r="CO2122" s="1"/>
      <c r="CP2122" s="1"/>
      <c r="CQ2122" s="1"/>
      <c r="CR2122" s="1"/>
    </row>
    <row r="2123" spans="1:96" x14ac:dyDescent="0.2">
      <c r="A2123" s="159"/>
      <c r="B2123" s="9"/>
      <c r="C2123" s="9"/>
      <c r="D2123" s="66"/>
      <c r="E2123" s="15"/>
      <c r="F2123" s="12"/>
      <c r="G2123" s="13"/>
      <c r="H2123" s="12"/>
      <c r="I2123" s="12"/>
      <c r="J2123" s="1"/>
      <c r="K2123" s="1"/>
      <c r="L2123" s="9"/>
      <c r="M2123" s="16"/>
      <c r="N2123" s="16"/>
      <c r="O2123" s="9"/>
      <c r="P2123" s="9"/>
      <c r="Q2123" s="14"/>
      <c r="R2123" s="44"/>
      <c r="S2123" s="9"/>
      <c r="T2123" s="10"/>
      <c r="U2123" s="14"/>
      <c r="V2123" s="14"/>
      <c r="W2123" s="16"/>
      <c r="X2123" s="11"/>
      <c r="Y2123" s="9"/>
      <c r="Z2123" s="15"/>
      <c r="AA2123" s="6"/>
      <c r="AB2123" s="12"/>
      <c r="AC2123" s="6"/>
      <c r="AD2123" s="1"/>
      <c r="AE2123" s="12"/>
      <c r="AF2123" s="7"/>
      <c r="AG2123" s="1"/>
      <c r="AH2123" s="1"/>
      <c r="AI2123" s="1"/>
      <c r="AJ2123" s="10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6"/>
      <c r="CM2123" s="1"/>
      <c r="CN2123" s="1"/>
      <c r="CO2123" s="1"/>
      <c r="CP2123" s="1"/>
      <c r="CQ2123" s="1"/>
      <c r="CR2123" s="1"/>
    </row>
    <row r="2124" spans="1:96" x14ac:dyDescent="0.2">
      <c r="A2124" s="159"/>
      <c r="B2124" s="9"/>
      <c r="C2124" s="9"/>
      <c r="D2124" s="66"/>
      <c r="E2124" s="15"/>
      <c r="F2124" s="12"/>
      <c r="G2124" s="13"/>
      <c r="H2124" s="12"/>
      <c r="I2124" s="12"/>
      <c r="J2124" s="1"/>
      <c r="K2124" s="1"/>
      <c r="L2124" s="9"/>
      <c r="M2124" s="16"/>
      <c r="N2124" s="16"/>
      <c r="O2124" s="9"/>
      <c r="P2124" s="9"/>
      <c r="Q2124" s="14"/>
      <c r="R2124" s="44"/>
      <c r="S2124" s="9"/>
      <c r="T2124" s="10"/>
      <c r="U2124" s="14"/>
      <c r="V2124" s="14"/>
      <c r="W2124" s="16"/>
      <c r="X2124" s="11"/>
      <c r="Y2124" s="9"/>
      <c r="Z2124" s="15"/>
      <c r="AA2124" s="6"/>
      <c r="AB2124" s="12"/>
      <c r="AC2124" s="6"/>
      <c r="AD2124" s="1"/>
      <c r="AE2124" s="12"/>
      <c r="AF2124" s="7"/>
      <c r="AG2124" s="1"/>
      <c r="AH2124" s="1"/>
      <c r="AI2124" s="1"/>
      <c r="AJ2124" s="10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6"/>
      <c r="CM2124" s="1"/>
      <c r="CN2124" s="1"/>
      <c r="CO2124" s="1"/>
      <c r="CP2124" s="1"/>
      <c r="CQ2124" s="1"/>
      <c r="CR2124" s="1"/>
    </row>
    <row r="2125" spans="1:96" x14ac:dyDescent="0.2">
      <c r="A2125" s="159"/>
      <c r="B2125" s="9"/>
      <c r="C2125" s="9"/>
      <c r="D2125" s="66"/>
      <c r="E2125" s="15"/>
      <c r="F2125" s="12"/>
      <c r="G2125" s="13"/>
      <c r="H2125" s="12"/>
      <c r="I2125" s="12"/>
      <c r="J2125" s="1"/>
      <c r="K2125" s="1"/>
      <c r="L2125" s="9"/>
      <c r="M2125" s="16"/>
      <c r="N2125" s="16"/>
      <c r="O2125" s="9"/>
      <c r="P2125" s="9"/>
      <c r="Q2125" s="14"/>
      <c r="R2125" s="44"/>
      <c r="S2125" s="9"/>
      <c r="T2125" s="10"/>
      <c r="U2125" s="14"/>
      <c r="V2125" s="14"/>
      <c r="W2125" s="16"/>
      <c r="X2125" s="11"/>
      <c r="Y2125" s="9"/>
      <c r="Z2125" s="15"/>
      <c r="AA2125" s="6"/>
      <c r="AB2125" s="12"/>
      <c r="AC2125" s="6"/>
      <c r="AD2125" s="1"/>
      <c r="AE2125" s="12"/>
      <c r="AF2125" s="7"/>
      <c r="AG2125" s="1"/>
      <c r="AH2125" s="1"/>
      <c r="AI2125" s="1"/>
      <c r="AJ2125" s="10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6"/>
      <c r="CM2125" s="1"/>
      <c r="CN2125" s="1"/>
      <c r="CO2125" s="1"/>
      <c r="CP2125" s="1"/>
      <c r="CQ2125" s="1"/>
      <c r="CR2125" s="1"/>
    </row>
    <row r="2126" spans="1:96" x14ac:dyDescent="0.2">
      <c r="A2126" s="159"/>
      <c r="B2126" s="9"/>
      <c r="C2126" s="9"/>
      <c r="D2126" s="66"/>
      <c r="E2126" s="15"/>
      <c r="F2126" s="12"/>
      <c r="G2126" s="13"/>
      <c r="H2126" s="12"/>
      <c r="I2126" s="12"/>
      <c r="J2126" s="1"/>
      <c r="K2126" s="1"/>
      <c r="L2126" s="9"/>
      <c r="M2126" s="16"/>
      <c r="N2126" s="16"/>
      <c r="O2126" s="9"/>
      <c r="P2126" s="9"/>
      <c r="Q2126" s="14"/>
      <c r="R2126" s="44"/>
      <c r="S2126" s="9"/>
      <c r="T2126" s="10"/>
      <c r="U2126" s="14"/>
      <c r="V2126" s="14"/>
      <c r="W2126" s="16"/>
      <c r="X2126" s="11"/>
      <c r="Y2126" s="9"/>
      <c r="Z2126" s="15"/>
      <c r="AA2126" s="6"/>
      <c r="AB2126" s="12"/>
      <c r="AC2126" s="6"/>
      <c r="AD2126" s="1"/>
      <c r="AE2126" s="12"/>
      <c r="AF2126" s="7"/>
      <c r="AG2126" s="1"/>
      <c r="AH2126" s="1"/>
      <c r="AI2126" s="1"/>
      <c r="AJ2126" s="10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6"/>
      <c r="CM2126" s="1"/>
      <c r="CN2126" s="1"/>
      <c r="CO2126" s="1"/>
      <c r="CP2126" s="1"/>
      <c r="CQ2126" s="1"/>
      <c r="CR2126" s="1"/>
    </row>
    <row r="2127" spans="1:96" x14ac:dyDescent="0.2">
      <c r="A2127" s="159"/>
      <c r="B2127" s="9"/>
      <c r="C2127" s="9"/>
      <c r="D2127" s="66"/>
      <c r="E2127" s="15"/>
      <c r="F2127" s="12"/>
      <c r="G2127" s="13"/>
      <c r="H2127" s="12"/>
      <c r="I2127" s="12"/>
      <c r="J2127" s="1"/>
      <c r="K2127" s="1"/>
      <c r="L2127" s="9"/>
      <c r="M2127" s="16"/>
      <c r="N2127" s="16"/>
      <c r="O2127" s="9"/>
      <c r="P2127" s="9"/>
      <c r="Q2127" s="14"/>
      <c r="R2127" s="44"/>
      <c r="S2127" s="9"/>
      <c r="T2127" s="10"/>
      <c r="U2127" s="14"/>
      <c r="V2127" s="14"/>
      <c r="W2127" s="16"/>
      <c r="X2127" s="11"/>
      <c r="Y2127" s="9"/>
      <c r="Z2127" s="15"/>
      <c r="AA2127" s="6"/>
      <c r="AB2127" s="12"/>
      <c r="AC2127" s="6"/>
      <c r="AD2127" s="1"/>
      <c r="AE2127" s="12"/>
      <c r="AF2127" s="7"/>
      <c r="AG2127" s="1"/>
      <c r="AH2127" s="1"/>
      <c r="AI2127" s="1"/>
      <c r="AJ2127" s="10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6"/>
      <c r="CM2127" s="1"/>
      <c r="CN2127" s="1"/>
      <c r="CO2127" s="1"/>
      <c r="CP2127" s="1"/>
      <c r="CQ2127" s="1"/>
      <c r="CR2127" s="1"/>
    </row>
    <row r="2128" spans="1:96" x14ac:dyDescent="0.2">
      <c r="A2128" s="159"/>
      <c r="B2128" s="9"/>
      <c r="C2128" s="9"/>
      <c r="D2128" s="66"/>
      <c r="E2128" s="15"/>
      <c r="F2128" s="12"/>
      <c r="G2128" s="13"/>
      <c r="H2128" s="12"/>
      <c r="I2128" s="12"/>
      <c r="J2128" s="1"/>
      <c r="K2128" s="1"/>
      <c r="L2128" s="9"/>
      <c r="M2128" s="16"/>
      <c r="N2128" s="16"/>
      <c r="O2128" s="9"/>
      <c r="P2128" s="9"/>
      <c r="Q2128" s="14"/>
      <c r="R2128" s="44"/>
      <c r="S2128" s="9"/>
      <c r="T2128" s="10"/>
      <c r="U2128" s="14"/>
      <c r="V2128" s="14"/>
      <c r="W2128" s="16"/>
      <c r="X2128" s="11"/>
      <c r="Y2128" s="9"/>
      <c r="Z2128" s="15"/>
      <c r="AA2128" s="6"/>
      <c r="AB2128" s="12"/>
      <c r="AC2128" s="6"/>
      <c r="AD2128" s="1"/>
      <c r="AE2128" s="12"/>
      <c r="AF2128" s="7"/>
      <c r="AG2128" s="1"/>
      <c r="AH2128" s="1"/>
      <c r="AI2128" s="1"/>
      <c r="AJ2128" s="10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6"/>
      <c r="CM2128" s="1"/>
      <c r="CN2128" s="1"/>
      <c r="CO2128" s="1"/>
      <c r="CP2128" s="1"/>
      <c r="CQ2128" s="1"/>
      <c r="CR2128" s="1"/>
    </row>
    <row r="2129" spans="1:96" x14ac:dyDescent="0.2">
      <c r="A2129" s="159"/>
      <c r="B2129" s="9"/>
      <c r="C2129" s="9"/>
      <c r="D2129" s="66"/>
      <c r="E2129" s="15"/>
      <c r="F2129" s="12"/>
      <c r="G2129" s="13"/>
      <c r="H2129" s="12"/>
      <c r="I2129" s="12"/>
      <c r="J2129" s="1"/>
      <c r="K2129" s="1"/>
      <c r="L2129" s="9"/>
      <c r="M2129" s="16"/>
      <c r="N2129" s="16"/>
      <c r="O2129" s="9"/>
      <c r="P2129" s="9"/>
      <c r="Q2129" s="14"/>
      <c r="R2129" s="44"/>
      <c r="S2129" s="9"/>
      <c r="T2129" s="10"/>
      <c r="U2129" s="14"/>
      <c r="V2129" s="14"/>
      <c r="W2129" s="16"/>
      <c r="X2129" s="11"/>
      <c r="Y2129" s="9"/>
      <c r="Z2129" s="15"/>
      <c r="AA2129" s="6"/>
      <c r="AB2129" s="12"/>
      <c r="AC2129" s="6"/>
      <c r="AD2129" s="1"/>
      <c r="AE2129" s="12"/>
      <c r="AF2129" s="7"/>
      <c r="AG2129" s="1"/>
      <c r="AH2129" s="1"/>
      <c r="AI2129" s="1"/>
      <c r="AJ2129" s="10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6"/>
      <c r="CM2129" s="1"/>
      <c r="CN2129" s="1"/>
      <c r="CO2129" s="1"/>
      <c r="CP2129" s="1"/>
      <c r="CQ2129" s="1"/>
      <c r="CR2129" s="1"/>
    </row>
    <row r="2130" spans="1:96" x14ac:dyDescent="0.2">
      <c r="A2130" s="159"/>
      <c r="B2130" s="9"/>
      <c r="C2130" s="9"/>
      <c r="D2130" s="66"/>
      <c r="E2130" s="15"/>
      <c r="F2130" s="12"/>
      <c r="G2130" s="13"/>
      <c r="H2130" s="12"/>
      <c r="I2130" s="12"/>
      <c r="J2130" s="1"/>
      <c r="K2130" s="1"/>
      <c r="L2130" s="9"/>
      <c r="M2130" s="16"/>
      <c r="N2130" s="16"/>
      <c r="O2130" s="9"/>
      <c r="P2130" s="9"/>
      <c r="Q2130" s="14"/>
      <c r="R2130" s="44"/>
      <c r="S2130" s="9"/>
      <c r="T2130" s="10"/>
      <c r="U2130" s="14"/>
      <c r="V2130" s="14"/>
      <c r="W2130" s="16"/>
      <c r="X2130" s="11"/>
      <c r="Y2130" s="9"/>
      <c r="Z2130" s="15"/>
      <c r="AA2130" s="6"/>
      <c r="AB2130" s="12"/>
      <c r="AC2130" s="6"/>
      <c r="AD2130" s="1"/>
      <c r="AE2130" s="12"/>
      <c r="AF2130" s="7"/>
      <c r="AG2130" s="1"/>
      <c r="AH2130" s="1"/>
      <c r="AI2130" s="1"/>
      <c r="AJ2130" s="10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6"/>
      <c r="CM2130" s="1"/>
      <c r="CN2130" s="1"/>
      <c r="CO2130" s="1"/>
      <c r="CP2130" s="1"/>
      <c r="CQ2130" s="1"/>
      <c r="CR2130" s="1"/>
    </row>
    <row r="2131" spans="1:96" x14ac:dyDescent="0.2">
      <c r="A2131" s="159"/>
      <c r="B2131" s="9"/>
      <c r="C2131" s="9"/>
      <c r="D2131" s="66"/>
      <c r="E2131" s="15"/>
      <c r="F2131" s="12"/>
      <c r="G2131" s="13"/>
      <c r="H2131" s="12"/>
      <c r="I2131" s="12"/>
      <c r="J2131" s="1"/>
      <c r="K2131" s="1"/>
      <c r="L2131" s="9"/>
      <c r="M2131" s="16"/>
      <c r="N2131" s="16"/>
      <c r="O2131" s="9"/>
      <c r="P2131" s="9"/>
      <c r="Q2131" s="14"/>
      <c r="R2131" s="44"/>
      <c r="S2131" s="9"/>
      <c r="T2131" s="10"/>
      <c r="U2131" s="14"/>
      <c r="V2131" s="14"/>
      <c r="W2131" s="16"/>
      <c r="X2131" s="11"/>
      <c r="Y2131" s="9"/>
      <c r="Z2131" s="15"/>
      <c r="AA2131" s="6"/>
      <c r="AB2131" s="12"/>
      <c r="AC2131" s="6"/>
      <c r="AD2131" s="1"/>
      <c r="AE2131" s="12"/>
      <c r="AF2131" s="7"/>
      <c r="AG2131" s="1"/>
      <c r="AH2131" s="1"/>
      <c r="AI2131" s="1"/>
      <c r="AJ2131" s="10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6"/>
      <c r="CM2131" s="1"/>
      <c r="CN2131" s="1"/>
      <c r="CO2131" s="1"/>
      <c r="CP2131" s="1"/>
      <c r="CQ2131" s="1"/>
      <c r="CR2131" s="1"/>
    </row>
    <row r="2132" spans="1:96" x14ac:dyDescent="0.2">
      <c r="A2132" s="159"/>
      <c r="B2132" s="9"/>
      <c r="C2132" s="9"/>
      <c r="D2132" s="66"/>
      <c r="E2132" s="15"/>
      <c r="F2132" s="12"/>
      <c r="G2132" s="13"/>
      <c r="H2132" s="12"/>
      <c r="I2132" s="12"/>
      <c r="J2132" s="1"/>
      <c r="K2132" s="1"/>
      <c r="L2132" s="9"/>
      <c r="M2132" s="16"/>
      <c r="N2132" s="16"/>
      <c r="O2132" s="9"/>
      <c r="P2132" s="9"/>
      <c r="Q2132" s="14"/>
      <c r="R2132" s="44"/>
      <c r="S2132" s="9"/>
      <c r="T2132" s="10"/>
      <c r="U2132" s="14"/>
      <c r="V2132" s="14"/>
      <c r="W2132" s="16"/>
      <c r="X2132" s="11"/>
      <c r="Y2132" s="9"/>
      <c r="Z2132" s="15"/>
      <c r="AA2132" s="6"/>
      <c r="AB2132" s="12"/>
      <c r="AC2132" s="6"/>
      <c r="AD2132" s="1"/>
      <c r="AE2132" s="12"/>
      <c r="AF2132" s="7"/>
      <c r="AG2132" s="1"/>
      <c r="AH2132" s="1"/>
      <c r="AI2132" s="1"/>
      <c r="AJ2132" s="10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6"/>
      <c r="CM2132" s="1"/>
      <c r="CN2132" s="1"/>
      <c r="CO2132" s="1"/>
      <c r="CP2132" s="1"/>
      <c r="CQ2132" s="1"/>
      <c r="CR2132" s="1"/>
    </row>
    <row r="2133" spans="1:96" x14ac:dyDescent="0.2">
      <c r="A2133" s="159"/>
      <c r="B2133" s="9"/>
      <c r="C2133" s="9"/>
      <c r="D2133" s="66"/>
      <c r="E2133" s="15"/>
      <c r="F2133" s="12"/>
      <c r="G2133" s="13"/>
      <c r="H2133" s="12"/>
      <c r="I2133" s="12"/>
      <c r="J2133" s="1"/>
      <c r="K2133" s="1"/>
      <c r="L2133" s="9"/>
      <c r="M2133" s="16"/>
      <c r="N2133" s="16"/>
      <c r="O2133" s="9"/>
      <c r="P2133" s="9"/>
      <c r="Q2133" s="14"/>
      <c r="R2133" s="44"/>
      <c r="S2133" s="9"/>
      <c r="T2133" s="10"/>
      <c r="U2133" s="14"/>
      <c r="V2133" s="14"/>
      <c r="W2133" s="16"/>
      <c r="X2133" s="11"/>
      <c r="Y2133" s="9"/>
      <c r="Z2133" s="15"/>
      <c r="AA2133" s="6"/>
      <c r="AB2133" s="12"/>
      <c r="AC2133" s="6"/>
      <c r="AD2133" s="1"/>
      <c r="AE2133" s="12"/>
      <c r="AF2133" s="7"/>
      <c r="AG2133" s="1"/>
      <c r="AH2133" s="1"/>
      <c r="AI2133" s="1"/>
      <c r="AJ2133" s="10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6"/>
      <c r="CM2133" s="1"/>
      <c r="CN2133" s="1"/>
      <c r="CO2133" s="1"/>
      <c r="CP2133" s="1"/>
      <c r="CQ2133" s="1"/>
      <c r="CR2133" s="1"/>
    </row>
    <row r="2134" spans="1:96" x14ac:dyDescent="0.2">
      <c r="A2134" s="159"/>
      <c r="B2134" s="9"/>
      <c r="C2134" s="9"/>
      <c r="D2134" s="66"/>
      <c r="E2134" s="15"/>
      <c r="F2134" s="12"/>
      <c r="G2134" s="13"/>
      <c r="H2134" s="12"/>
      <c r="I2134" s="12"/>
      <c r="J2134" s="1"/>
      <c r="K2134" s="1"/>
      <c r="L2134" s="9"/>
      <c r="M2134" s="16"/>
      <c r="N2134" s="16"/>
      <c r="O2134" s="9"/>
      <c r="P2134" s="9"/>
      <c r="Q2134" s="14"/>
      <c r="R2134" s="44"/>
      <c r="S2134" s="9"/>
      <c r="T2134" s="10"/>
      <c r="U2134" s="14"/>
      <c r="V2134" s="14"/>
      <c r="W2134" s="16"/>
      <c r="X2134" s="11"/>
      <c r="Y2134" s="9"/>
      <c r="Z2134" s="15"/>
      <c r="AA2134" s="6"/>
      <c r="AB2134" s="12"/>
      <c r="AC2134" s="6"/>
      <c r="AD2134" s="1"/>
      <c r="AE2134" s="12"/>
      <c r="AF2134" s="7"/>
      <c r="AG2134" s="1"/>
      <c r="AH2134" s="1"/>
      <c r="AI2134" s="1"/>
      <c r="AJ2134" s="10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6"/>
      <c r="CM2134" s="1"/>
      <c r="CN2134" s="1"/>
      <c r="CO2134" s="1"/>
      <c r="CP2134" s="1"/>
      <c r="CQ2134" s="1"/>
      <c r="CR2134" s="1"/>
    </row>
    <row r="2135" spans="1:96" x14ac:dyDescent="0.2">
      <c r="A2135" s="159"/>
      <c r="B2135" s="9"/>
      <c r="C2135" s="9"/>
      <c r="D2135" s="66"/>
      <c r="E2135" s="15"/>
      <c r="F2135" s="12"/>
      <c r="G2135" s="13"/>
      <c r="H2135" s="12"/>
      <c r="I2135" s="12"/>
      <c r="J2135" s="1"/>
      <c r="K2135" s="1"/>
      <c r="L2135" s="9"/>
      <c r="M2135" s="16"/>
      <c r="N2135" s="16"/>
      <c r="O2135" s="9"/>
      <c r="P2135" s="9"/>
      <c r="Q2135" s="14"/>
      <c r="R2135" s="44"/>
      <c r="S2135" s="9"/>
      <c r="T2135" s="10"/>
      <c r="U2135" s="14"/>
      <c r="V2135" s="14"/>
      <c r="W2135" s="16"/>
      <c r="X2135" s="11"/>
      <c r="Y2135" s="9"/>
      <c r="Z2135" s="15"/>
      <c r="AA2135" s="6"/>
      <c r="AB2135" s="12"/>
      <c r="AC2135" s="6"/>
      <c r="AD2135" s="1"/>
      <c r="AE2135" s="12"/>
      <c r="AF2135" s="7"/>
      <c r="AG2135" s="1"/>
      <c r="AH2135" s="1"/>
      <c r="AI2135" s="1"/>
      <c r="AJ2135" s="10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6"/>
      <c r="CM2135" s="1"/>
      <c r="CN2135" s="1"/>
      <c r="CO2135" s="1"/>
      <c r="CP2135" s="1"/>
      <c r="CQ2135" s="1"/>
      <c r="CR2135" s="1"/>
    </row>
    <row r="2136" spans="1:96" x14ac:dyDescent="0.2">
      <c r="A2136" s="159"/>
      <c r="B2136" s="9"/>
      <c r="C2136" s="9"/>
      <c r="D2136" s="66"/>
      <c r="E2136" s="15"/>
      <c r="F2136" s="12"/>
      <c r="G2136" s="13"/>
      <c r="H2136" s="12"/>
      <c r="I2136" s="12"/>
      <c r="J2136" s="1"/>
      <c r="K2136" s="1"/>
      <c r="L2136" s="9"/>
      <c r="M2136" s="16"/>
      <c r="N2136" s="16"/>
      <c r="O2136" s="9"/>
      <c r="P2136" s="9"/>
      <c r="Q2136" s="14"/>
      <c r="R2136" s="44"/>
      <c r="S2136" s="9"/>
      <c r="T2136" s="10"/>
      <c r="U2136" s="14"/>
      <c r="V2136" s="14"/>
      <c r="W2136" s="16"/>
      <c r="X2136" s="11"/>
      <c r="Y2136" s="9"/>
      <c r="Z2136" s="15"/>
      <c r="AA2136" s="6"/>
      <c r="AB2136" s="12"/>
      <c r="AC2136" s="6"/>
      <c r="AD2136" s="1"/>
      <c r="AE2136" s="12"/>
      <c r="AF2136" s="7"/>
      <c r="AG2136" s="1"/>
      <c r="AH2136" s="1"/>
      <c r="AI2136" s="1"/>
      <c r="AJ2136" s="10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6"/>
      <c r="CM2136" s="1"/>
      <c r="CN2136" s="1"/>
      <c r="CO2136" s="1"/>
      <c r="CP2136" s="1"/>
      <c r="CQ2136" s="1"/>
      <c r="CR2136" s="1"/>
    </row>
    <row r="2137" spans="1:96" x14ac:dyDescent="0.2">
      <c r="A2137" s="159"/>
      <c r="B2137" s="9"/>
      <c r="C2137" s="9"/>
      <c r="D2137" s="66"/>
      <c r="E2137" s="15"/>
      <c r="F2137" s="12"/>
      <c r="G2137" s="13"/>
      <c r="H2137" s="12"/>
      <c r="I2137" s="12"/>
      <c r="J2137" s="1"/>
      <c r="K2137" s="1"/>
      <c r="L2137" s="9"/>
      <c r="M2137" s="16"/>
      <c r="N2137" s="16"/>
      <c r="O2137" s="9"/>
      <c r="P2137" s="9"/>
      <c r="Q2137" s="14"/>
      <c r="R2137" s="44"/>
      <c r="S2137" s="9"/>
      <c r="T2137" s="10"/>
      <c r="U2137" s="14"/>
      <c r="V2137" s="14"/>
      <c r="W2137" s="16"/>
      <c r="X2137" s="11"/>
      <c r="Y2137" s="9"/>
      <c r="Z2137" s="15"/>
      <c r="AA2137" s="6"/>
      <c r="AB2137" s="12"/>
      <c r="AC2137" s="6"/>
      <c r="AD2137" s="1"/>
      <c r="AE2137" s="12"/>
      <c r="AF2137" s="7"/>
      <c r="AG2137" s="1"/>
      <c r="AH2137" s="1"/>
      <c r="AI2137" s="1"/>
      <c r="AJ2137" s="10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6"/>
      <c r="CM2137" s="1"/>
      <c r="CN2137" s="1"/>
      <c r="CO2137" s="1"/>
      <c r="CP2137" s="1"/>
      <c r="CQ2137" s="1"/>
      <c r="CR2137" s="1"/>
    </row>
    <row r="2138" spans="1:96" x14ac:dyDescent="0.2">
      <c r="A2138" s="159"/>
      <c r="B2138" s="9"/>
      <c r="C2138" s="9"/>
      <c r="D2138" s="66"/>
      <c r="E2138" s="15"/>
      <c r="F2138" s="12"/>
      <c r="G2138" s="13"/>
      <c r="H2138" s="12"/>
      <c r="I2138" s="12"/>
      <c r="J2138" s="1"/>
      <c r="K2138" s="1"/>
      <c r="L2138" s="9"/>
      <c r="M2138" s="16"/>
      <c r="N2138" s="16"/>
      <c r="O2138" s="9"/>
      <c r="P2138" s="9"/>
      <c r="Q2138" s="14"/>
      <c r="R2138" s="44"/>
      <c r="S2138" s="9"/>
      <c r="T2138" s="10"/>
      <c r="U2138" s="14"/>
      <c r="V2138" s="14"/>
      <c r="W2138" s="16"/>
      <c r="X2138" s="11"/>
      <c r="Y2138" s="9"/>
      <c r="Z2138" s="15"/>
      <c r="AA2138" s="6"/>
      <c r="AB2138" s="12"/>
      <c r="AC2138" s="6"/>
      <c r="AD2138" s="1"/>
      <c r="AE2138" s="12"/>
      <c r="AF2138" s="7"/>
      <c r="AG2138" s="1"/>
      <c r="AH2138" s="1"/>
      <c r="AI2138" s="1"/>
      <c r="AJ2138" s="10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6"/>
      <c r="CM2138" s="1"/>
      <c r="CN2138" s="1"/>
      <c r="CO2138" s="1"/>
      <c r="CP2138" s="1"/>
      <c r="CQ2138" s="1"/>
      <c r="CR2138" s="1"/>
    </row>
    <row r="2139" spans="1:96" x14ac:dyDescent="0.2">
      <c r="A2139" s="159"/>
      <c r="B2139" s="9"/>
      <c r="C2139" s="9"/>
      <c r="D2139" s="66"/>
      <c r="E2139" s="15"/>
      <c r="F2139" s="12"/>
      <c r="G2139" s="13"/>
      <c r="H2139" s="12"/>
      <c r="I2139" s="12"/>
      <c r="J2139" s="1"/>
      <c r="K2139" s="1"/>
      <c r="L2139" s="9"/>
      <c r="M2139" s="16"/>
      <c r="N2139" s="16"/>
      <c r="O2139" s="9"/>
      <c r="P2139" s="9"/>
      <c r="Q2139" s="14"/>
      <c r="R2139" s="44"/>
      <c r="S2139" s="9"/>
      <c r="T2139" s="10"/>
      <c r="U2139" s="14"/>
      <c r="V2139" s="14"/>
      <c r="W2139" s="16"/>
      <c r="X2139" s="11"/>
      <c r="Y2139" s="9"/>
      <c r="Z2139" s="15"/>
      <c r="AA2139" s="6"/>
      <c r="AB2139" s="12"/>
      <c r="AC2139" s="6"/>
      <c r="AD2139" s="1"/>
      <c r="AE2139" s="12"/>
      <c r="AF2139" s="7"/>
      <c r="AG2139" s="1"/>
      <c r="AH2139" s="1"/>
      <c r="AI2139" s="1"/>
      <c r="AJ2139" s="10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6"/>
      <c r="CM2139" s="1"/>
      <c r="CN2139" s="1"/>
      <c r="CO2139" s="1"/>
      <c r="CP2139" s="1"/>
      <c r="CQ2139" s="1"/>
      <c r="CR2139" s="1"/>
    </row>
    <row r="2140" spans="1:96" x14ac:dyDescent="0.2">
      <c r="A2140" s="159"/>
      <c r="B2140" s="9"/>
      <c r="C2140" s="9"/>
      <c r="D2140" s="66"/>
      <c r="E2140" s="15"/>
      <c r="F2140" s="12"/>
      <c r="G2140" s="13"/>
      <c r="H2140" s="12"/>
      <c r="I2140" s="12"/>
      <c r="J2140" s="1"/>
      <c r="K2140" s="1"/>
      <c r="L2140" s="9"/>
      <c r="M2140" s="16"/>
      <c r="N2140" s="16"/>
      <c r="O2140" s="9"/>
      <c r="P2140" s="9"/>
      <c r="Q2140" s="14"/>
      <c r="R2140" s="44"/>
      <c r="S2140" s="9"/>
      <c r="T2140" s="10"/>
      <c r="U2140" s="14"/>
      <c r="V2140" s="14"/>
      <c r="W2140" s="16"/>
      <c r="X2140" s="11"/>
      <c r="Y2140" s="9"/>
      <c r="Z2140" s="15"/>
      <c r="AA2140" s="6"/>
      <c r="AB2140" s="12"/>
      <c r="AC2140" s="6"/>
      <c r="AD2140" s="1"/>
      <c r="AE2140" s="12"/>
      <c r="AF2140" s="7"/>
      <c r="AG2140" s="1"/>
      <c r="AH2140" s="1"/>
      <c r="AI2140" s="1"/>
      <c r="AJ2140" s="10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6"/>
      <c r="CM2140" s="1"/>
      <c r="CN2140" s="1"/>
      <c r="CO2140" s="1"/>
      <c r="CP2140" s="1"/>
      <c r="CQ2140" s="1"/>
      <c r="CR2140" s="1"/>
    </row>
    <row r="2141" spans="1:96" x14ac:dyDescent="0.2">
      <c r="A2141" s="159"/>
      <c r="B2141" s="9"/>
      <c r="C2141" s="9"/>
      <c r="D2141" s="66"/>
      <c r="E2141" s="15"/>
      <c r="F2141" s="12"/>
      <c r="G2141" s="13"/>
      <c r="H2141" s="12"/>
      <c r="I2141" s="12"/>
      <c r="J2141" s="1"/>
      <c r="K2141" s="1"/>
      <c r="L2141" s="9"/>
      <c r="M2141" s="16"/>
      <c r="N2141" s="16"/>
      <c r="O2141" s="9"/>
      <c r="P2141" s="9"/>
      <c r="Q2141" s="14"/>
      <c r="R2141" s="44"/>
      <c r="S2141" s="9"/>
      <c r="T2141" s="10"/>
      <c r="U2141" s="14"/>
      <c r="V2141" s="14"/>
      <c r="W2141" s="16"/>
      <c r="X2141" s="11"/>
      <c r="Y2141" s="9"/>
      <c r="Z2141" s="15"/>
      <c r="AA2141" s="6"/>
      <c r="AB2141" s="12"/>
      <c r="AC2141" s="6"/>
      <c r="AD2141" s="1"/>
      <c r="AE2141" s="12"/>
      <c r="AF2141" s="7"/>
      <c r="AG2141" s="1"/>
      <c r="AH2141" s="1"/>
      <c r="AI2141" s="1"/>
      <c r="AJ2141" s="10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6"/>
      <c r="CM2141" s="1"/>
      <c r="CN2141" s="1"/>
      <c r="CO2141" s="1"/>
      <c r="CP2141" s="1"/>
      <c r="CQ2141" s="1"/>
      <c r="CR2141" s="1"/>
    </row>
    <row r="2142" spans="1:96" x14ac:dyDescent="0.2">
      <c r="A2142" s="159"/>
      <c r="B2142" s="9"/>
      <c r="C2142" s="9"/>
      <c r="D2142" s="66"/>
      <c r="E2142" s="15"/>
      <c r="F2142" s="12"/>
      <c r="G2142" s="13"/>
      <c r="H2142" s="12"/>
      <c r="I2142" s="12"/>
      <c r="J2142" s="1"/>
      <c r="K2142" s="1"/>
      <c r="L2142" s="9"/>
      <c r="M2142" s="16"/>
      <c r="N2142" s="16"/>
      <c r="O2142" s="9"/>
      <c r="P2142" s="9"/>
      <c r="Q2142" s="14"/>
      <c r="R2142" s="44"/>
      <c r="S2142" s="9"/>
      <c r="T2142" s="10"/>
      <c r="U2142" s="14"/>
      <c r="V2142" s="14"/>
      <c r="W2142" s="16"/>
      <c r="X2142" s="11"/>
      <c r="Y2142" s="9"/>
      <c r="Z2142" s="15"/>
      <c r="AA2142" s="6"/>
      <c r="AB2142" s="12"/>
      <c r="AC2142" s="6"/>
      <c r="AD2142" s="1"/>
      <c r="AE2142" s="12"/>
      <c r="AF2142" s="7"/>
      <c r="AG2142" s="1"/>
      <c r="AH2142" s="1"/>
      <c r="AI2142" s="1"/>
      <c r="AJ2142" s="10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6"/>
      <c r="CM2142" s="1"/>
      <c r="CN2142" s="1"/>
      <c r="CO2142" s="1"/>
      <c r="CP2142" s="1"/>
      <c r="CQ2142" s="1"/>
      <c r="CR2142" s="1"/>
    </row>
    <row r="2143" spans="1:96" x14ac:dyDescent="0.2">
      <c r="A2143" s="159"/>
      <c r="B2143" s="9"/>
      <c r="C2143" s="9"/>
      <c r="D2143" s="66"/>
      <c r="E2143" s="15"/>
      <c r="F2143" s="12"/>
      <c r="G2143" s="13"/>
      <c r="H2143" s="12"/>
      <c r="I2143" s="12"/>
      <c r="J2143" s="1"/>
      <c r="K2143" s="1"/>
      <c r="L2143" s="9"/>
      <c r="M2143" s="16"/>
      <c r="N2143" s="16"/>
      <c r="O2143" s="9"/>
      <c r="P2143" s="9"/>
      <c r="Q2143" s="14"/>
      <c r="R2143" s="44"/>
      <c r="S2143" s="9"/>
      <c r="T2143" s="10"/>
      <c r="U2143" s="14"/>
      <c r="V2143" s="14"/>
      <c r="W2143" s="16"/>
      <c r="X2143" s="11"/>
      <c r="Y2143" s="9"/>
      <c r="Z2143" s="15"/>
      <c r="AA2143" s="6"/>
      <c r="AB2143" s="12"/>
      <c r="AC2143" s="6"/>
      <c r="AD2143" s="1"/>
      <c r="AE2143" s="12"/>
      <c r="AF2143" s="7"/>
      <c r="AG2143" s="1"/>
      <c r="AH2143" s="1"/>
      <c r="AI2143" s="1"/>
      <c r="AJ2143" s="10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6"/>
      <c r="CM2143" s="1"/>
      <c r="CN2143" s="1"/>
      <c r="CO2143" s="1"/>
      <c r="CP2143" s="1"/>
      <c r="CQ2143" s="1"/>
      <c r="CR2143" s="1"/>
    </row>
    <row r="2144" spans="1:96" x14ac:dyDescent="0.2">
      <c r="A2144" s="159"/>
      <c r="B2144" s="9"/>
      <c r="C2144" s="9"/>
      <c r="D2144" s="66"/>
      <c r="E2144" s="15"/>
      <c r="F2144" s="12"/>
      <c r="G2144" s="13"/>
      <c r="H2144" s="12"/>
      <c r="I2144" s="12"/>
      <c r="J2144" s="1"/>
      <c r="K2144" s="1"/>
      <c r="L2144" s="9"/>
      <c r="M2144" s="16"/>
      <c r="N2144" s="16"/>
      <c r="O2144" s="9"/>
      <c r="P2144" s="9"/>
      <c r="Q2144" s="14"/>
      <c r="R2144" s="44"/>
      <c r="S2144" s="9"/>
      <c r="T2144" s="10"/>
      <c r="U2144" s="14"/>
      <c r="V2144" s="14"/>
      <c r="W2144" s="16"/>
      <c r="X2144" s="11"/>
      <c r="Y2144" s="9"/>
      <c r="Z2144" s="15"/>
      <c r="AA2144" s="6"/>
      <c r="AB2144" s="12"/>
      <c r="AC2144" s="6"/>
      <c r="AD2144" s="1"/>
      <c r="AE2144" s="12"/>
      <c r="AF2144" s="7"/>
      <c r="AG2144" s="1"/>
      <c r="AH2144" s="1"/>
      <c r="AI2144" s="1"/>
      <c r="AJ2144" s="10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6"/>
      <c r="CM2144" s="1"/>
      <c r="CN2144" s="1"/>
      <c r="CO2144" s="1"/>
      <c r="CP2144" s="1"/>
      <c r="CQ2144" s="1"/>
      <c r="CR2144" s="1"/>
    </row>
    <row r="2145" spans="1:96" x14ac:dyDescent="0.2">
      <c r="A2145" s="159"/>
      <c r="B2145" s="9"/>
      <c r="C2145" s="9"/>
      <c r="D2145" s="66"/>
      <c r="E2145" s="15"/>
      <c r="F2145" s="12"/>
      <c r="G2145" s="13"/>
      <c r="H2145" s="12"/>
      <c r="I2145" s="12"/>
      <c r="J2145" s="1"/>
      <c r="K2145" s="1"/>
      <c r="L2145" s="9"/>
      <c r="M2145" s="16"/>
      <c r="N2145" s="16"/>
      <c r="O2145" s="9"/>
      <c r="P2145" s="9"/>
      <c r="Q2145" s="14"/>
      <c r="R2145" s="44"/>
      <c r="S2145" s="9"/>
      <c r="T2145" s="10"/>
      <c r="U2145" s="14"/>
      <c r="V2145" s="14"/>
      <c r="W2145" s="16"/>
      <c r="X2145" s="11"/>
      <c r="Y2145" s="9"/>
      <c r="Z2145" s="15"/>
      <c r="AA2145" s="6"/>
      <c r="AB2145" s="12"/>
      <c r="AC2145" s="6"/>
      <c r="AD2145" s="1"/>
      <c r="AE2145" s="12"/>
      <c r="AF2145" s="7"/>
      <c r="AG2145" s="1"/>
      <c r="AH2145" s="1"/>
      <c r="AI2145" s="1"/>
      <c r="AJ2145" s="10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6"/>
      <c r="CM2145" s="1"/>
      <c r="CN2145" s="1"/>
      <c r="CO2145" s="1"/>
      <c r="CP2145" s="1"/>
      <c r="CQ2145" s="1"/>
      <c r="CR2145" s="1"/>
    </row>
    <row r="2146" spans="1:96" x14ac:dyDescent="0.2">
      <c r="A2146" s="159"/>
      <c r="B2146" s="9"/>
      <c r="C2146" s="9"/>
      <c r="D2146" s="66"/>
      <c r="E2146" s="15"/>
      <c r="F2146" s="12"/>
      <c r="G2146" s="13"/>
      <c r="H2146" s="12"/>
      <c r="I2146" s="12"/>
      <c r="J2146" s="1"/>
      <c r="K2146" s="1"/>
      <c r="L2146" s="9"/>
      <c r="M2146" s="16"/>
      <c r="N2146" s="16"/>
      <c r="O2146" s="9"/>
      <c r="P2146" s="9"/>
      <c r="Q2146" s="14"/>
      <c r="R2146" s="44"/>
      <c r="S2146" s="9"/>
      <c r="T2146" s="10"/>
      <c r="U2146" s="14"/>
      <c r="V2146" s="14"/>
      <c r="W2146" s="16"/>
      <c r="X2146" s="11"/>
      <c r="Y2146" s="9"/>
      <c r="Z2146" s="15"/>
      <c r="AA2146" s="6"/>
      <c r="AB2146" s="12"/>
      <c r="AC2146" s="6"/>
      <c r="AD2146" s="1"/>
      <c r="AE2146" s="12"/>
      <c r="AF2146" s="7"/>
      <c r="AG2146" s="1"/>
      <c r="AH2146" s="1"/>
      <c r="AI2146" s="1"/>
      <c r="AJ2146" s="10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6"/>
      <c r="CM2146" s="1"/>
      <c r="CN2146" s="1"/>
      <c r="CO2146" s="1"/>
      <c r="CP2146" s="1"/>
      <c r="CQ2146" s="1"/>
      <c r="CR2146" s="1"/>
    </row>
    <row r="2147" spans="1:96" x14ac:dyDescent="0.2">
      <c r="A2147" s="159"/>
      <c r="B2147" s="9"/>
      <c r="C2147" s="9"/>
      <c r="D2147" s="66"/>
      <c r="E2147" s="15"/>
      <c r="F2147" s="12"/>
      <c r="G2147" s="13"/>
      <c r="H2147" s="12"/>
      <c r="I2147" s="12"/>
      <c r="J2147" s="1"/>
      <c r="K2147" s="1"/>
      <c r="L2147" s="9"/>
      <c r="M2147" s="16"/>
      <c r="N2147" s="16"/>
      <c r="O2147" s="9"/>
      <c r="P2147" s="9"/>
      <c r="Q2147" s="14"/>
      <c r="R2147" s="44"/>
      <c r="S2147" s="9"/>
      <c r="T2147" s="10"/>
      <c r="U2147" s="14"/>
      <c r="V2147" s="14"/>
      <c r="W2147" s="16"/>
      <c r="X2147" s="11"/>
      <c r="Y2147" s="9"/>
      <c r="Z2147" s="15"/>
      <c r="AA2147" s="6"/>
      <c r="AB2147" s="12"/>
      <c r="AC2147" s="6"/>
      <c r="AD2147" s="1"/>
      <c r="AE2147" s="12"/>
      <c r="AF2147" s="7"/>
      <c r="AG2147" s="1"/>
      <c r="AH2147" s="1"/>
      <c r="AI2147" s="1"/>
      <c r="AJ2147" s="10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6"/>
      <c r="CM2147" s="1"/>
      <c r="CN2147" s="1"/>
      <c r="CO2147" s="1"/>
      <c r="CP2147" s="1"/>
      <c r="CQ2147" s="1"/>
      <c r="CR2147" s="1"/>
    </row>
    <row r="2148" spans="1:96" x14ac:dyDescent="0.2">
      <c r="A2148" s="159"/>
      <c r="B2148" s="9"/>
      <c r="C2148" s="9"/>
      <c r="D2148" s="66"/>
      <c r="E2148" s="15"/>
      <c r="F2148" s="12"/>
      <c r="G2148" s="13"/>
      <c r="H2148" s="12"/>
      <c r="I2148" s="12"/>
      <c r="J2148" s="1"/>
      <c r="K2148" s="1"/>
      <c r="L2148" s="9"/>
      <c r="M2148" s="16"/>
      <c r="N2148" s="16"/>
      <c r="O2148" s="9"/>
      <c r="P2148" s="9"/>
      <c r="Q2148" s="14"/>
      <c r="R2148" s="44"/>
      <c r="S2148" s="9"/>
      <c r="T2148" s="10"/>
      <c r="U2148" s="14"/>
      <c r="V2148" s="14"/>
      <c r="W2148" s="16"/>
      <c r="X2148" s="11"/>
      <c r="Y2148" s="9"/>
      <c r="Z2148" s="15"/>
      <c r="AA2148" s="6"/>
      <c r="AB2148" s="12"/>
      <c r="AC2148" s="6"/>
      <c r="AD2148" s="1"/>
      <c r="AE2148" s="12"/>
      <c r="AF2148" s="7"/>
      <c r="AG2148" s="1"/>
      <c r="AH2148" s="1"/>
      <c r="AI2148" s="1"/>
      <c r="AJ2148" s="10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6"/>
      <c r="CM2148" s="1"/>
      <c r="CN2148" s="1"/>
      <c r="CO2148" s="1"/>
      <c r="CP2148" s="1"/>
      <c r="CQ2148" s="1"/>
      <c r="CR2148" s="1"/>
    </row>
    <row r="2149" spans="1:96" x14ac:dyDescent="0.2">
      <c r="A2149" s="159"/>
      <c r="B2149" s="9"/>
      <c r="C2149" s="9"/>
      <c r="D2149" s="66"/>
      <c r="E2149" s="15"/>
      <c r="F2149" s="12"/>
      <c r="G2149" s="13"/>
      <c r="H2149" s="12"/>
      <c r="I2149" s="12"/>
      <c r="J2149" s="1"/>
      <c r="K2149" s="1"/>
      <c r="L2149" s="9"/>
      <c r="M2149" s="16"/>
      <c r="N2149" s="16"/>
      <c r="O2149" s="9"/>
      <c r="P2149" s="9"/>
      <c r="Q2149" s="14"/>
      <c r="R2149" s="44"/>
      <c r="S2149" s="9"/>
      <c r="T2149" s="10"/>
      <c r="U2149" s="14"/>
      <c r="V2149" s="14"/>
      <c r="W2149" s="16"/>
      <c r="X2149" s="11"/>
      <c r="Y2149" s="9"/>
      <c r="Z2149" s="15"/>
      <c r="AA2149" s="6"/>
      <c r="AB2149" s="12"/>
      <c r="AC2149" s="6"/>
      <c r="AD2149" s="1"/>
      <c r="AE2149" s="12"/>
      <c r="AF2149" s="7"/>
      <c r="AG2149" s="1"/>
      <c r="AH2149" s="1"/>
      <c r="AI2149" s="1"/>
      <c r="AJ2149" s="10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6"/>
      <c r="CM2149" s="1"/>
      <c r="CN2149" s="1"/>
      <c r="CO2149" s="1"/>
      <c r="CP2149" s="1"/>
      <c r="CQ2149" s="1"/>
      <c r="CR2149" s="1"/>
    </row>
    <row r="2150" spans="1:96" x14ac:dyDescent="0.2">
      <c r="A2150" s="159"/>
      <c r="B2150" s="9"/>
      <c r="C2150" s="9"/>
      <c r="D2150" s="66"/>
      <c r="E2150" s="15"/>
      <c r="F2150" s="12"/>
      <c r="G2150" s="13"/>
      <c r="H2150" s="12"/>
      <c r="I2150" s="12"/>
      <c r="J2150" s="1"/>
      <c r="K2150" s="1"/>
      <c r="L2150" s="9"/>
      <c r="M2150" s="16"/>
      <c r="N2150" s="16"/>
      <c r="O2150" s="9"/>
      <c r="P2150" s="9"/>
      <c r="Q2150" s="14"/>
      <c r="R2150" s="44"/>
      <c r="S2150" s="9"/>
      <c r="T2150" s="10"/>
      <c r="U2150" s="14"/>
      <c r="V2150" s="14"/>
      <c r="W2150" s="16"/>
      <c r="X2150" s="11"/>
      <c r="Y2150" s="9"/>
      <c r="Z2150" s="15"/>
      <c r="AA2150" s="6"/>
      <c r="AB2150" s="12"/>
      <c r="AC2150" s="6"/>
      <c r="AD2150" s="1"/>
      <c r="AE2150" s="12"/>
      <c r="AF2150" s="7"/>
      <c r="AG2150" s="1"/>
      <c r="AH2150" s="1"/>
      <c r="AI2150" s="1"/>
      <c r="AJ2150" s="10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6"/>
      <c r="CM2150" s="1"/>
      <c r="CN2150" s="1"/>
      <c r="CO2150" s="1"/>
      <c r="CP2150" s="1"/>
      <c r="CQ2150" s="1"/>
      <c r="CR2150" s="1"/>
    </row>
    <row r="2151" spans="1:96" x14ac:dyDescent="0.2">
      <c r="A2151" s="159"/>
      <c r="B2151" s="9"/>
      <c r="C2151" s="9"/>
      <c r="D2151" s="66"/>
      <c r="E2151" s="15"/>
      <c r="F2151" s="12"/>
      <c r="G2151" s="13"/>
      <c r="H2151" s="12"/>
      <c r="I2151" s="12"/>
      <c r="J2151" s="1"/>
      <c r="K2151" s="1"/>
      <c r="L2151" s="9"/>
      <c r="M2151" s="16"/>
      <c r="N2151" s="16"/>
      <c r="O2151" s="9"/>
      <c r="P2151" s="9"/>
      <c r="Q2151" s="14"/>
      <c r="R2151" s="44"/>
      <c r="S2151" s="9"/>
      <c r="T2151" s="10"/>
      <c r="U2151" s="14"/>
      <c r="V2151" s="14"/>
      <c r="W2151" s="16"/>
      <c r="X2151" s="11"/>
      <c r="Y2151" s="9"/>
      <c r="Z2151" s="15"/>
      <c r="AA2151" s="6"/>
      <c r="AB2151" s="12"/>
      <c r="AC2151" s="6"/>
      <c r="AD2151" s="1"/>
      <c r="AE2151" s="12"/>
      <c r="AF2151" s="7"/>
      <c r="AG2151" s="1"/>
      <c r="AH2151" s="1"/>
      <c r="AI2151" s="1"/>
      <c r="AJ2151" s="10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6"/>
      <c r="CM2151" s="1"/>
      <c r="CN2151" s="1"/>
      <c r="CO2151" s="1"/>
      <c r="CP2151" s="1"/>
      <c r="CQ2151" s="1"/>
      <c r="CR2151" s="1"/>
    </row>
    <row r="2152" spans="1:96" x14ac:dyDescent="0.2">
      <c r="A2152" s="159"/>
      <c r="B2152" s="9"/>
      <c r="C2152" s="9"/>
      <c r="D2152" s="66"/>
      <c r="E2152" s="15"/>
      <c r="F2152" s="12"/>
      <c r="G2152" s="13"/>
      <c r="H2152" s="12"/>
      <c r="I2152" s="12"/>
      <c r="J2152" s="1"/>
      <c r="K2152" s="1"/>
      <c r="L2152" s="9"/>
      <c r="M2152" s="16"/>
      <c r="N2152" s="16"/>
      <c r="O2152" s="9"/>
      <c r="P2152" s="9"/>
      <c r="Q2152" s="14"/>
      <c r="R2152" s="44"/>
      <c r="S2152" s="9"/>
      <c r="T2152" s="10"/>
      <c r="U2152" s="14"/>
      <c r="V2152" s="14"/>
      <c r="W2152" s="16"/>
      <c r="X2152" s="11"/>
      <c r="Y2152" s="9"/>
      <c r="Z2152" s="15"/>
      <c r="AA2152" s="6"/>
      <c r="AB2152" s="12"/>
      <c r="AC2152" s="6"/>
      <c r="AD2152" s="1"/>
      <c r="AE2152" s="12"/>
      <c r="AF2152" s="7"/>
      <c r="AG2152" s="1"/>
      <c r="AH2152" s="1"/>
      <c r="AI2152" s="1"/>
      <c r="AJ2152" s="10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6"/>
      <c r="CM2152" s="1"/>
      <c r="CN2152" s="1"/>
      <c r="CO2152" s="1"/>
      <c r="CP2152" s="1"/>
      <c r="CQ2152" s="1"/>
      <c r="CR2152" s="1"/>
    </row>
    <row r="2153" spans="1:96" x14ac:dyDescent="0.2">
      <c r="A2153" s="159"/>
      <c r="B2153" s="9"/>
      <c r="C2153" s="9"/>
      <c r="D2153" s="66"/>
      <c r="E2153" s="15"/>
      <c r="F2153" s="12"/>
      <c r="G2153" s="13"/>
      <c r="H2153" s="12"/>
      <c r="I2153" s="12"/>
      <c r="J2153" s="1"/>
      <c r="K2153" s="1"/>
      <c r="L2153" s="9"/>
      <c r="M2153" s="16"/>
      <c r="N2153" s="16"/>
      <c r="O2153" s="9"/>
      <c r="P2153" s="9"/>
      <c r="Q2153" s="14"/>
      <c r="R2153" s="44"/>
      <c r="S2153" s="9"/>
      <c r="T2153" s="10"/>
      <c r="U2153" s="14"/>
      <c r="V2153" s="14"/>
      <c r="W2153" s="16"/>
      <c r="X2153" s="11"/>
      <c r="Y2153" s="9"/>
      <c r="Z2153" s="15"/>
      <c r="AA2153" s="6"/>
      <c r="AB2153" s="12"/>
      <c r="AC2153" s="6"/>
      <c r="AD2153" s="1"/>
      <c r="AE2153" s="12"/>
      <c r="AF2153" s="7"/>
      <c r="AG2153" s="1"/>
      <c r="AH2153" s="1"/>
      <c r="AI2153" s="1"/>
      <c r="AJ2153" s="10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6"/>
      <c r="CM2153" s="1"/>
      <c r="CN2153" s="1"/>
      <c r="CO2153" s="1"/>
      <c r="CP2153" s="1"/>
      <c r="CQ2153" s="1"/>
      <c r="CR2153" s="1"/>
    </row>
    <row r="2154" spans="1:96" x14ac:dyDescent="0.2">
      <c r="A2154" s="159"/>
      <c r="B2154" s="9"/>
      <c r="C2154" s="9"/>
      <c r="D2154" s="66"/>
      <c r="E2154" s="15"/>
      <c r="F2154" s="12"/>
      <c r="G2154" s="13"/>
      <c r="H2154" s="12"/>
      <c r="I2154" s="12"/>
      <c r="J2154" s="1"/>
      <c r="K2154" s="1"/>
      <c r="L2154" s="9"/>
      <c r="M2154" s="16"/>
      <c r="N2154" s="16"/>
      <c r="O2154" s="9"/>
      <c r="P2154" s="9"/>
      <c r="Q2154" s="14"/>
      <c r="R2154" s="44"/>
      <c r="S2154" s="9"/>
      <c r="T2154" s="10"/>
      <c r="U2154" s="14"/>
      <c r="V2154" s="14"/>
      <c r="W2154" s="16"/>
      <c r="X2154" s="11"/>
      <c r="Y2154" s="9"/>
      <c r="Z2154" s="15"/>
      <c r="AA2154" s="6"/>
      <c r="AB2154" s="12"/>
      <c r="AC2154" s="6"/>
      <c r="AD2154" s="1"/>
      <c r="AE2154" s="12"/>
      <c r="AF2154" s="7"/>
      <c r="AG2154" s="1"/>
      <c r="AH2154" s="1"/>
      <c r="AI2154" s="1"/>
      <c r="AJ2154" s="10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6"/>
      <c r="CM2154" s="1"/>
      <c r="CN2154" s="1"/>
      <c r="CO2154" s="1"/>
      <c r="CP2154" s="1"/>
      <c r="CQ2154" s="1"/>
      <c r="CR2154" s="1"/>
    </row>
    <row r="2155" spans="1:96" x14ac:dyDescent="0.2">
      <c r="A2155" s="159"/>
      <c r="B2155" s="9"/>
      <c r="C2155" s="9"/>
      <c r="D2155" s="66"/>
      <c r="E2155" s="15"/>
      <c r="F2155" s="12"/>
      <c r="G2155" s="13"/>
      <c r="H2155" s="12"/>
      <c r="I2155" s="12"/>
      <c r="J2155" s="1"/>
      <c r="K2155" s="1"/>
      <c r="L2155" s="9"/>
      <c r="M2155" s="16"/>
      <c r="N2155" s="16"/>
      <c r="O2155" s="9"/>
      <c r="P2155" s="9"/>
      <c r="Q2155" s="14"/>
      <c r="R2155" s="44"/>
      <c r="S2155" s="9"/>
      <c r="T2155" s="10"/>
      <c r="U2155" s="14"/>
      <c r="V2155" s="14"/>
      <c r="W2155" s="16"/>
      <c r="X2155" s="11"/>
      <c r="Y2155" s="9"/>
      <c r="Z2155" s="15"/>
      <c r="AA2155" s="6"/>
      <c r="AB2155" s="12"/>
      <c r="AC2155" s="6"/>
      <c r="AD2155" s="1"/>
      <c r="AE2155" s="12"/>
      <c r="AF2155" s="7"/>
      <c r="AG2155" s="1"/>
      <c r="AH2155" s="1"/>
      <c r="AI2155" s="1"/>
      <c r="AJ2155" s="10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6"/>
      <c r="CM2155" s="1"/>
      <c r="CN2155" s="1"/>
      <c r="CO2155" s="1"/>
      <c r="CP2155" s="1"/>
      <c r="CQ2155" s="1"/>
      <c r="CR2155" s="1"/>
    </row>
    <row r="2156" spans="1:96" x14ac:dyDescent="0.2">
      <c r="A2156" s="159"/>
      <c r="B2156" s="9"/>
      <c r="C2156" s="9"/>
      <c r="D2156" s="66"/>
      <c r="E2156" s="15"/>
      <c r="F2156" s="12"/>
      <c r="G2156" s="13"/>
      <c r="H2156" s="12"/>
      <c r="I2156" s="12"/>
      <c r="J2156" s="1"/>
      <c r="K2156" s="1"/>
      <c r="L2156" s="9"/>
      <c r="M2156" s="16"/>
      <c r="N2156" s="16"/>
      <c r="O2156" s="9"/>
      <c r="P2156" s="9"/>
      <c r="Q2156" s="14"/>
      <c r="R2156" s="44"/>
      <c r="S2156" s="9"/>
      <c r="T2156" s="10"/>
      <c r="U2156" s="14"/>
      <c r="V2156" s="14"/>
      <c r="W2156" s="16"/>
      <c r="X2156" s="11"/>
      <c r="Y2156" s="9"/>
      <c r="Z2156" s="15"/>
      <c r="AA2156" s="6"/>
      <c r="AB2156" s="12"/>
      <c r="AC2156" s="6"/>
      <c r="AD2156" s="1"/>
      <c r="AE2156" s="12"/>
      <c r="AF2156" s="7"/>
      <c r="AG2156" s="1"/>
      <c r="AH2156" s="1"/>
      <c r="AI2156" s="1"/>
      <c r="AJ2156" s="10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6"/>
      <c r="CM2156" s="1"/>
      <c r="CN2156" s="1"/>
      <c r="CO2156" s="1"/>
      <c r="CP2156" s="1"/>
      <c r="CQ2156" s="1"/>
      <c r="CR2156" s="1"/>
    </row>
    <row r="2157" spans="1:96" x14ac:dyDescent="0.2">
      <c r="A2157" s="159"/>
      <c r="B2157" s="9"/>
      <c r="C2157" s="9"/>
      <c r="D2157" s="66"/>
      <c r="E2157" s="15"/>
      <c r="F2157" s="12"/>
      <c r="G2157" s="13"/>
      <c r="H2157" s="12"/>
      <c r="I2157" s="12"/>
      <c r="J2157" s="1"/>
      <c r="K2157" s="1"/>
      <c r="L2157" s="9"/>
      <c r="M2157" s="16"/>
      <c r="N2157" s="16"/>
      <c r="O2157" s="9"/>
      <c r="P2157" s="9"/>
      <c r="Q2157" s="14"/>
      <c r="R2157" s="44"/>
      <c r="S2157" s="9"/>
      <c r="T2157" s="10"/>
      <c r="U2157" s="14"/>
      <c r="V2157" s="14"/>
      <c r="W2157" s="16"/>
      <c r="X2157" s="11"/>
      <c r="Y2157" s="9"/>
      <c r="Z2157" s="15"/>
      <c r="AA2157" s="6"/>
      <c r="AB2157" s="12"/>
      <c r="AC2157" s="6"/>
      <c r="AD2157" s="1"/>
      <c r="AE2157" s="12"/>
      <c r="AF2157" s="7"/>
      <c r="AG2157" s="1"/>
      <c r="AH2157" s="1"/>
      <c r="AI2157" s="1"/>
      <c r="AJ2157" s="10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6"/>
      <c r="CM2157" s="1"/>
      <c r="CN2157" s="1"/>
      <c r="CO2157" s="1"/>
      <c r="CP2157" s="1"/>
      <c r="CQ2157" s="1"/>
      <c r="CR2157" s="1"/>
    </row>
    <row r="2158" spans="1:96" x14ac:dyDescent="0.2">
      <c r="A2158" s="159"/>
      <c r="B2158" s="9"/>
      <c r="C2158" s="9"/>
      <c r="D2158" s="66"/>
      <c r="E2158" s="15"/>
      <c r="F2158" s="12"/>
      <c r="G2158" s="13"/>
      <c r="H2158" s="12"/>
      <c r="I2158" s="12"/>
      <c r="J2158" s="1"/>
      <c r="K2158" s="1"/>
      <c r="L2158" s="9"/>
      <c r="M2158" s="16"/>
      <c r="N2158" s="16"/>
      <c r="O2158" s="9"/>
      <c r="P2158" s="9"/>
      <c r="Q2158" s="14"/>
      <c r="R2158" s="44"/>
      <c r="S2158" s="9"/>
      <c r="T2158" s="10"/>
      <c r="U2158" s="14"/>
      <c r="V2158" s="14"/>
      <c r="W2158" s="16"/>
      <c r="X2158" s="11"/>
      <c r="Y2158" s="9"/>
      <c r="Z2158" s="15"/>
      <c r="AA2158" s="6"/>
      <c r="AB2158" s="12"/>
      <c r="AC2158" s="6"/>
      <c r="AD2158" s="1"/>
      <c r="AE2158" s="12"/>
      <c r="AF2158" s="7"/>
      <c r="AG2158" s="1"/>
      <c r="AH2158" s="1"/>
      <c r="AI2158" s="1"/>
      <c r="AJ2158" s="10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6"/>
      <c r="CM2158" s="1"/>
      <c r="CN2158" s="1"/>
      <c r="CO2158" s="1"/>
      <c r="CP2158" s="1"/>
      <c r="CQ2158" s="1"/>
      <c r="CR2158" s="1"/>
    </row>
    <row r="2159" spans="1:96" x14ac:dyDescent="0.2">
      <c r="A2159" s="159"/>
      <c r="B2159" s="9"/>
      <c r="C2159" s="9"/>
      <c r="D2159" s="66"/>
      <c r="E2159" s="15"/>
      <c r="F2159" s="12"/>
      <c r="G2159" s="13"/>
      <c r="H2159" s="12"/>
      <c r="I2159" s="12"/>
      <c r="J2159" s="1"/>
      <c r="K2159" s="1"/>
      <c r="L2159" s="9"/>
      <c r="M2159" s="16"/>
      <c r="N2159" s="16"/>
      <c r="O2159" s="9"/>
      <c r="P2159" s="9"/>
      <c r="Q2159" s="14"/>
      <c r="R2159" s="44"/>
      <c r="S2159" s="9"/>
      <c r="T2159" s="10"/>
      <c r="U2159" s="14"/>
      <c r="V2159" s="14"/>
      <c r="W2159" s="16"/>
      <c r="X2159" s="11"/>
      <c r="Y2159" s="9"/>
      <c r="Z2159" s="15"/>
      <c r="AA2159" s="6"/>
      <c r="AB2159" s="12"/>
      <c r="AC2159" s="6"/>
      <c r="AD2159" s="1"/>
      <c r="AE2159" s="12"/>
      <c r="AF2159" s="7"/>
      <c r="AG2159" s="1"/>
      <c r="AH2159" s="1"/>
      <c r="AI2159" s="1"/>
      <c r="AJ2159" s="10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6"/>
      <c r="CM2159" s="1"/>
      <c r="CN2159" s="1"/>
      <c r="CO2159" s="1"/>
      <c r="CP2159" s="1"/>
      <c r="CQ2159" s="1"/>
      <c r="CR2159" s="1"/>
    </row>
    <row r="2160" spans="1:96" x14ac:dyDescent="0.2">
      <c r="A2160" s="159"/>
      <c r="B2160" s="9"/>
      <c r="C2160" s="9"/>
      <c r="D2160" s="66"/>
      <c r="E2160" s="15"/>
      <c r="F2160" s="12"/>
      <c r="G2160" s="13"/>
      <c r="H2160" s="12"/>
      <c r="I2160" s="12"/>
      <c r="J2160" s="1"/>
      <c r="K2160" s="1"/>
      <c r="L2160" s="9"/>
      <c r="M2160" s="16"/>
      <c r="N2160" s="16"/>
      <c r="O2160" s="9"/>
      <c r="P2160" s="9"/>
      <c r="Q2160" s="14"/>
      <c r="R2160" s="44"/>
      <c r="S2160" s="9"/>
      <c r="T2160" s="10"/>
      <c r="U2160" s="14"/>
      <c r="V2160" s="14"/>
      <c r="W2160" s="16"/>
      <c r="X2160" s="11"/>
      <c r="Y2160" s="9"/>
      <c r="Z2160" s="15"/>
      <c r="AA2160" s="6"/>
      <c r="AB2160" s="12"/>
      <c r="AC2160" s="6"/>
      <c r="AD2160" s="1"/>
      <c r="AE2160" s="12"/>
      <c r="AF2160" s="7"/>
      <c r="AG2160" s="1"/>
      <c r="AH2160" s="1"/>
      <c r="AI2160" s="1"/>
      <c r="AJ2160" s="10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6"/>
      <c r="CM2160" s="1"/>
      <c r="CN2160" s="1"/>
      <c r="CO2160" s="1"/>
      <c r="CP2160" s="1"/>
      <c r="CQ2160" s="1"/>
      <c r="CR2160" s="1"/>
    </row>
    <row r="2161" spans="1:96" x14ac:dyDescent="0.2">
      <c r="A2161" s="159"/>
      <c r="B2161" s="9"/>
      <c r="C2161" s="9"/>
      <c r="D2161" s="66"/>
      <c r="E2161" s="15"/>
      <c r="F2161" s="12"/>
      <c r="G2161" s="13"/>
      <c r="H2161" s="12"/>
      <c r="I2161" s="12"/>
      <c r="J2161" s="1"/>
      <c r="K2161" s="1"/>
      <c r="L2161" s="9"/>
      <c r="M2161" s="16"/>
      <c r="N2161" s="16"/>
      <c r="O2161" s="9"/>
      <c r="P2161" s="9"/>
      <c r="Q2161" s="14"/>
      <c r="R2161" s="44"/>
      <c r="S2161" s="9"/>
      <c r="T2161" s="10"/>
      <c r="U2161" s="14"/>
      <c r="V2161" s="14"/>
      <c r="W2161" s="16"/>
      <c r="X2161" s="11"/>
      <c r="Y2161" s="9"/>
      <c r="Z2161" s="15"/>
      <c r="AA2161" s="6"/>
      <c r="AB2161" s="12"/>
      <c r="AC2161" s="6"/>
      <c r="AD2161" s="1"/>
      <c r="AE2161" s="12"/>
      <c r="AF2161" s="7"/>
      <c r="AG2161" s="1"/>
      <c r="AH2161" s="1"/>
      <c r="AI2161" s="1"/>
      <c r="AJ2161" s="10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6"/>
      <c r="CM2161" s="1"/>
      <c r="CN2161" s="1"/>
      <c r="CO2161" s="1"/>
      <c r="CP2161" s="1"/>
      <c r="CQ2161" s="1"/>
      <c r="CR2161" s="1"/>
    </row>
    <row r="2162" spans="1:96" x14ac:dyDescent="0.2">
      <c r="A2162" s="159"/>
      <c r="B2162" s="9"/>
      <c r="C2162" s="9"/>
      <c r="D2162" s="66"/>
      <c r="E2162" s="15"/>
      <c r="F2162" s="12"/>
      <c r="G2162" s="13"/>
      <c r="H2162" s="12"/>
      <c r="I2162" s="12"/>
      <c r="J2162" s="1"/>
      <c r="K2162" s="1"/>
      <c r="L2162" s="9"/>
      <c r="M2162" s="16"/>
      <c r="N2162" s="16"/>
      <c r="O2162" s="9"/>
      <c r="P2162" s="9"/>
      <c r="Q2162" s="14"/>
      <c r="R2162" s="44"/>
      <c r="S2162" s="9"/>
      <c r="T2162" s="10"/>
      <c r="U2162" s="14"/>
      <c r="V2162" s="14"/>
      <c r="W2162" s="16"/>
      <c r="X2162" s="11"/>
      <c r="Y2162" s="9"/>
      <c r="Z2162" s="15"/>
      <c r="AA2162" s="6"/>
      <c r="AB2162" s="12"/>
      <c r="AC2162" s="6"/>
      <c r="AD2162" s="1"/>
      <c r="AE2162" s="12"/>
      <c r="AF2162" s="7"/>
      <c r="AG2162" s="1"/>
      <c r="AH2162" s="1"/>
      <c r="AI2162" s="1"/>
      <c r="AJ2162" s="10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6"/>
      <c r="CM2162" s="1"/>
      <c r="CN2162" s="1"/>
      <c r="CO2162" s="1"/>
      <c r="CP2162" s="1"/>
      <c r="CQ2162" s="1"/>
      <c r="CR2162" s="1"/>
    </row>
    <row r="2163" spans="1:96" x14ac:dyDescent="0.2">
      <c r="A2163" s="159"/>
      <c r="B2163" s="9"/>
      <c r="C2163" s="9"/>
      <c r="D2163" s="66"/>
      <c r="E2163" s="15"/>
      <c r="F2163" s="12"/>
      <c r="G2163" s="13"/>
      <c r="H2163" s="12"/>
      <c r="I2163" s="12"/>
      <c r="J2163" s="1"/>
      <c r="K2163" s="1"/>
      <c r="L2163" s="9"/>
      <c r="M2163" s="16"/>
      <c r="N2163" s="16"/>
      <c r="O2163" s="9"/>
      <c r="P2163" s="9"/>
      <c r="Q2163" s="14"/>
      <c r="R2163" s="44"/>
      <c r="S2163" s="9"/>
      <c r="T2163" s="10"/>
      <c r="U2163" s="14"/>
      <c r="V2163" s="14"/>
      <c r="W2163" s="16"/>
      <c r="X2163" s="11"/>
      <c r="Y2163" s="9"/>
      <c r="Z2163" s="15"/>
      <c r="AA2163" s="6"/>
      <c r="AB2163" s="12"/>
      <c r="AC2163" s="6"/>
      <c r="AD2163" s="1"/>
      <c r="AE2163" s="12"/>
      <c r="AF2163" s="7"/>
      <c r="AG2163" s="1"/>
      <c r="AH2163" s="1"/>
      <c r="AI2163" s="1"/>
      <c r="AJ2163" s="10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6"/>
      <c r="CM2163" s="1"/>
      <c r="CN2163" s="1"/>
      <c r="CO2163" s="1"/>
      <c r="CP2163" s="1"/>
      <c r="CQ2163" s="1"/>
      <c r="CR2163" s="1"/>
    </row>
    <row r="2164" spans="1:96" x14ac:dyDescent="0.2">
      <c r="A2164" s="159"/>
      <c r="B2164" s="9"/>
      <c r="C2164" s="9"/>
      <c r="D2164" s="66"/>
      <c r="E2164" s="15"/>
      <c r="F2164" s="12"/>
      <c r="G2164" s="13"/>
      <c r="H2164" s="12"/>
      <c r="I2164" s="12"/>
      <c r="J2164" s="1"/>
      <c r="K2164" s="1"/>
      <c r="L2164" s="9"/>
      <c r="M2164" s="16"/>
      <c r="N2164" s="16"/>
      <c r="O2164" s="9"/>
      <c r="P2164" s="9"/>
      <c r="Q2164" s="14"/>
      <c r="R2164" s="44"/>
      <c r="S2164" s="9"/>
      <c r="T2164" s="10"/>
      <c r="U2164" s="14"/>
      <c r="V2164" s="14"/>
      <c r="W2164" s="16"/>
      <c r="X2164" s="11"/>
      <c r="Y2164" s="9"/>
      <c r="Z2164" s="15"/>
      <c r="AA2164" s="6"/>
      <c r="AB2164" s="12"/>
      <c r="AC2164" s="6"/>
      <c r="AD2164" s="1"/>
      <c r="AE2164" s="12"/>
      <c r="AF2164" s="7"/>
      <c r="AG2164" s="1"/>
      <c r="AH2164" s="1"/>
      <c r="AI2164" s="1"/>
      <c r="AJ2164" s="10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6"/>
      <c r="CM2164" s="1"/>
      <c r="CN2164" s="1"/>
      <c r="CO2164" s="1"/>
      <c r="CP2164" s="1"/>
      <c r="CQ2164" s="1"/>
      <c r="CR2164" s="1"/>
    </row>
    <row r="2165" spans="1:96" x14ac:dyDescent="0.2">
      <c r="A2165" s="159"/>
      <c r="B2165" s="9"/>
      <c r="C2165" s="9"/>
      <c r="D2165" s="66"/>
      <c r="E2165" s="15"/>
      <c r="F2165" s="12"/>
      <c r="G2165" s="13"/>
      <c r="H2165" s="12"/>
      <c r="I2165" s="12"/>
      <c r="J2165" s="1"/>
      <c r="K2165" s="1"/>
      <c r="L2165" s="9"/>
      <c r="M2165" s="16"/>
      <c r="N2165" s="16"/>
      <c r="O2165" s="9"/>
      <c r="P2165" s="9"/>
      <c r="Q2165" s="14"/>
      <c r="R2165" s="44"/>
      <c r="S2165" s="9"/>
      <c r="T2165" s="10"/>
      <c r="U2165" s="14"/>
      <c r="V2165" s="14"/>
      <c r="W2165" s="16"/>
      <c r="X2165" s="11"/>
      <c r="Y2165" s="9"/>
      <c r="Z2165" s="15"/>
      <c r="AA2165" s="6"/>
      <c r="AB2165" s="12"/>
      <c r="AC2165" s="6"/>
      <c r="AD2165" s="1"/>
      <c r="AE2165" s="12"/>
      <c r="AF2165" s="7"/>
      <c r="AG2165" s="1"/>
      <c r="AH2165" s="1"/>
      <c r="AI2165" s="1"/>
      <c r="AJ2165" s="10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6"/>
      <c r="CM2165" s="1"/>
      <c r="CN2165" s="1"/>
      <c r="CO2165" s="1"/>
      <c r="CP2165" s="1"/>
      <c r="CQ2165" s="1"/>
      <c r="CR2165" s="1"/>
    </row>
    <row r="2166" spans="1:96" x14ac:dyDescent="0.2">
      <c r="A2166" s="159"/>
      <c r="B2166" s="9"/>
      <c r="C2166" s="9"/>
      <c r="D2166" s="66"/>
      <c r="E2166" s="15"/>
      <c r="F2166" s="12"/>
      <c r="G2166" s="13"/>
      <c r="H2166" s="12"/>
      <c r="I2166" s="12"/>
      <c r="J2166" s="1"/>
      <c r="K2166" s="1"/>
      <c r="L2166" s="9"/>
      <c r="M2166" s="16"/>
      <c r="N2166" s="16"/>
      <c r="O2166" s="9"/>
      <c r="P2166" s="9"/>
      <c r="Q2166" s="14"/>
      <c r="R2166" s="44"/>
      <c r="S2166" s="9"/>
      <c r="T2166" s="10"/>
      <c r="U2166" s="14"/>
      <c r="V2166" s="14"/>
      <c r="W2166" s="16"/>
      <c r="X2166" s="11"/>
      <c r="Y2166" s="9"/>
      <c r="Z2166" s="15"/>
      <c r="AA2166" s="6"/>
      <c r="AB2166" s="12"/>
      <c r="AC2166" s="6"/>
      <c r="AD2166" s="1"/>
      <c r="AE2166" s="12"/>
      <c r="AF2166" s="7"/>
      <c r="AG2166" s="1"/>
      <c r="AH2166" s="1"/>
      <c r="AI2166" s="1"/>
      <c r="AJ2166" s="10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6"/>
      <c r="CM2166" s="1"/>
      <c r="CN2166" s="1"/>
      <c r="CO2166" s="1"/>
      <c r="CP2166" s="1"/>
      <c r="CQ2166" s="1"/>
      <c r="CR2166" s="1"/>
    </row>
    <row r="2167" spans="1:96" x14ac:dyDescent="0.2">
      <c r="A2167" s="159"/>
      <c r="B2167" s="9"/>
      <c r="C2167" s="9"/>
      <c r="D2167" s="66"/>
      <c r="E2167" s="15"/>
      <c r="F2167" s="12"/>
      <c r="G2167" s="13"/>
      <c r="H2167" s="12"/>
      <c r="I2167" s="12"/>
      <c r="J2167" s="1"/>
      <c r="K2167" s="1"/>
      <c r="L2167" s="9"/>
      <c r="M2167" s="16"/>
      <c r="N2167" s="16"/>
      <c r="O2167" s="9"/>
      <c r="P2167" s="9"/>
      <c r="Q2167" s="14"/>
      <c r="R2167" s="44"/>
      <c r="S2167" s="9"/>
      <c r="T2167" s="10"/>
      <c r="U2167" s="14"/>
      <c r="V2167" s="14"/>
      <c r="W2167" s="16"/>
      <c r="X2167" s="11"/>
      <c r="Y2167" s="9"/>
      <c r="Z2167" s="15"/>
      <c r="AA2167" s="6"/>
      <c r="AB2167" s="12"/>
      <c r="AC2167" s="6"/>
      <c r="AD2167" s="1"/>
      <c r="AE2167" s="12"/>
      <c r="AF2167" s="7"/>
      <c r="AG2167" s="1"/>
      <c r="AH2167" s="1"/>
      <c r="AI2167" s="1"/>
      <c r="AJ2167" s="10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6"/>
      <c r="CM2167" s="1"/>
      <c r="CN2167" s="1"/>
      <c r="CO2167" s="1"/>
      <c r="CP2167" s="1"/>
      <c r="CQ2167" s="1"/>
      <c r="CR2167" s="1"/>
    </row>
    <row r="2168" spans="1:96" x14ac:dyDescent="0.2">
      <c r="A2168" s="159"/>
      <c r="B2168" s="9"/>
      <c r="C2168" s="9"/>
      <c r="D2168" s="66"/>
      <c r="E2168" s="15"/>
      <c r="F2168" s="12"/>
      <c r="G2168" s="13"/>
      <c r="H2168" s="12"/>
      <c r="I2168" s="12"/>
      <c r="J2168" s="1"/>
      <c r="K2168" s="1"/>
      <c r="L2168" s="9"/>
      <c r="M2168" s="16"/>
      <c r="N2168" s="16"/>
      <c r="O2168" s="9"/>
      <c r="P2168" s="9"/>
      <c r="Q2168" s="14"/>
      <c r="R2168" s="44"/>
      <c r="S2168" s="9"/>
      <c r="T2168" s="10"/>
      <c r="U2168" s="14"/>
      <c r="V2168" s="14"/>
      <c r="W2168" s="16"/>
      <c r="X2168" s="11"/>
      <c r="Y2168" s="9"/>
      <c r="Z2168" s="15"/>
      <c r="AA2168" s="6"/>
      <c r="AB2168" s="12"/>
      <c r="AC2168" s="6"/>
      <c r="AD2168" s="1"/>
      <c r="AE2168" s="12"/>
      <c r="AF2168" s="7"/>
      <c r="AG2168" s="1"/>
      <c r="AH2168" s="1"/>
      <c r="AI2168" s="1"/>
      <c r="AJ2168" s="10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6"/>
      <c r="CM2168" s="1"/>
      <c r="CN2168" s="1"/>
      <c r="CO2168" s="1"/>
      <c r="CP2168" s="1"/>
      <c r="CQ2168" s="1"/>
      <c r="CR2168" s="1"/>
    </row>
    <row r="2169" spans="1:96" x14ac:dyDescent="0.2">
      <c r="A2169" s="159"/>
      <c r="B2169" s="9"/>
      <c r="C2169" s="9"/>
      <c r="D2169" s="66"/>
      <c r="E2169" s="15"/>
      <c r="F2169" s="12"/>
      <c r="G2169" s="13"/>
      <c r="H2169" s="12"/>
      <c r="I2169" s="12"/>
      <c r="J2169" s="1"/>
      <c r="K2169" s="1"/>
      <c r="L2169" s="9"/>
      <c r="M2169" s="16"/>
      <c r="N2169" s="16"/>
      <c r="O2169" s="9"/>
      <c r="P2169" s="9"/>
      <c r="Q2169" s="14"/>
      <c r="R2169" s="44"/>
      <c r="S2169" s="9"/>
      <c r="T2169" s="10"/>
      <c r="U2169" s="14"/>
      <c r="V2169" s="14"/>
      <c r="W2169" s="16"/>
      <c r="X2169" s="11"/>
      <c r="Y2169" s="9"/>
      <c r="Z2169" s="15"/>
      <c r="AA2169" s="6"/>
      <c r="AB2169" s="12"/>
      <c r="AC2169" s="6"/>
      <c r="AD2169" s="1"/>
      <c r="AE2169" s="12"/>
      <c r="AF2169" s="7"/>
      <c r="AG2169" s="1"/>
      <c r="AH2169" s="1"/>
      <c r="AI2169" s="1"/>
      <c r="AJ2169" s="10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6"/>
      <c r="CM2169" s="1"/>
      <c r="CN2169" s="1"/>
      <c r="CO2169" s="1"/>
      <c r="CP2169" s="1"/>
      <c r="CQ2169" s="1"/>
      <c r="CR2169" s="1"/>
    </row>
    <row r="2170" spans="1:96" x14ac:dyDescent="0.2">
      <c r="A2170" s="159"/>
      <c r="B2170" s="9"/>
      <c r="C2170" s="9"/>
      <c r="D2170" s="66"/>
      <c r="E2170" s="15"/>
      <c r="F2170" s="12"/>
      <c r="G2170" s="13"/>
      <c r="H2170" s="12"/>
      <c r="I2170" s="12"/>
      <c r="J2170" s="1"/>
      <c r="K2170" s="1"/>
      <c r="L2170" s="9"/>
      <c r="M2170" s="16"/>
      <c r="N2170" s="16"/>
      <c r="O2170" s="9"/>
      <c r="P2170" s="9"/>
      <c r="Q2170" s="14"/>
      <c r="R2170" s="44"/>
      <c r="S2170" s="9"/>
      <c r="T2170" s="10"/>
      <c r="U2170" s="14"/>
      <c r="V2170" s="14"/>
      <c r="W2170" s="16"/>
      <c r="X2170" s="11"/>
      <c r="Y2170" s="9"/>
      <c r="Z2170" s="15"/>
      <c r="AA2170" s="6"/>
      <c r="AB2170" s="12"/>
      <c r="AC2170" s="6"/>
      <c r="AD2170" s="1"/>
      <c r="AE2170" s="12"/>
      <c r="AF2170" s="7"/>
      <c r="AG2170" s="1"/>
      <c r="AH2170" s="1"/>
      <c r="AI2170" s="1"/>
      <c r="AJ2170" s="10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6"/>
      <c r="CM2170" s="1"/>
      <c r="CN2170" s="1"/>
      <c r="CO2170" s="1"/>
      <c r="CP2170" s="1"/>
      <c r="CQ2170" s="1"/>
      <c r="CR2170" s="1"/>
    </row>
    <row r="2171" spans="1:96" x14ac:dyDescent="0.2">
      <c r="A2171" s="159"/>
      <c r="B2171" s="9"/>
      <c r="C2171" s="9"/>
      <c r="D2171" s="66"/>
      <c r="E2171" s="15"/>
      <c r="F2171" s="12"/>
      <c r="G2171" s="13"/>
      <c r="H2171" s="12"/>
      <c r="I2171" s="12"/>
      <c r="J2171" s="1"/>
      <c r="K2171" s="1"/>
      <c r="L2171" s="9"/>
      <c r="M2171" s="16"/>
      <c r="N2171" s="16"/>
      <c r="O2171" s="9"/>
      <c r="P2171" s="9"/>
      <c r="Q2171" s="14"/>
      <c r="R2171" s="44"/>
      <c r="S2171" s="9"/>
      <c r="T2171" s="10"/>
      <c r="U2171" s="14"/>
      <c r="V2171" s="14"/>
      <c r="W2171" s="16"/>
      <c r="X2171" s="11"/>
      <c r="Y2171" s="9"/>
      <c r="Z2171" s="15"/>
      <c r="AA2171" s="6"/>
      <c r="AB2171" s="12"/>
      <c r="AC2171" s="6"/>
      <c r="AD2171" s="1"/>
      <c r="AE2171" s="12"/>
      <c r="AF2171" s="7"/>
      <c r="AG2171" s="1"/>
      <c r="AH2171" s="1"/>
      <c r="AI2171" s="1"/>
      <c r="AJ2171" s="10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6"/>
      <c r="CM2171" s="1"/>
      <c r="CN2171" s="1"/>
      <c r="CO2171" s="1"/>
      <c r="CP2171" s="1"/>
      <c r="CQ2171" s="1"/>
      <c r="CR2171" s="1"/>
    </row>
    <row r="2172" spans="1:96" x14ac:dyDescent="0.2">
      <c r="A2172" s="159"/>
      <c r="B2172" s="9"/>
      <c r="C2172" s="9"/>
      <c r="D2172" s="66"/>
      <c r="E2172" s="15"/>
      <c r="F2172" s="12"/>
      <c r="G2172" s="13"/>
      <c r="H2172" s="12"/>
      <c r="I2172" s="12"/>
      <c r="J2172" s="1"/>
      <c r="K2172" s="1"/>
      <c r="L2172" s="9"/>
      <c r="M2172" s="16"/>
      <c r="N2172" s="16"/>
      <c r="O2172" s="9"/>
      <c r="P2172" s="9"/>
      <c r="Q2172" s="14"/>
      <c r="R2172" s="44"/>
      <c r="S2172" s="9"/>
      <c r="T2172" s="10"/>
      <c r="U2172" s="14"/>
      <c r="V2172" s="14"/>
      <c r="W2172" s="16"/>
      <c r="X2172" s="11"/>
      <c r="Y2172" s="9"/>
      <c r="Z2172" s="15"/>
      <c r="AA2172" s="6"/>
      <c r="AB2172" s="12"/>
      <c r="AC2172" s="6"/>
      <c r="AD2172" s="1"/>
      <c r="AE2172" s="12"/>
      <c r="AF2172" s="7"/>
      <c r="AG2172" s="1"/>
      <c r="AH2172" s="1"/>
      <c r="AI2172" s="1"/>
      <c r="AJ2172" s="10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6"/>
      <c r="CM2172" s="1"/>
      <c r="CN2172" s="1"/>
      <c r="CO2172" s="1"/>
      <c r="CP2172" s="1"/>
      <c r="CQ2172" s="1"/>
      <c r="CR2172" s="1"/>
    </row>
    <row r="2173" spans="1:96" x14ac:dyDescent="0.2">
      <c r="A2173" s="159"/>
      <c r="B2173" s="9"/>
      <c r="C2173" s="9"/>
      <c r="D2173" s="66"/>
      <c r="E2173" s="15"/>
      <c r="F2173" s="12"/>
      <c r="G2173" s="13"/>
      <c r="H2173" s="12"/>
      <c r="I2173" s="12"/>
      <c r="J2173" s="1"/>
      <c r="K2173" s="1"/>
      <c r="L2173" s="9"/>
      <c r="M2173" s="16"/>
      <c r="N2173" s="16"/>
      <c r="O2173" s="9"/>
      <c r="P2173" s="9"/>
      <c r="Q2173" s="14"/>
      <c r="R2173" s="44"/>
      <c r="S2173" s="9"/>
      <c r="T2173" s="10"/>
      <c r="U2173" s="14"/>
      <c r="V2173" s="14"/>
      <c r="W2173" s="16"/>
      <c r="X2173" s="11"/>
      <c r="Y2173" s="9"/>
      <c r="Z2173" s="15"/>
      <c r="AA2173" s="6"/>
      <c r="AB2173" s="12"/>
      <c r="AC2173" s="6"/>
      <c r="AD2173" s="1"/>
      <c r="AE2173" s="12"/>
      <c r="AF2173" s="7"/>
      <c r="AG2173" s="1"/>
      <c r="AH2173" s="1"/>
      <c r="AI2173" s="1"/>
      <c r="AJ2173" s="10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6"/>
      <c r="CM2173" s="1"/>
      <c r="CN2173" s="1"/>
      <c r="CO2173" s="1"/>
      <c r="CP2173" s="1"/>
      <c r="CQ2173" s="1"/>
      <c r="CR2173" s="1"/>
    </row>
    <row r="2174" spans="1:96" x14ac:dyDescent="0.2">
      <c r="A2174" s="159"/>
      <c r="B2174" s="9"/>
      <c r="C2174" s="9"/>
      <c r="D2174" s="66"/>
      <c r="E2174" s="15"/>
      <c r="F2174" s="12"/>
      <c r="G2174" s="13"/>
      <c r="H2174" s="12"/>
      <c r="I2174" s="12"/>
      <c r="J2174" s="1"/>
      <c r="K2174" s="1"/>
      <c r="L2174" s="9"/>
      <c r="M2174" s="16"/>
      <c r="N2174" s="16"/>
      <c r="O2174" s="9"/>
      <c r="P2174" s="9"/>
      <c r="Q2174" s="14"/>
      <c r="R2174" s="44"/>
      <c r="S2174" s="9"/>
      <c r="T2174" s="10"/>
      <c r="U2174" s="14"/>
      <c r="V2174" s="14"/>
      <c r="W2174" s="16"/>
      <c r="X2174" s="11"/>
      <c r="Y2174" s="9"/>
      <c r="Z2174" s="15"/>
      <c r="AA2174" s="6"/>
      <c r="AB2174" s="12"/>
      <c r="AC2174" s="6"/>
      <c r="AD2174" s="1"/>
      <c r="AE2174" s="12"/>
      <c r="AF2174" s="7"/>
      <c r="AG2174" s="1"/>
      <c r="AH2174" s="1"/>
      <c r="AI2174" s="1"/>
      <c r="AJ2174" s="10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6"/>
      <c r="CM2174" s="1"/>
      <c r="CN2174" s="1"/>
      <c r="CO2174" s="1"/>
      <c r="CP2174" s="1"/>
      <c r="CQ2174" s="1"/>
      <c r="CR2174" s="1"/>
    </row>
    <row r="2175" spans="1:96" x14ac:dyDescent="0.2">
      <c r="A2175" s="159"/>
      <c r="B2175" s="9"/>
      <c r="C2175" s="9"/>
      <c r="D2175" s="66"/>
      <c r="E2175" s="15"/>
      <c r="F2175" s="12"/>
      <c r="G2175" s="13"/>
      <c r="H2175" s="12"/>
      <c r="I2175" s="12"/>
      <c r="J2175" s="1"/>
      <c r="K2175" s="1"/>
      <c r="L2175" s="9"/>
      <c r="M2175" s="16"/>
      <c r="N2175" s="16"/>
      <c r="O2175" s="9"/>
      <c r="P2175" s="9"/>
      <c r="Q2175" s="14"/>
      <c r="R2175" s="44"/>
      <c r="S2175" s="9"/>
      <c r="T2175" s="10"/>
      <c r="U2175" s="14"/>
      <c r="V2175" s="14"/>
      <c r="W2175" s="16"/>
      <c r="X2175" s="11"/>
      <c r="Y2175" s="9"/>
      <c r="Z2175" s="15"/>
      <c r="AA2175" s="6"/>
      <c r="AB2175" s="12"/>
      <c r="AC2175" s="6"/>
      <c r="AD2175" s="1"/>
      <c r="AE2175" s="12"/>
      <c r="AF2175" s="7"/>
      <c r="AG2175" s="1"/>
      <c r="AH2175" s="1"/>
      <c r="AI2175" s="1"/>
      <c r="AJ2175" s="10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6"/>
      <c r="CM2175" s="1"/>
      <c r="CN2175" s="1"/>
      <c r="CO2175" s="1"/>
      <c r="CP2175" s="1"/>
      <c r="CQ2175" s="1"/>
      <c r="CR2175" s="1"/>
    </row>
    <row r="2176" spans="1:96" x14ac:dyDescent="0.2">
      <c r="A2176" s="159"/>
      <c r="B2176" s="9"/>
      <c r="C2176" s="9"/>
      <c r="D2176" s="66"/>
      <c r="E2176" s="15"/>
      <c r="F2176" s="12"/>
      <c r="G2176" s="13"/>
      <c r="H2176" s="12"/>
      <c r="I2176" s="12"/>
      <c r="J2176" s="1"/>
      <c r="K2176" s="1"/>
      <c r="L2176" s="9"/>
      <c r="M2176" s="16"/>
      <c r="N2176" s="16"/>
      <c r="O2176" s="9"/>
      <c r="P2176" s="9"/>
      <c r="Q2176" s="14"/>
      <c r="R2176" s="44"/>
      <c r="S2176" s="9"/>
      <c r="T2176" s="10"/>
      <c r="U2176" s="14"/>
      <c r="V2176" s="14"/>
      <c r="W2176" s="16"/>
      <c r="X2176" s="11"/>
      <c r="Y2176" s="9"/>
      <c r="Z2176" s="15"/>
      <c r="AA2176" s="6"/>
      <c r="AB2176" s="12"/>
      <c r="AC2176" s="6"/>
      <c r="AD2176" s="1"/>
      <c r="AE2176" s="12"/>
      <c r="AF2176" s="7"/>
      <c r="AG2176" s="1"/>
      <c r="AH2176" s="1"/>
      <c r="AI2176" s="1"/>
      <c r="AJ2176" s="10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6"/>
      <c r="CM2176" s="1"/>
      <c r="CN2176" s="1"/>
      <c r="CO2176" s="1"/>
      <c r="CP2176" s="1"/>
      <c r="CQ2176" s="1"/>
      <c r="CR2176" s="1"/>
    </row>
    <row r="2177" spans="1:96" x14ac:dyDescent="0.2">
      <c r="A2177" s="159"/>
      <c r="B2177" s="9"/>
      <c r="C2177" s="9"/>
      <c r="D2177" s="66"/>
      <c r="E2177" s="15"/>
      <c r="F2177" s="12"/>
      <c r="G2177" s="13"/>
      <c r="H2177" s="12"/>
      <c r="I2177" s="12"/>
      <c r="J2177" s="1"/>
      <c r="K2177" s="1"/>
      <c r="L2177" s="9"/>
      <c r="M2177" s="16"/>
      <c r="N2177" s="16"/>
      <c r="O2177" s="9"/>
      <c r="P2177" s="9"/>
      <c r="Q2177" s="14"/>
      <c r="R2177" s="44"/>
      <c r="S2177" s="9"/>
      <c r="T2177" s="10"/>
      <c r="U2177" s="14"/>
      <c r="V2177" s="14"/>
      <c r="W2177" s="16"/>
      <c r="X2177" s="11"/>
      <c r="Y2177" s="9"/>
      <c r="Z2177" s="15"/>
      <c r="AA2177" s="6"/>
      <c r="AB2177" s="12"/>
      <c r="AC2177" s="6"/>
      <c r="AD2177" s="1"/>
      <c r="AE2177" s="12"/>
      <c r="AF2177" s="7"/>
      <c r="AG2177" s="1"/>
      <c r="AH2177" s="1"/>
      <c r="AI2177" s="1"/>
      <c r="AJ2177" s="10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6"/>
      <c r="CM2177" s="1"/>
      <c r="CN2177" s="1"/>
      <c r="CO2177" s="1"/>
      <c r="CP2177" s="1"/>
      <c r="CQ2177" s="1"/>
      <c r="CR2177" s="1"/>
    </row>
    <row r="2178" spans="1:96" x14ac:dyDescent="0.2">
      <c r="A2178" s="159"/>
      <c r="B2178" s="9"/>
      <c r="C2178" s="9"/>
      <c r="D2178" s="66"/>
      <c r="E2178" s="15"/>
      <c r="F2178" s="12"/>
      <c r="G2178" s="13"/>
      <c r="H2178" s="12"/>
      <c r="I2178" s="12"/>
      <c r="J2178" s="1"/>
      <c r="K2178" s="1"/>
      <c r="L2178" s="9"/>
      <c r="M2178" s="16"/>
      <c r="N2178" s="16"/>
      <c r="O2178" s="9"/>
      <c r="P2178" s="9"/>
      <c r="Q2178" s="14"/>
      <c r="R2178" s="44"/>
      <c r="S2178" s="9"/>
      <c r="T2178" s="10"/>
      <c r="U2178" s="14"/>
      <c r="V2178" s="14"/>
      <c r="W2178" s="16"/>
      <c r="X2178" s="11"/>
      <c r="Y2178" s="9"/>
      <c r="Z2178" s="15"/>
      <c r="AA2178" s="6"/>
      <c r="AB2178" s="12"/>
      <c r="AC2178" s="6"/>
      <c r="AD2178" s="1"/>
      <c r="AE2178" s="12"/>
      <c r="AF2178" s="7"/>
      <c r="AG2178" s="1"/>
      <c r="AH2178" s="1"/>
      <c r="AI2178" s="1"/>
      <c r="AJ2178" s="10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6"/>
      <c r="CM2178" s="1"/>
      <c r="CN2178" s="1"/>
      <c r="CO2178" s="1"/>
      <c r="CP2178" s="1"/>
      <c r="CQ2178" s="1"/>
      <c r="CR2178" s="1"/>
    </row>
    <row r="2179" spans="1:96" x14ac:dyDescent="0.2">
      <c r="A2179" s="159"/>
      <c r="B2179" s="9"/>
      <c r="C2179" s="9"/>
      <c r="D2179" s="66"/>
      <c r="E2179" s="15"/>
      <c r="F2179" s="12"/>
      <c r="G2179" s="13"/>
      <c r="H2179" s="12"/>
      <c r="I2179" s="12"/>
      <c r="J2179" s="1"/>
      <c r="K2179" s="1"/>
      <c r="L2179" s="9"/>
      <c r="M2179" s="16"/>
      <c r="N2179" s="16"/>
      <c r="O2179" s="9"/>
      <c r="P2179" s="9"/>
      <c r="Q2179" s="14"/>
      <c r="R2179" s="44"/>
      <c r="S2179" s="9"/>
      <c r="T2179" s="10"/>
      <c r="U2179" s="14"/>
      <c r="V2179" s="14"/>
      <c r="W2179" s="16"/>
      <c r="X2179" s="11"/>
      <c r="Y2179" s="9"/>
      <c r="Z2179" s="15"/>
      <c r="AA2179" s="6"/>
      <c r="AB2179" s="12"/>
      <c r="AC2179" s="6"/>
      <c r="AD2179" s="1"/>
      <c r="AE2179" s="12"/>
      <c r="AF2179" s="7"/>
      <c r="AG2179" s="1"/>
      <c r="AH2179" s="1"/>
      <c r="AI2179" s="1"/>
      <c r="AJ2179" s="10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6"/>
      <c r="CM2179" s="1"/>
      <c r="CN2179" s="1"/>
      <c r="CO2179" s="1"/>
      <c r="CP2179" s="1"/>
      <c r="CQ2179" s="1"/>
      <c r="CR2179" s="1"/>
    </row>
    <row r="2180" spans="1:96" x14ac:dyDescent="0.2">
      <c r="A2180" s="159"/>
      <c r="B2180" s="9"/>
      <c r="C2180" s="9"/>
      <c r="D2180" s="66"/>
      <c r="E2180" s="15"/>
      <c r="F2180" s="12"/>
      <c r="G2180" s="13"/>
      <c r="H2180" s="12"/>
      <c r="I2180" s="12"/>
      <c r="J2180" s="1"/>
      <c r="K2180" s="1"/>
      <c r="L2180" s="9"/>
      <c r="M2180" s="16"/>
      <c r="N2180" s="16"/>
      <c r="O2180" s="9"/>
      <c r="P2180" s="9"/>
      <c r="Q2180" s="14"/>
      <c r="R2180" s="44"/>
      <c r="S2180" s="9"/>
      <c r="T2180" s="10"/>
      <c r="U2180" s="14"/>
      <c r="V2180" s="14"/>
      <c r="W2180" s="16"/>
      <c r="X2180" s="11"/>
      <c r="Y2180" s="9"/>
      <c r="Z2180" s="15"/>
      <c r="AA2180" s="6"/>
      <c r="AB2180" s="12"/>
      <c r="AC2180" s="6"/>
      <c r="AD2180" s="1"/>
      <c r="AE2180" s="12"/>
      <c r="AF2180" s="7"/>
      <c r="AG2180" s="1"/>
      <c r="AH2180" s="1"/>
      <c r="AI2180" s="1"/>
      <c r="AJ2180" s="10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6"/>
      <c r="CM2180" s="1"/>
      <c r="CN2180" s="1"/>
      <c r="CO2180" s="1"/>
      <c r="CP2180" s="1"/>
      <c r="CQ2180" s="1"/>
      <c r="CR2180" s="1"/>
    </row>
    <row r="2181" spans="1:96" x14ac:dyDescent="0.2">
      <c r="A2181" s="159"/>
      <c r="B2181" s="9"/>
      <c r="C2181" s="9"/>
      <c r="D2181" s="66"/>
      <c r="E2181" s="15"/>
      <c r="F2181" s="12"/>
      <c r="G2181" s="13"/>
      <c r="H2181" s="12"/>
      <c r="I2181" s="12"/>
      <c r="J2181" s="1"/>
      <c r="K2181" s="1"/>
      <c r="L2181" s="9"/>
      <c r="M2181" s="16"/>
      <c r="N2181" s="16"/>
      <c r="O2181" s="9"/>
      <c r="P2181" s="9"/>
      <c r="Q2181" s="14"/>
      <c r="R2181" s="44"/>
      <c r="S2181" s="9"/>
      <c r="T2181" s="10"/>
      <c r="U2181" s="14"/>
      <c r="V2181" s="14"/>
      <c r="W2181" s="16"/>
      <c r="X2181" s="11"/>
      <c r="Y2181" s="9"/>
      <c r="Z2181" s="15"/>
      <c r="AA2181" s="6"/>
      <c r="AB2181" s="12"/>
      <c r="AC2181" s="6"/>
      <c r="AD2181" s="1"/>
      <c r="AE2181" s="12"/>
      <c r="AF2181" s="7"/>
      <c r="AG2181" s="1"/>
      <c r="AH2181" s="1"/>
      <c r="AI2181" s="1"/>
      <c r="AJ2181" s="10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6"/>
      <c r="CM2181" s="1"/>
      <c r="CN2181" s="1"/>
      <c r="CO2181" s="1"/>
      <c r="CP2181" s="1"/>
      <c r="CQ2181" s="1"/>
      <c r="CR2181" s="1"/>
    </row>
    <row r="2182" spans="1:96" x14ac:dyDescent="0.2">
      <c r="A2182" s="159"/>
      <c r="B2182" s="9"/>
      <c r="C2182" s="9"/>
      <c r="D2182" s="66"/>
      <c r="E2182" s="15"/>
      <c r="F2182" s="12"/>
      <c r="G2182" s="13"/>
      <c r="H2182" s="12"/>
      <c r="I2182" s="12"/>
      <c r="J2182" s="1"/>
      <c r="K2182" s="1"/>
      <c r="L2182" s="9"/>
      <c r="M2182" s="16"/>
      <c r="N2182" s="16"/>
      <c r="O2182" s="9"/>
      <c r="P2182" s="9"/>
      <c r="Q2182" s="14"/>
      <c r="R2182" s="44"/>
      <c r="S2182" s="9"/>
      <c r="T2182" s="10"/>
      <c r="U2182" s="14"/>
      <c r="V2182" s="14"/>
      <c r="W2182" s="16"/>
      <c r="X2182" s="11"/>
      <c r="Y2182" s="9"/>
      <c r="Z2182" s="15"/>
      <c r="AA2182" s="6"/>
      <c r="AB2182" s="12"/>
      <c r="AC2182" s="6"/>
      <c r="AD2182" s="1"/>
      <c r="AE2182" s="12"/>
      <c r="AF2182" s="7"/>
      <c r="AG2182" s="1"/>
      <c r="AH2182" s="1"/>
      <c r="AI2182" s="1"/>
      <c r="AJ2182" s="10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6"/>
      <c r="CM2182" s="1"/>
      <c r="CN2182" s="1"/>
      <c r="CO2182" s="1"/>
      <c r="CP2182" s="1"/>
      <c r="CQ2182" s="1"/>
      <c r="CR2182" s="1"/>
    </row>
    <row r="2183" spans="1:96" x14ac:dyDescent="0.2">
      <c r="A2183" s="159"/>
      <c r="B2183" s="9"/>
      <c r="C2183" s="9"/>
      <c r="D2183" s="66"/>
      <c r="E2183" s="15"/>
      <c r="F2183" s="12"/>
      <c r="G2183" s="13"/>
      <c r="H2183" s="12"/>
      <c r="I2183" s="12"/>
      <c r="J2183" s="1"/>
      <c r="K2183" s="1"/>
      <c r="L2183" s="9"/>
      <c r="M2183" s="16"/>
      <c r="N2183" s="16"/>
      <c r="O2183" s="9"/>
      <c r="P2183" s="9"/>
      <c r="Q2183" s="14"/>
      <c r="R2183" s="44"/>
      <c r="S2183" s="9"/>
      <c r="T2183" s="10"/>
      <c r="U2183" s="14"/>
      <c r="V2183" s="14"/>
      <c r="W2183" s="16"/>
      <c r="X2183" s="11"/>
      <c r="Y2183" s="9"/>
      <c r="Z2183" s="15"/>
      <c r="AA2183" s="6"/>
      <c r="AB2183" s="12"/>
      <c r="AC2183" s="6"/>
      <c r="AD2183" s="1"/>
      <c r="AE2183" s="12"/>
      <c r="AF2183" s="7"/>
      <c r="AG2183" s="1"/>
      <c r="AH2183" s="1"/>
      <c r="AI2183" s="1"/>
      <c r="AJ2183" s="10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6"/>
      <c r="CM2183" s="1"/>
      <c r="CN2183" s="1"/>
      <c r="CO2183" s="1"/>
      <c r="CP2183" s="1"/>
      <c r="CQ2183" s="1"/>
      <c r="CR2183" s="1"/>
    </row>
    <row r="2184" spans="1:96" x14ac:dyDescent="0.2">
      <c r="A2184" s="159"/>
      <c r="B2184" s="9"/>
      <c r="C2184" s="9"/>
      <c r="D2184" s="66"/>
      <c r="E2184" s="15"/>
      <c r="F2184" s="12"/>
      <c r="G2184" s="13"/>
      <c r="H2184" s="12"/>
      <c r="I2184" s="12"/>
      <c r="J2184" s="1"/>
      <c r="K2184" s="1"/>
      <c r="L2184" s="9"/>
      <c r="M2184" s="16"/>
      <c r="N2184" s="16"/>
      <c r="O2184" s="9"/>
      <c r="P2184" s="9"/>
      <c r="Q2184" s="14"/>
      <c r="R2184" s="44"/>
      <c r="S2184" s="9"/>
      <c r="T2184" s="10"/>
      <c r="U2184" s="14"/>
      <c r="V2184" s="14"/>
      <c r="W2184" s="16"/>
      <c r="X2184" s="11"/>
      <c r="Y2184" s="9"/>
      <c r="Z2184" s="15"/>
      <c r="AA2184" s="6"/>
      <c r="AB2184" s="12"/>
      <c r="AC2184" s="6"/>
      <c r="AD2184" s="1"/>
      <c r="AE2184" s="12"/>
      <c r="AF2184" s="7"/>
      <c r="AG2184" s="1"/>
      <c r="AH2184" s="1"/>
      <c r="AI2184" s="1"/>
      <c r="AJ2184" s="10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6"/>
      <c r="CM2184" s="1"/>
      <c r="CN2184" s="1"/>
      <c r="CO2184" s="1"/>
      <c r="CP2184" s="1"/>
      <c r="CQ2184" s="1"/>
      <c r="CR2184" s="1"/>
    </row>
    <row r="2185" spans="1:96" x14ac:dyDescent="0.2">
      <c r="A2185" s="159"/>
      <c r="B2185" s="9"/>
      <c r="C2185" s="9"/>
      <c r="D2185" s="66"/>
      <c r="E2185" s="15"/>
      <c r="F2185" s="12"/>
      <c r="G2185" s="13"/>
      <c r="H2185" s="12"/>
      <c r="I2185" s="12"/>
      <c r="J2185" s="1"/>
      <c r="K2185" s="1"/>
      <c r="L2185" s="9"/>
      <c r="M2185" s="16"/>
      <c r="N2185" s="16"/>
      <c r="O2185" s="9"/>
      <c r="P2185" s="9"/>
      <c r="Q2185" s="14"/>
      <c r="R2185" s="44"/>
      <c r="S2185" s="9"/>
      <c r="T2185" s="10"/>
      <c r="U2185" s="14"/>
      <c r="V2185" s="14"/>
      <c r="W2185" s="16"/>
      <c r="X2185" s="11"/>
      <c r="Y2185" s="9"/>
      <c r="Z2185" s="15"/>
      <c r="AA2185" s="6"/>
      <c r="AB2185" s="12"/>
      <c r="AC2185" s="6"/>
      <c r="AD2185" s="1"/>
      <c r="AE2185" s="12"/>
      <c r="AF2185" s="7"/>
      <c r="AG2185" s="1"/>
      <c r="AH2185" s="1"/>
      <c r="AI2185" s="1"/>
      <c r="AJ2185" s="10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6"/>
      <c r="CM2185" s="1"/>
      <c r="CN2185" s="1"/>
      <c r="CO2185" s="1"/>
      <c r="CP2185" s="1"/>
      <c r="CQ2185" s="1"/>
      <c r="CR2185" s="1"/>
    </row>
    <row r="2186" spans="1:96" x14ac:dyDescent="0.2">
      <c r="A2186" s="159"/>
      <c r="B2186" s="9"/>
      <c r="C2186" s="9"/>
      <c r="D2186" s="66"/>
      <c r="E2186" s="15"/>
      <c r="F2186" s="12"/>
      <c r="G2186" s="13"/>
      <c r="H2186" s="12"/>
      <c r="I2186" s="12"/>
      <c r="J2186" s="1"/>
      <c r="K2186" s="1"/>
      <c r="L2186" s="9"/>
      <c r="M2186" s="16"/>
      <c r="N2186" s="16"/>
      <c r="O2186" s="9"/>
      <c r="P2186" s="9"/>
      <c r="Q2186" s="14"/>
      <c r="R2186" s="44"/>
      <c r="S2186" s="9"/>
      <c r="T2186" s="10"/>
      <c r="U2186" s="14"/>
      <c r="V2186" s="14"/>
      <c r="W2186" s="16"/>
      <c r="X2186" s="11"/>
      <c r="Y2186" s="9"/>
      <c r="Z2186" s="15"/>
      <c r="AA2186" s="6"/>
      <c r="AB2186" s="12"/>
      <c r="AC2186" s="6"/>
      <c r="AD2186" s="1"/>
      <c r="AE2186" s="12"/>
      <c r="AF2186" s="7"/>
      <c r="AG2186" s="1"/>
      <c r="AH2186" s="1"/>
      <c r="AI2186" s="1"/>
      <c r="AJ2186" s="10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6"/>
      <c r="CM2186" s="1"/>
      <c r="CN2186" s="1"/>
      <c r="CO2186" s="1"/>
      <c r="CP2186" s="1"/>
      <c r="CQ2186" s="1"/>
      <c r="CR2186" s="1"/>
    </row>
    <row r="2187" spans="1:96" x14ac:dyDescent="0.2">
      <c r="A2187" s="159"/>
      <c r="B2187" s="9"/>
      <c r="C2187" s="9"/>
      <c r="D2187" s="66"/>
      <c r="E2187" s="15"/>
      <c r="F2187" s="12"/>
      <c r="G2187" s="13"/>
      <c r="H2187" s="12"/>
      <c r="I2187" s="12"/>
      <c r="J2187" s="1"/>
      <c r="K2187" s="1"/>
      <c r="L2187" s="9"/>
      <c r="M2187" s="16"/>
      <c r="N2187" s="16"/>
      <c r="O2187" s="9"/>
      <c r="P2187" s="9"/>
      <c r="Q2187" s="14"/>
      <c r="R2187" s="44"/>
      <c r="S2187" s="9"/>
      <c r="T2187" s="10"/>
      <c r="U2187" s="14"/>
      <c r="V2187" s="14"/>
      <c r="W2187" s="16"/>
      <c r="X2187" s="11"/>
      <c r="Y2187" s="9"/>
      <c r="Z2187" s="15"/>
      <c r="AA2187" s="6"/>
      <c r="AB2187" s="12"/>
      <c r="AC2187" s="6"/>
      <c r="AD2187" s="1"/>
      <c r="AE2187" s="12"/>
      <c r="AF2187" s="7"/>
      <c r="AG2187" s="1"/>
      <c r="AH2187" s="1"/>
      <c r="AI2187" s="1"/>
      <c r="AJ2187" s="10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6"/>
      <c r="CM2187" s="1"/>
      <c r="CN2187" s="1"/>
      <c r="CO2187" s="1"/>
      <c r="CP2187" s="1"/>
      <c r="CQ2187" s="1"/>
      <c r="CR2187" s="1"/>
    </row>
    <row r="2188" spans="1:96" x14ac:dyDescent="0.2">
      <c r="A2188" s="159"/>
      <c r="B2188" s="9"/>
      <c r="C2188" s="9"/>
      <c r="D2188" s="66"/>
      <c r="E2188" s="15"/>
      <c r="F2188" s="12"/>
      <c r="G2188" s="13"/>
      <c r="H2188" s="12"/>
      <c r="I2188" s="12"/>
      <c r="J2188" s="1"/>
      <c r="K2188" s="1"/>
      <c r="L2188" s="9"/>
      <c r="M2188" s="16"/>
      <c r="N2188" s="16"/>
      <c r="O2188" s="9"/>
      <c r="P2188" s="9"/>
      <c r="Q2188" s="14"/>
      <c r="R2188" s="44"/>
      <c r="S2188" s="9"/>
      <c r="T2188" s="10"/>
      <c r="U2188" s="14"/>
      <c r="V2188" s="14"/>
      <c r="W2188" s="16"/>
      <c r="X2188" s="11"/>
      <c r="Y2188" s="9"/>
      <c r="Z2188" s="15"/>
      <c r="AA2188" s="6"/>
      <c r="AB2188" s="12"/>
      <c r="AC2188" s="6"/>
      <c r="AD2188" s="1"/>
      <c r="AE2188" s="12"/>
      <c r="AF2188" s="7"/>
      <c r="AG2188" s="1"/>
      <c r="AH2188" s="1"/>
      <c r="AI2188" s="1"/>
      <c r="AJ2188" s="10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6"/>
      <c r="CM2188" s="1"/>
      <c r="CN2188" s="1"/>
      <c r="CO2188" s="1"/>
      <c r="CP2188" s="1"/>
      <c r="CQ2188" s="1"/>
      <c r="CR2188" s="1"/>
    </row>
    <row r="2189" spans="1:96" x14ac:dyDescent="0.2">
      <c r="A2189" s="159"/>
      <c r="B2189" s="9"/>
      <c r="C2189" s="9"/>
      <c r="D2189" s="66"/>
      <c r="E2189" s="15"/>
      <c r="F2189" s="12"/>
      <c r="G2189" s="13"/>
      <c r="H2189" s="12"/>
      <c r="I2189" s="12"/>
      <c r="J2189" s="1"/>
      <c r="K2189" s="1"/>
      <c r="L2189" s="9"/>
      <c r="M2189" s="16"/>
      <c r="N2189" s="16"/>
      <c r="O2189" s="9"/>
      <c r="P2189" s="9"/>
      <c r="Q2189" s="14"/>
      <c r="R2189" s="44"/>
      <c r="S2189" s="9"/>
      <c r="T2189" s="10"/>
      <c r="U2189" s="14"/>
      <c r="V2189" s="14"/>
      <c r="W2189" s="16"/>
      <c r="X2189" s="11"/>
      <c r="Y2189" s="9"/>
      <c r="Z2189" s="15"/>
      <c r="AA2189" s="6"/>
      <c r="AB2189" s="12"/>
      <c r="AC2189" s="6"/>
      <c r="AD2189" s="1"/>
      <c r="AE2189" s="12"/>
      <c r="AF2189" s="7"/>
      <c r="AG2189" s="1"/>
      <c r="AH2189" s="1"/>
      <c r="AI2189" s="1"/>
      <c r="AJ2189" s="10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6"/>
      <c r="CM2189" s="1"/>
      <c r="CN2189" s="1"/>
      <c r="CO2189" s="1"/>
      <c r="CP2189" s="1"/>
      <c r="CQ2189" s="1"/>
      <c r="CR2189" s="1"/>
    </row>
    <row r="2190" spans="1:96" x14ac:dyDescent="0.2">
      <c r="A2190" s="159"/>
      <c r="B2190" s="9"/>
      <c r="C2190" s="9"/>
      <c r="D2190" s="66"/>
      <c r="E2190" s="15"/>
      <c r="F2190" s="12"/>
      <c r="G2190" s="13"/>
      <c r="H2190" s="12"/>
      <c r="I2190" s="12"/>
      <c r="J2190" s="1"/>
      <c r="K2190" s="1"/>
      <c r="L2190" s="9"/>
      <c r="M2190" s="16"/>
      <c r="N2190" s="16"/>
      <c r="O2190" s="9"/>
      <c r="P2190" s="9"/>
      <c r="Q2190" s="14"/>
      <c r="R2190" s="44"/>
      <c r="S2190" s="9"/>
      <c r="T2190" s="10"/>
      <c r="U2190" s="14"/>
      <c r="V2190" s="14"/>
      <c r="W2190" s="16"/>
      <c r="X2190" s="11"/>
      <c r="Y2190" s="9"/>
      <c r="Z2190" s="15"/>
      <c r="AA2190" s="6"/>
      <c r="AB2190" s="12"/>
      <c r="AC2190" s="6"/>
      <c r="AD2190" s="1"/>
      <c r="AE2190" s="12"/>
      <c r="AF2190" s="7"/>
      <c r="AG2190" s="1"/>
      <c r="AH2190" s="1"/>
      <c r="AI2190" s="1"/>
      <c r="AJ2190" s="10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6"/>
      <c r="CM2190" s="1"/>
      <c r="CN2190" s="1"/>
      <c r="CO2190" s="1"/>
      <c r="CP2190" s="1"/>
      <c r="CQ2190" s="1"/>
      <c r="CR2190" s="1"/>
    </row>
    <row r="2191" spans="1:96" x14ac:dyDescent="0.2">
      <c r="A2191" s="159"/>
      <c r="B2191" s="9"/>
      <c r="C2191" s="9"/>
      <c r="D2191" s="66"/>
      <c r="E2191" s="15"/>
      <c r="F2191" s="12"/>
      <c r="G2191" s="13"/>
      <c r="H2191" s="12"/>
      <c r="I2191" s="12"/>
      <c r="J2191" s="1"/>
      <c r="K2191" s="1"/>
      <c r="L2191" s="9"/>
      <c r="M2191" s="16"/>
      <c r="N2191" s="16"/>
      <c r="O2191" s="9"/>
      <c r="P2191" s="9"/>
      <c r="Q2191" s="14"/>
      <c r="R2191" s="44"/>
      <c r="S2191" s="9"/>
      <c r="T2191" s="10"/>
      <c r="U2191" s="14"/>
      <c r="V2191" s="14"/>
      <c r="W2191" s="16"/>
      <c r="X2191" s="11"/>
      <c r="Y2191" s="9"/>
      <c r="Z2191" s="15"/>
      <c r="AA2191" s="6"/>
      <c r="AB2191" s="12"/>
      <c r="AC2191" s="6"/>
      <c r="AD2191" s="1"/>
      <c r="AE2191" s="12"/>
      <c r="AF2191" s="7"/>
      <c r="AG2191" s="1"/>
      <c r="AH2191" s="1"/>
      <c r="AI2191" s="1"/>
      <c r="AJ2191" s="10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6"/>
      <c r="CM2191" s="1"/>
      <c r="CN2191" s="1"/>
      <c r="CO2191" s="1"/>
      <c r="CP2191" s="1"/>
      <c r="CQ2191" s="1"/>
      <c r="CR2191" s="1"/>
    </row>
    <row r="2192" spans="1:96" x14ac:dyDescent="0.2">
      <c r="A2192" s="159"/>
      <c r="B2192" s="9"/>
      <c r="C2192" s="9"/>
      <c r="D2192" s="66"/>
      <c r="E2192" s="15"/>
      <c r="F2192" s="12"/>
      <c r="G2192" s="13"/>
      <c r="H2192" s="12"/>
      <c r="I2192" s="12"/>
      <c r="J2192" s="1"/>
      <c r="K2192" s="1"/>
      <c r="L2192" s="9"/>
      <c r="M2192" s="16"/>
      <c r="N2192" s="16"/>
      <c r="O2192" s="9"/>
      <c r="P2192" s="9"/>
      <c r="Q2192" s="14"/>
      <c r="R2192" s="44"/>
      <c r="S2192" s="9"/>
      <c r="T2192" s="10"/>
      <c r="U2192" s="14"/>
      <c r="V2192" s="14"/>
      <c r="W2192" s="16"/>
      <c r="X2192" s="11"/>
      <c r="Y2192" s="9"/>
      <c r="Z2192" s="15"/>
      <c r="AA2192" s="6"/>
      <c r="AB2192" s="12"/>
      <c r="AC2192" s="6"/>
      <c r="AD2192" s="1"/>
      <c r="AE2192" s="12"/>
      <c r="AF2192" s="7"/>
      <c r="AG2192" s="1"/>
      <c r="AH2192" s="1"/>
      <c r="AI2192" s="1"/>
      <c r="AJ2192" s="10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6"/>
      <c r="CM2192" s="1"/>
      <c r="CN2192" s="1"/>
      <c r="CO2192" s="1"/>
      <c r="CP2192" s="1"/>
      <c r="CQ2192" s="1"/>
      <c r="CR2192" s="1"/>
    </row>
    <row r="2193" spans="1:96" x14ac:dyDescent="0.2">
      <c r="A2193" s="159"/>
      <c r="B2193" s="9"/>
      <c r="C2193" s="9"/>
      <c r="D2193" s="66"/>
      <c r="E2193" s="15"/>
      <c r="F2193" s="12"/>
      <c r="G2193" s="13"/>
      <c r="H2193" s="12"/>
      <c r="I2193" s="12"/>
      <c r="J2193" s="1"/>
      <c r="K2193" s="1"/>
      <c r="L2193" s="9"/>
      <c r="M2193" s="16"/>
      <c r="N2193" s="16"/>
      <c r="O2193" s="9"/>
      <c r="P2193" s="9"/>
      <c r="Q2193" s="14"/>
      <c r="R2193" s="44"/>
      <c r="S2193" s="9"/>
      <c r="T2193" s="10"/>
      <c r="U2193" s="14"/>
      <c r="V2193" s="14"/>
      <c r="W2193" s="16"/>
      <c r="X2193" s="11"/>
      <c r="Y2193" s="9"/>
      <c r="Z2193" s="15"/>
      <c r="AA2193" s="6"/>
      <c r="AB2193" s="12"/>
      <c r="AC2193" s="6"/>
      <c r="AD2193" s="1"/>
      <c r="AE2193" s="12"/>
      <c r="AF2193" s="7"/>
      <c r="AG2193" s="1"/>
      <c r="AH2193" s="1"/>
      <c r="AI2193" s="1"/>
      <c r="AJ2193" s="10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6"/>
      <c r="CM2193" s="1"/>
      <c r="CN2193" s="1"/>
      <c r="CO2193" s="1"/>
      <c r="CP2193" s="1"/>
      <c r="CQ2193" s="1"/>
      <c r="CR2193" s="1"/>
    </row>
    <row r="2194" spans="1:96" x14ac:dyDescent="0.2">
      <c r="A2194" s="159"/>
      <c r="B2194" s="9"/>
      <c r="C2194" s="9"/>
      <c r="D2194" s="66"/>
      <c r="E2194" s="15"/>
      <c r="F2194" s="12"/>
      <c r="G2194" s="13"/>
      <c r="H2194" s="12"/>
      <c r="I2194" s="12"/>
      <c r="J2194" s="1"/>
      <c r="K2194" s="1"/>
      <c r="L2194" s="9"/>
      <c r="M2194" s="16"/>
      <c r="N2194" s="16"/>
      <c r="O2194" s="9"/>
      <c r="P2194" s="9"/>
      <c r="Q2194" s="14"/>
      <c r="R2194" s="44"/>
      <c r="S2194" s="9"/>
      <c r="T2194" s="10"/>
      <c r="U2194" s="14"/>
      <c r="V2194" s="14"/>
      <c r="W2194" s="16"/>
      <c r="X2194" s="11"/>
      <c r="Y2194" s="9"/>
      <c r="Z2194" s="15"/>
      <c r="AA2194" s="6"/>
      <c r="AB2194" s="12"/>
      <c r="AC2194" s="6"/>
      <c r="AD2194" s="1"/>
      <c r="AE2194" s="12"/>
      <c r="AF2194" s="7"/>
      <c r="AG2194" s="1"/>
      <c r="AH2194" s="1"/>
      <c r="AI2194" s="1"/>
      <c r="AJ2194" s="10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6"/>
      <c r="CM2194" s="1"/>
      <c r="CN2194" s="1"/>
      <c r="CO2194" s="1"/>
      <c r="CP2194" s="1"/>
      <c r="CQ2194" s="1"/>
      <c r="CR2194" s="1"/>
    </row>
    <row r="2195" spans="1:96" x14ac:dyDescent="0.2">
      <c r="A2195" s="159"/>
      <c r="B2195" s="9"/>
      <c r="C2195" s="9"/>
      <c r="D2195" s="66"/>
      <c r="E2195" s="15"/>
      <c r="F2195" s="12"/>
      <c r="G2195" s="13"/>
      <c r="H2195" s="12"/>
      <c r="I2195" s="12"/>
      <c r="J2195" s="1"/>
      <c r="K2195" s="1"/>
      <c r="L2195" s="9"/>
      <c r="M2195" s="16"/>
      <c r="N2195" s="16"/>
      <c r="O2195" s="9"/>
      <c r="P2195" s="9"/>
      <c r="Q2195" s="14"/>
      <c r="R2195" s="44"/>
      <c r="S2195" s="9"/>
      <c r="T2195" s="10"/>
      <c r="U2195" s="14"/>
      <c r="V2195" s="14"/>
      <c r="W2195" s="16"/>
      <c r="X2195" s="11"/>
      <c r="Y2195" s="9"/>
      <c r="Z2195" s="15"/>
      <c r="AA2195" s="6"/>
      <c r="AB2195" s="12"/>
      <c r="AC2195" s="6"/>
      <c r="AD2195" s="1"/>
      <c r="AE2195" s="12"/>
      <c r="AF2195" s="7"/>
      <c r="AG2195" s="1"/>
      <c r="AH2195" s="1"/>
      <c r="AI2195" s="1"/>
      <c r="AJ2195" s="10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6"/>
      <c r="CM2195" s="1"/>
      <c r="CN2195" s="1"/>
      <c r="CO2195" s="1"/>
      <c r="CP2195" s="1"/>
      <c r="CQ2195" s="1"/>
      <c r="CR2195" s="1"/>
    </row>
    <row r="2196" spans="1:96" x14ac:dyDescent="0.2">
      <c r="A2196" s="159"/>
      <c r="B2196" s="9"/>
      <c r="C2196" s="9"/>
      <c r="D2196" s="66"/>
      <c r="E2196" s="15"/>
      <c r="F2196" s="12"/>
      <c r="G2196" s="13"/>
      <c r="H2196" s="12"/>
      <c r="I2196" s="12"/>
      <c r="J2196" s="1"/>
      <c r="K2196" s="1"/>
      <c r="L2196" s="9"/>
      <c r="M2196" s="16"/>
      <c r="N2196" s="16"/>
      <c r="O2196" s="9"/>
      <c r="P2196" s="9"/>
      <c r="Q2196" s="14"/>
      <c r="R2196" s="44"/>
      <c r="S2196" s="9"/>
      <c r="T2196" s="10"/>
      <c r="U2196" s="14"/>
      <c r="V2196" s="14"/>
      <c r="W2196" s="16"/>
      <c r="X2196" s="11"/>
      <c r="Y2196" s="9"/>
      <c r="Z2196" s="15"/>
      <c r="AA2196" s="6"/>
      <c r="AB2196" s="12"/>
      <c r="AC2196" s="6"/>
      <c r="AD2196" s="1"/>
      <c r="AE2196" s="12"/>
      <c r="AF2196" s="7"/>
      <c r="AG2196" s="1"/>
      <c r="AH2196" s="1"/>
      <c r="AI2196" s="1"/>
      <c r="AJ2196" s="10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6"/>
      <c r="CM2196" s="1"/>
      <c r="CN2196" s="1"/>
      <c r="CO2196" s="1"/>
      <c r="CP2196" s="1"/>
      <c r="CQ2196" s="1"/>
      <c r="CR2196" s="1"/>
    </row>
    <row r="2197" spans="1:96" x14ac:dyDescent="0.2">
      <c r="A2197" s="159"/>
      <c r="B2197" s="9"/>
      <c r="C2197" s="9"/>
      <c r="D2197" s="66"/>
      <c r="E2197" s="15"/>
      <c r="F2197" s="12"/>
      <c r="G2197" s="13"/>
      <c r="H2197" s="12"/>
      <c r="I2197" s="12"/>
      <c r="J2197" s="1"/>
      <c r="K2197" s="1"/>
      <c r="L2197" s="9"/>
      <c r="M2197" s="16"/>
      <c r="N2197" s="16"/>
      <c r="O2197" s="9"/>
      <c r="P2197" s="9"/>
      <c r="Q2197" s="14"/>
      <c r="R2197" s="44"/>
      <c r="S2197" s="9"/>
      <c r="T2197" s="10"/>
      <c r="U2197" s="14"/>
      <c r="V2197" s="14"/>
      <c r="W2197" s="16"/>
      <c r="X2197" s="11"/>
      <c r="Y2197" s="9"/>
      <c r="Z2197" s="15"/>
      <c r="AA2197" s="6"/>
      <c r="AB2197" s="12"/>
      <c r="AC2197" s="6"/>
      <c r="AD2197" s="1"/>
      <c r="AE2197" s="12"/>
      <c r="AF2197" s="7"/>
      <c r="AG2197" s="1"/>
      <c r="AH2197" s="1"/>
      <c r="AI2197" s="1"/>
      <c r="AJ2197" s="10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6"/>
      <c r="CM2197" s="1"/>
      <c r="CN2197" s="1"/>
      <c r="CO2197" s="1"/>
      <c r="CP2197" s="1"/>
      <c r="CQ2197" s="1"/>
      <c r="CR2197" s="1"/>
    </row>
    <row r="2198" spans="1:96" x14ac:dyDescent="0.2">
      <c r="A2198" s="159"/>
      <c r="B2198" s="9"/>
      <c r="C2198" s="9"/>
      <c r="D2198" s="66"/>
      <c r="E2198" s="15"/>
      <c r="F2198" s="12"/>
      <c r="G2198" s="13"/>
      <c r="H2198" s="12"/>
      <c r="I2198" s="12"/>
      <c r="J2198" s="1"/>
      <c r="K2198" s="1"/>
      <c r="L2198" s="9"/>
      <c r="M2198" s="16"/>
      <c r="N2198" s="16"/>
      <c r="O2198" s="9"/>
      <c r="P2198" s="9"/>
      <c r="Q2198" s="14"/>
      <c r="R2198" s="44"/>
      <c r="S2198" s="9"/>
      <c r="T2198" s="10"/>
      <c r="U2198" s="14"/>
      <c r="V2198" s="14"/>
      <c r="W2198" s="16"/>
      <c r="X2198" s="11"/>
      <c r="Y2198" s="9"/>
      <c r="Z2198" s="15"/>
      <c r="AA2198" s="6"/>
      <c r="AB2198" s="12"/>
      <c r="AC2198" s="6"/>
      <c r="AD2198" s="1"/>
      <c r="AE2198" s="12"/>
      <c r="AF2198" s="7"/>
      <c r="AG2198" s="1"/>
      <c r="AH2198" s="1"/>
      <c r="AI2198" s="1"/>
      <c r="AJ2198" s="10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6"/>
      <c r="CM2198" s="1"/>
      <c r="CN2198" s="1"/>
      <c r="CO2198" s="1"/>
      <c r="CP2198" s="1"/>
      <c r="CQ2198" s="1"/>
      <c r="CR2198" s="1"/>
    </row>
    <row r="2199" spans="1:96" x14ac:dyDescent="0.2">
      <c r="A2199" s="159"/>
      <c r="B2199" s="9"/>
      <c r="C2199" s="9"/>
      <c r="D2199" s="66"/>
      <c r="E2199" s="15"/>
      <c r="F2199" s="12"/>
      <c r="G2199" s="13"/>
      <c r="H2199" s="12"/>
      <c r="I2199" s="12"/>
      <c r="J2199" s="1"/>
      <c r="K2199" s="1"/>
      <c r="L2199" s="9"/>
      <c r="M2199" s="16"/>
      <c r="N2199" s="16"/>
      <c r="O2199" s="9"/>
      <c r="P2199" s="9"/>
      <c r="Q2199" s="14"/>
      <c r="R2199" s="44"/>
      <c r="S2199" s="9"/>
      <c r="T2199" s="10"/>
      <c r="U2199" s="14"/>
      <c r="V2199" s="14"/>
      <c r="W2199" s="16"/>
      <c r="X2199" s="11"/>
      <c r="Y2199" s="9"/>
      <c r="Z2199" s="15"/>
      <c r="AA2199" s="6"/>
      <c r="AB2199" s="12"/>
      <c r="AC2199" s="6"/>
      <c r="AD2199" s="1"/>
      <c r="AE2199" s="12"/>
      <c r="AF2199" s="7"/>
      <c r="AG2199" s="1"/>
      <c r="AH2199" s="1"/>
      <c r="AI2199" s="1"/>
      <c r="AJ2199" s="10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6"/>
      <c r="CM2199" s="1"/>
      <c r="CN2199" s="1"/>
      <c r="CO2199" s="1"/>
      <c r="CP2199" s="1"/>
      <c r="CQ2199" s="1"/>
      <c r="CR2199" s="1"/>
    </row>
    <row r="2200" spans="1:96" x14ac:dyDescent="0.2">
      <c r="A2200" s="159"/>
      <c r="B2200" s="9"/>
      <c r="C2200" s="9"/>
      <c r="D2200" s="66"/>
      <c r="E2200" s="15"/>
      <c r="F2200" s="12"/>
      <c r="G2200" s="13"/>
      <c r="H2200" s="12"/>
      <c r="I2200" s="12"/>
      <c r="J2200" s="1"/>
      <c r="K2200" s="1"/>
      <c r="L2200" s="9"/>
      <c r="M2200" s="16"/>
      <c r="N2200" s="16"/>
      <c r="O2200" s="9"/>
      <c r="P2200" s="9"/>
      <c r="Q2200" s="14"/>
      <c r="R2200" s="44"/>
      <c r="S2200" s="9"/>
      <c r="T2200" s="10"/>
      <c r="U2200" s="14"/>
      <c r="V2200" s="14"/>
      <c r="W2200" s="16"/>
      <c r="X2200" s="11"/>
      <c r="Y2200" s="9"/>
      <c r="Z2200" s="15"/>
      <c r="AA2200" s="6"/>
      <c r="AB2200" s="12"/>
      <c r="AC2200" s="6"/>
      <c r="AD2200" s="1"/>
      <c r="AE2200" s="12"/>
      <c r="AF2200" s="7"/>
      <c r="AG2200" s="1"/>
      <c r="AH2200" s="1"/>
      <c r="AI2200" s="1"/>
      <c r="AJ2200" s="10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6"/>
      <c r="CM2200" s="1"/>
      <c r="CN2200" s="1"/>
      <c r="CO2200" s="1"/>
      <c r="CP2200" s="1"/>
      <c r="CQ2200" s="1"/>
      <c r="CR2200" s="1"/>
    </row>
    <row r="2201" spans="1:96" x14ac:dyDescent="0.2">
      <c r="A2201" s="159"/>
      <c r="B2201" s="9"/>
      <c r="C2201" s="9"/>
      <c r="D2201" s="66"/>
      <c r="E2201" s="15"/>
      <c r="F2201" s="12"/>
      <c r="G2201" s="13"/>
      <c r="H2201" s="12"/>
      <c r="I2201" s="12"/>
      <c r="J2201" s="1"/>
      <c r="K2201" s="1"/>
      <c r="L2201" s="9"/>
      <c r="M2201" s="16"/>
      <c r="N2201" s="16"/>
      <c r="O2201" s="9"/>
      <c r="P2201" s="9"/>
      <c r="Q2201" s="14"/>
      <c r="R2201" s="44"/>
      <c r="S2201" s="9"/>
      <c r="T2201" s="10"/>
      <c r="U2201" s="14"/>
      <c r="V2201" s="14"/>
      <c r="W2201" s="16"/>
      <c r="X2201" s="11"/>
      <c r="Y2201" s="9"/>
      <c r="Z2201" s="15"/>
      <c r="AA2201" s="6"/>
      <c r="AB2201" s="12"/>
      <c r="AC2201" s="6"/>
      <c r="AD2201" s="1"/>
      <c r="AE2201" s="12"/>
      <c r="AF2201" s="7"/>
      <c r="AG2201" s="1"/>
      <c r="AH2201" s="1"/>
      <c r="AI2201" s="1"/>
      <c r="AJ2201" s="10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6"/>
      <c r="CM2201" s="1"/>
      <c r="CN2201" s="1"/>
      <c r="CO2201" s="1"/>
      <c r="CP2201" s="1"/>
      <c r="CQ2201" s="1"/>
      <c r="CR2201" s="1"/>
    </row>
    <row r="2202" spans="1:96" x14ac:dyDescent="0.2">
      <c r="A2202" s="159"/>
      <c r="B2202" s="9"/>
      <c r="C2202" s="9"/>
      <c r="D2202" s="66"/>
      <c r="E2202" s="15"/>
      <c r="F2202" s="12"/>
      <c r="G2202" s="13"/>
      <c r="H2202" s="12"/>
      <c r="I2202" s="12"/>
      <c r="J2202" s="1"/>
      <c r="K2202" s="1"/>
      <c r="L2202" s="9"/>
      <c r="M2202" s="16"/>
      <c r="N2202" s="16"/>
      <c r="O2202" s="9"/>
      <c r="P2202" s="9"/>
      <c r="Q2202" s="14"/>
      <c r="R2202" s="44"/>
      <c r="S2202" s="9"/>
      <c r="T2202" s="10"/>
      <c r="U2202" s="14"/>
      <c r="V2202" s="14"/>
      <c r="W2202" s="16"/>
      <c r="X2202" s="11"/>
      <c r="Y2202" s="9"/>
      <c r="Z2202" s="15"/>
      <c r="AA2202" s="6"/>
      <c r="AB2202" s="12"/>
      <c r="AC2202" s="6"/>
      <c r="AD2202" s="1"/>
      <c r="AE2202" s="12"/>
      <c r="AF2202" s="7"/>
      <c r="AG2202" s="1"/>
      <c r="AH2202" s="1"/>
      <c r="AI2202" s="1"/>
      <c r="AJ2202" s="10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6"/>
      <c r="CM2202" s="1"/>
      <c r="CN2202" s="1"/>
      <c r="CO2202" s="1"/>
      <c r="CP2202" s="1"/>
      <c r="CQ2202" s="1"/>
      <c r="CR2202" s="1"/>
    </row>
    <row r="2203" spans="1:96" x14ac:dyDescent="0.2">
      <c r="A2203" s="159"/>
      <c r="B2203" s="9"/>
      <c r="C2203" s="9"/>
      <c r="D2203" s="66"/>
      <c r="E2203" s="15"/>
      <c r="F2203" s="12"/>
      <c r="G2203" s="13"/>
      <c r="H2203" s="12"/>
      <c r="I2203" s="12"/>
      <c r="J2203" s="1"/>
      <c r="K2203" s="1"/>
      <c r="L2203" s="9"/>
      <c r="M2203" s="16"/>
      <c r="N2203" s="16"/>
      <c r="O2203" s="9"/>
      <c r="P2203" s="9"/>
      <c r="Q2203" s="14"/>
      <c r="R2203" s="44"/>
      <c r="S2203" s="9"/>
      <c r="T2203" s="10"/>
      <c r="U2203" s="14"/>
      <c r="V2203" s="14"/>
      <c r="W2203" s="16"/>
      <c r="X2203" s="11"/>
      <c r="Y2203" s="9"/>
      <c r="Z2203" s="15"/>
      <c r="AA2203" s="6"/>
      <c r="AB2203" s="12"/>
      <c r="AC2203" s="6"/>
      <c r="AD2203" s="1"/>
      <c r="AE2203" s="12"/>
      <c r="AF2203" s="7"/>
      <c r="AG2203" s="1"/>
      <c r="AH2203" s="1"/>
      <c r="AI2203" s="1"/>
      <c r="AJ2203" s="10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6"/>
      <c r="CM2203" s="1"/>
      <c r="CN2203" s="1"/>
      <c r="CO2203" s="1"/>
      <c r="CP2203" s="1"/>
      <c r="CQ2203" s="1"/>
      <c r="CR2203" s="1"/>
    </row>
    <row r="2204" spans="1:96" x14ac:dyDescent="0.2">
      <c r="A2204" s="159"/>
      <c r="B2204" s="9"/>
      <c r="C2204" s="9"/>
      <c r="D2204" s="66"/>
      <c r="E2204" s="15"/>
      <c r="F2204" s="12"/>
      <c r="G2204" s="13"/>
      <c r="H2204" s="12"/>
      <c r="I2204" s="12"/>
      <c r="J2204" s="1"/>
      <c r="K2204" s="1"/>
      <c r="L2204" s="9"/>
      <c r="M2204" s="16"/>
      <c r="N2204" s="16"/>
      <c r="O2204" s="9"/>
      <c r="P2204" s="9"/>
      <c r="Q2204" s="14"/>
      <c r="R2204" s="44"/>
      <c r="S2204" s="9"/>
      <c r="T2204" s="10"/>
      <c r="U2204" s="14"/>
      <c r="V2204" s="14"/>
      <c r="W2204" s="16"/>
      <c r="X2204" s="11"/>
      <c r="Y2204" s="9"/>
      <c r="Z2204" s="15"/>
      <c r="AA2204" s="6"/>
      <c r="AB2204" s="12"/>
      <c r="AC2204" s="6"/>
      <c r="AD2204" s="1"/>
      <c r="AE2204" s="12"/>
      <c r="AF2204" s="7"/>
      <c r="AG2204" s="1"/>
      <c r="AH2204" s="1"/>
      <c r="AI2204" s="1"/>
      <c r="AJ2204" s="10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6"/>
      <c r="CM2204" s="1"/>
      <c r="CN2204" s="1"/>
      <c r="CO2204" s="1"/>
      <c r="CP2204" s="1"/>
      <c r="CQ2204" s="1"/>
      <c r="CR2204" s="1"/>
    </row>
    <row r="2205" spans="1:96" x14ac:dyDescent="0.2">
      <c r="A2205" s="159"/>
      <c r="B2205" s="9"/>
      <c r="C2205" s="9"/>
      <c r="D2205" s="66"/>
      <c r="E2205" s="15"/>
      <c r="F2205" s="12"/>
      <c r="G2205" s="13"/>
      <c r="H2205" s="12"/>
      <c r="I2205" s="12"/>
      <c r="J2205" s="1"/>
      <c r="K2205" s="1"/>
      <c r="L2205" s="9"/>
      <c r="M2205" s="16"/>
      <c r="N2205" s="16"/>
      <c r="O2205" s="9"/>
      <c r="P2205" s="9"/>
      <c r="Q2205" s="14"/>
      <c r="R2205" s="44"/>
      <c r="S2205" s="9"/>
      <c r="T2205" s="10"/>
      <c r="U2205" s="14"/>
      <c r="V2205" s="14"/>
      <c r="W2205" s="16"/>
      <c r="X2205" s="11"/>
      <c r="Y2205" s="9"/>
      <c r="Z2205" s="15"/>
      <c r="AA2205" s="6"/>
      <c r="AB2205" s="12"/>
      <c r="AC2205" s="6"/>
      <c r="AD2205" s="1"/>
      <c r="AE2205" s="12"/>
      <c r="AF2205" s="7"/>
      <c r="AG2205" s="1"/>
      <c r="AH2205" s="1"/>
      <c r="AI2205" s="1"/>
      <c r="AJ2205" s="10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6"/>
      <c r="CM2205" s="1"/>
      <c r="CN2205" s="1"/>
      <c r="CO2205" s="1"/>
      <c r="CP2205" s="1"/>
      <c r="CQ2205" s="1"/>
      <c r="CR2205" s="1"/>
    </row>
    <row r="2206" spans="1:96" x14ac:dyDescent="0.2">
      <c r="A2206" s="159"/>
      <c r="B2206" s="9"/>
      <c r="C2206" s="9"/>
      <c r="D2206" s="66"/>
      <c r="E2206" s="15"/>
      <c r="F2206" s="12"/>
      <c r="G2206" s="13"/>
      <c r="H2206" s="12"/>
      <c r="I2206" s="12"/>
      <c r="J2206" s="1"/>
      <c r="K2206" s="1"/>
      <c r="L2206" s="9"/>
      <c r="M2206" s="16"/>
      <c r="N2206" s="16"/>
      <c r="O2206" s="9"/>
      <c r="P2206" s="9"/>
      <c r="Q2206" s="14"/>
      <c r="R2206" s="44"/>
      <c r="S2206" s="9"/>
      <c r="T2206" s="10"/>
      <c r="U2206" s="14"/>
      <c r="V2206" s="14"/>
      <c r="W2206" s="16"/>
      <c r="X2206" s="11"/>
      <c r="Y2206" s="9"/>
      <c r="Z2206" s="15"/>
      <c r="AA2206" s="6"/>
      <c r="AB2206" s="12"/>
      <c r="AC2206" s="6"/>
      <c r="AD2206" s="1"/>
      <c r="AE2206" s="12"/>
      <c r="AF2206" s="7"/>
      <c r="AG2206" s="1"/>
      <c r="AH2206" s="1"/>
      <c r="AI2206" s="1"/>
      <c r="AJ2206" s="10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6"/>
      <c r="CM2206" s="1"/>
      <c r="CN2206" s="1"/>
      <c r="CO2206" s="1"/>
      <c r="CP2206" s="1"/>
      <c r="CQ2206" s="1"/>
      <c r="CR2206" s="1"/>
    </row>
    <row r="2207" spans="1:96" x14ac:dyDescent="0.2">
      <c r="A2207" s="159"/>
      <c r="B2207" s="9"/>
      <c r="C2207" s="9"/>
      <c r="D2207" s="66"/>
      <c r="E2207" s="15"/>
      <c r="F2207" s="12"/>
      <c r="G2207" s="13"/>
      <c r="H2207" s="12"/>
      <c r="I2207" s="12"/>
      <c r="J2207" s="1"/>
      <c r="K2207" s="1"/>
      <c r="L2207" s="9"/>
      <c r="M2207" s="16"/>
      <c r="N2207" s="16"/>
      <c r="O2207" s="9"/>
      <c r="P2207" s="9"/>
      <c r="Q2207" s="14"/>
      <c r="R2207" s="44"/>
      <c r="S2207" s="9"/>
      <c r="T2207" s="10"/>
      <c r="U2207" s="14"/>
      <c r="V2207" s="14"/>
      <c r="W2207" s="16"/>
      <c r="X2207" s="11"/>
      <c r="Y2207" s="9"/>
      <c r="Z2207" s="15"/>
      <c r="AA2207" s="6"/>
      <c r="AB2207" s="12"/>
      <c r="AC2207" s="6"/>
      <c r="AD2207" s="1"/>
      <c r="AE2207" s="12"/>
      <c r="AF2207" s="7"/>
      <c r="AG2207" s="1"/>
      <c r="AH2207" s="1"/>
      <c r="AI2207" s="1"/>
      <c r="AJ2207" s="10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6"/>
      <c r="CM2207" s="1"/>
      <c r="CN2207" s="1"/>
      <c r="CO2207" s="1"/>
      <c r="CP2207" s="1"/>
      <c r="CQ2207" s="1"/>
      <c r="CR2207" s="1"/>
    </row>
    <row r="2208" spans="1:96" x14ac:dyDescent="0.2">
      <c r="A2208" s="159"/>
      <c r="B2208" s="9"/>
      <c r="C2208" s="9"/>
      <c r="D2208" s="66"/>
      <c r="E2208" s="15"/>
      <c r="F2208" s="12"/>
      <c r="G2208" s="13"/>
      <c r="H2208" s="12"/>
      <c r="I2208" s="12"/>
      <c r="J2208" s="1"/>
      <c r="K2208" s="1"/>
      <c r="L2208" s="9"/>
      <c r="M2208" s="16"/>
      <c r="N2208" s="16"/>
      <c r="O2208" s="9"/>
      <c r="P2208" s="9"/>
      <c r="Q2208" s="14"/>
      <c r="R2208" s="44"/>
      <c r="S2208" s="9"/>
      <c r="T2208" s="10"/>
      <c r="U2208" s="14"/>
      <c r="V2208" s="14"/>
      <c r="W2208" s="16"/>
      <c r="X2208" s="11"/>
      <c r="Y2208" s="9"/>
      <c r="Z2208" s="15"/>
      <c r="AA2208" s="6"/>
      <c r="AB2208" s="12"/>
      <c r="AC2208" s="6"/>
      <c r="AD2208" s="1"/>
      <c r="AE2208" s="12"/>
      <c r="AF2208" s="7"/>
      <c r="AG2208" s="1"/>
      <c r="AH2208" s="1"/>
      <c r="AI2208" s="1"/>
      <c r="AJ2208" s="10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6"/>
      <c r="CM2208" s="1"/>
      <c r="CN2208" s="1"/>
      <c r="CO2208" s="1"/>
      <c r="CP2208" s="1"/>
      <c r="CQ2208" s="1"/>
      <c r="CR2208" s="1"/>
    </row>
    <row r="2209" spans="1:96" x14ac:dyDescent="0.2">
      <c r="A2209" s="159"/>
      <c r="B2209" s="9"/>
      <c r="C2209" s="9"/>
      <c r="D2209" s="66"/>
      <c r="E2209" s="15"/>
      <c r="F2209" s="12"/>
      <c r="G2209" s="13"/>
      <c r="H2209" s="12"/>
      <c r="I2209" s="12"/>
      <c r="J2209" s="1"/>
      <c r="K2209" s="1"/>
      <c r="L2209" s="9"/>
      <c r="M2209" s="16"/>
      <c r="N2209" s="16"/>
      <c r="O2209" s="9"/>
      <c r="P2209" s="9"/>
      <c r="Q2209" s="14"/>
      <c r="R2209" s="44"/>
      <c r="S2209" s="9"/>
      <c r="T2209" s="10"/>
      <c r="U2209" s="14"/>
      <c r="V2209" s="14"/>
      <c r="W2209" s="16"/>
      <c r="X2209" s="11"/>
      <c r="Y2209" s="9"/>
      <c r="Z2209" s="15"/>
      <c r="AA2209" s="6"/>
      <c r="AB2209" s="12"/>
      <c r="AC2209" s="6"/>
      <c r="AD2209" s="1"/>
      <c r="AE2209" s="12"/>
      <c r="AF2209" s="7"/>
      <c r="AG2209" s="1"/>
      <c r="AH2209" s="1"/>
      <c r="AI2209" s="1"/>
      <c r="AJ2209" s="10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6"/>
      <c r="CM2209" s="1"/>
      <c r="CN2209" s="1"/>
      <c r="CO2209" s="1"/>
      <c r="CP2209" s="1"/>
      <c r="CQ2209" s="1"/>
      <c r="CR2209" s="1"/>
    </row>
    <row r="2210" spans="1:96" x14ac:dyDescent="0.2">
      <c r="A2210" s="159"/>
      <c r="B2210" s="9"/>
      <c r="C2210" s="9"/>
      <c r="D2210" s="66"/>
      <c r="E2210" s="15"/>
      <c r="F2210" s="12"/>
      <c r="G2210" s="13"/>
      <c r="H2210" s="12"/>
      <c r="I2210" s="12"/>
      <c r="J2210" s="1"/>
      <c r="K2210" s="1"/>
      <c r="L2210" s="9"/>
      <c r="M2210" s="16"/>
      <c r="N2210" s="16"/>
      <c r="O2210" s="9"/>
      <c r="P2210" s="9"/>
      <c r="Q2210" s="14"/>
      <c r="R2210" s="44"/>
      <c r="S2210" s="9"/>
      <c r="T2210" s="10"/>
      <c r="U2210" s="14"/>
      <c r="V2210" s="14"/>
      <c r="W2210" s="16"/>
      <c r="X2210" s="11"/>
      <c r="Y2210" s="9"/>
      <c r="Z2210" s="15"/>
      <c r="AA2210" s="6"/>
      <c r="AB2210" s="12"/>
      <c r="AC2210" s="6"/>
      <c r="AD2210" s="1"/>
      <c r="AE2210" s="12"/>
      <c r="AF2210" s="7"/>
      <c r="AG2210" s="1"/>
      <c r="AH2210" s="1"/>
      <c r="AI2210" s="1"/>
      <c r="AJ2210" s="10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6"/>
      <c r="CM2210" s="1"/>
      <c r="CN2210" s="1"/>
      <c r="CO2210" s="1"/>
      <c r="CP2210" s="1"/>
      <c r="CQ2210" s="1"/>
      <c r="CR2210" s="1"/>
    </row>
    <row r="2211" spans="1:96" x14ac:dyDescent="0.2">
      <c r="A2211" s="159"/>
      <c r="B2211" s="9"/>
      <c r="C2211" s="9"/>
      <c r="D2211" s="66"/>
      <c r="E2211" s="15"/>
      <c r="F2211" s="12"/>
      <c r="G2211" s="13"/>
      <c r="H2211" s="12"/>
      <c r="I2211" s="12"/>
      <c r="J2211" s="1"/>
      <c r="K2211" s="1"/>
      <c r="L2211" s="9"/>
      <c r="M2211" s="16"/>
      <c r="N2211" s="16"/>
      <c r="O2211" s="9"/>
      <c r="P2211" s="9"/>
      <c r="Q2211" s="14"/>
      <c r="R2211" s="44"/>
      <c r="S2211" s="9"/>
      <c r="T2211" s="10"/>
      <c r="U2211" s="14"/>
      <c r="V2211" s="14"/>
      <c r="W2211" s="16"/>
      <c r="X2211" s="11"/>
      <c r="Y2211" s="9"/>
      <c r="Z2211" s="15"/>
      <c r="AA2211" s="6"/>
      <c r="AB2211" s="12"/>
      <c r="AC2211" s="6"/>
      <c r="AD2211" s="1"/>
      <c r="AE2211" s="12"/>
      <c r="AF2211" s="7"/>
      <c r="AG2211" s="1"/>
      <c r="AH2211" s="1"/>
      <c r="AI2211" s="1"/>
      <c r="AJ2211" s="10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6"/>
      <c r="CM2211" s="1"/>
      <c r="CN2211" s="1"/>
      <c r="CO2211" s="1"/>
      <c r="CP2211" s="1"/>
      <c r="CQ2211" s="1"/>
      <c r="CR2211" s="1"/>
    </row>
    <row r="2212" spans="1:96" x14ac:dyDescent="0.2">
      <c r="A2212" s="159"/>
      <c r="B2212" s="9"/>
      <c r="C2212" s="9"/>
      <c r="D2212" s="66"/>
      <c r="E2212" s="15"/>
      <c r="F2212" s="12"/>
      <c r="G2212" s="13"/>
      <c r="H2212" s="12"/>
      <c r="I2212" s="12"/>
      <c r="J2212" s="1"/>
      <c r="K2212" s="1"/>
      <c r="L2212" s="9"/>
      <c r="M2212" s="16"/>
      <c r="N2212" s="16"/>
      <c r="O2212" s="9"/>
      <c r="P2212" s="9"/>
      <c r="Q2212" s="14"/>
      <c r="R2212" s="44"/>
      <c r="S2212" s="9"/>
      <c r="T2212" s="10"/>
      <c r="U2212" s="14"/>
      <c r="V2212" s="14"/>
      <c r="W2212" s="16"/>
      <c r="X2212" s="11"/>
      <c r="Y2212" s="9"/>
      <c r="Z2212" s="15"/>
      <c r="AA2212" s="6"/>
      <c r="AB2212" s="12"/>
      <c r="AC2212" s="6"/>
      <c r="AD2212" s="1"/>
      <c r="AE2212" s="12"/>
      <c r="AF2212" s="7"/>
      <c r="AG2212" s="1"/>
      <c r="AH2212" s="1"/>
      <c r="AI2212" s="1"/>
      <c r="AJ2212" s="10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6"/>
      <c r="CM2212" s="1"/>
      <c r="CN2212" s="1"/>
      <c r="CO2212" s="1"/>
      <c r="CP2212" s="1"/>
      <c r="CQ2212" s="1"/>
      <c r="CR2212" s="1"/>
    </row>
    <row r="2213" spans="1:96" x14ac:dyDescent="0.2">
      <c r="A2213" s="159"/>
      <c r="B2213" s="9"/>
      <c r="C2213" s="9"/>
      <c r="D2213" s="66"/>
      <c r="E2213" s="15"/>
      <c r="F2213" s="12"/>
      <c r="G2213" s="13"/>
      <c r="H2213" s="12"/>
      <c r="I2213" s="12"/>
      <c r="J2213" s="1"/>
      <c r="K2213" s="1"/>
      <c r="L2213" s="9"/>
      <c r="M2213" s="16"/>
      <c r="N2213" s="16"/>
      <c r="O2213" s="9"/>
      <c r="P2213" s="9"/>
      <c r="Q2213" s="14"/>
      <c r="R2213" s="44"/>
      <c r="S2213" s="9"/>
      <c r="T2213" s="10"/>
      <c r="U2213" s="14"/>
      <c r="V2213" s="14"/>
      <c r="W2213" s="16"/>
      <c r="X2213" s="11"/>
      <c r="Y2213" s="9"/>
      <c r="Z2213" s="15"/>
      <c r="AA2213" s="6"/>
      <c r="AB2213" s="12"/>
      <c r="AC2213" s="6"/>
      <c r="AD2213" s="1"/>
      <c r="AE2213" s="12"/>
      <c r="AF2213" s="7"/>
      <c r="AG2213" s="1"/>
      <c r="AH2213" s="1"/>
      <c r="AI2213" s="1"/>
      <c r="AJ2213" s="10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6"/>
      <c r="CM2213" s="1"/>
      <c r="CN2213" s="1"/>
      <c r="CO2213" s="1"/>
      <c r="CP2213" s="1"/>
      <c r="CQ2213" s="1"/>
      <c r="CR2213" s="1"/>
    </row>
    <row r="2214" spans="1:96" x14ac:dyDescent="0.2">
      <c r="A2214" s="159"/>
      <c r="B2214" s="9"/>
      <c r="C2214" s="9"/>
      <c r="D2214" s="66"/>
      <c r="E2214" s="15"/>
      <c r="F2214" s="12"/>
      <c r="G2214" s="13"/>
      <c r="H2214" s="12"/>
      <c r="I2214" s="12"/>
      <c r="J2214" s="1"/>
      <c r="K2214" s="1"/>
      <c r="L2214" s="9"/>
      <c r="M2214" s="16"/>
      <c r="N2214" s="16"/>
      <c r="O2214" s="9"/>
      <c r="P2214" s="9"/>
      <c r="Q2214" s="14"/>
      <c r="R2214" s="44"/>
      <c r="S2214" s="9"/>
      <c r="T2214" s="10"/>
      <c r="U2214" s="14"/>
      <c r="V2214" s="14"/>
      <c r="W2214" s="16"/>
      <c r="X2214" s="11"/>
      <c r="Y2214" s="9"/>
      <c r="Z2214" s="15"/>
      <c r="AA2214" s="6"/>
      <c r="AB2214" s="12"/>
      <c r="AC2214" s="6"/>
      <c r="AD2214" s="1"/>
      <c r="AE2214" s="12"/>
      <c r="AF2214" s="7"/>
      <c r="AG2214" s="1"/>
      <c r="AH2214" s="1"/>
      <c r="AI2214" s="1"/>
      <c r="AJ2214" s="10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6"/>
      <c r="CM2214" s="1"/>
      <c r="CN2214" s="1"/>
      <c r="CO2214" s="1"/>
      <c r="CP2214" s="1"/>
      <c r="CQ2214" s="1"/>
      <c r="CR2214" s="1"/>
    </row>
    <row r="2215" spans="1:96" x14ac:dyDescent="0.2">
      <c r="A2215" s="159"/>
      <c r="B2215" s="9"/>
      <c r="C2215" s="9"/>
      <c r="D2215" s="66"/>
      <c r="E2215" s="15"/>
      <c r="F2215" s="12"/>
      <c r="G2215" s="13"/>
      <c r="H2215" s="12"/>
      <c r="I2215" s="12"/>
      <c r="J2215" s="1"/>
      <c r="K2215" s="1"/>
      <c r="L2215" s="9"/>
      <c r="M2215" s="16"/>
      <c r="N2215" s="16"/>
      <c r="O2215" s="9"/>
      <c r="P2215" s="9"/>
      <c r="Q2215" s="14"/>
      <c r="R2215" s="44"/>
      <c r="S2215" s="9"/>
      <c r="T2215" s="10"/>
      <c r="U2215" s="14"/>
      <c r="V2215" s="14"/>
      <c r="W2215" s="16"/>
      <c r="X2215" s="11"/>
      <c r="Y2215" s="9"/>
      <c r="Z2215" s="15"/>
      <c r="AA2215" s="6"/>
      <c r="AB2215" s="12"/>
      <c r="AC2215" s="6"/>
      <c r="AD2215" s="1"/>
      <c r="AE2215" s="12"/>
      <c r="AF2215" s="7"/>
      <c r="AG2215" s="1"/>
      <c r="AH2215" s="1"/>
      <c r="AI2215" s="1"/>
      <c r="AJ2215" s="10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6"/>
      <c r="CM2215" s="1"/>
      <c r="CN2215" s="1"/>
      <c r="CO2215" s="1"/>
      <c r="CP2215" s="1"/>
      <c r="CQ2215" s="1"/>
      <c r="CR2215" s="1"/>
    </row>
    <row r="2216" spans="1:96" x14ac:dyDescent="0.2">
      <c r="A2216" s="159"/>
      <c r="B2216" s="9"/>
      <c r="C2216" s="9"/>
      <c r="D2216" s="66"/>
      <c r="E2216" s="15"/>
      <c r="F2216" s="12"/>
      <c r="G2216" s="13"/>
      <c r="H2216" s="12"/>
      <c r="I2216" s="12"/>
      <c r="J2216" s="1"/>
      <c r="K2216" s="1"/>
      <c r="L2216" s="9"/>
      <c r="M2216" s="16"/>
      <c r="N2216" s="16"/>
      <c r="O2216" s="9"/>
      <c r="P2216" s="9"/>
      <c r="Q2216" s="14"/>
      <c r="R2216" s="44"/>
      <c r="S2216" s="9"/>
      <c r="T2216" s="10"/>
      <c r="U2216" s="14"/>
      <c r="V2216" s="14"/>
      <c r="W2216" s="16"/>
      <c r="X2216" s="11"/>
      <c r="Y2216" s="9"/>
      <c r="Z2216" s="15"/>
      <c r="AA2216" s="6"/>
      <c r="AB2216" s="12"/>
      <c r="AC2216" s="6"/>
      <c r="AD2216" s="1"/>
      <c r="AE2216" s="12"/>
      <c r="AF2216" s="7"/>
      <c r="AG2216" s="1"/>
      <c r="AH2216" s="1"/>
      <c r="AI2216" s="1"/>
      <c r="AJ2216" s="10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6"/>
      <c r="CM2216" s="1"/>
      <c r="CN2216" s="1"/>
      <c r="CO2216" s="1"/>
      <c r="CP2216" s="1"/>
      <c r="CQ2216" s="1"/>
      <c r="CR2216" s="1"/>
    </row>
    <row r="2217" spans="1:96" x14ac:dyDescent="0.2">
      <c r="A2217" s="159"/>
      <c r="B2217" s="9"/>
      <c r="C2217" s="9"/>
      <c r="D2217" s="66"/>
      <c r="E2217" s="15"/>
      <c r="F2217" s="12"/>
      <c r="G2217" s="13"/>
      <c r="H2217" s="12"/>
      <c r="I2217" s="12"/>
      <c r="J2217" s="1"/>
      <c r="K2217" s="1"/>
      <c r="L2217" s="9"/>
      <c r="M2217" s="16"/>
      <c r="N2217" s="16"/>
      <c r="O2217" s="9"/>
      <c r="P2217" s="9"/>
      <c r="Q2217" s="14"/>
      <c r="R2217" s="44"/>
      <c r="S2217" s="9"/>
      <c r="T2217" s="10"/>
      <c r="U2217" s="14"/>
      <c r="V2217" s="14"/>
      <c r="W2217" s="16"/>
      <c r="X2217" s="11"/>
      <c r="Y2217" s="9"/>
      <c r="Z2217" s="15"/>
      <c r="AA2217" s="6"/>
      <c r="AB2217" s="12"/>
      <c r="AC2217" s="6"/>
      <c r="AD2217" s="1"/>
      <c r="AE2217" s="12"/>
      <c r="AF2217" s="7"/>
      <c r="AG2217" s="1"/>
      <c r="AH2217" s="1"/>
      <c r="AI2217" s="1"/>
      <c r="AJ2217" s="10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6"/>
      <c r="CM2217" s="1"/>
      <c r="CN2217" s="1"/>
      <c r="CO2217" s="1"/>
      <c r="CP2217" s="1"/>
      <c r="CQ2217" s="1"/>
      <c r="CR2217" s="1"/>
    </row>
    <row r="2218" spans="1:96" x14ac:dyDescent="0.2">
      <c r="A2218" s="159"/>
      <c r="B2218" s="9"/>
      <c r="C2218" s="9"/>
      <c r="D2218" s="66"/>
      <c r="E2218" s="15"/>
      <c r="F2218" s="12"/>
      <c r="G2218" s="13"/>
      <c r="H2218" s="12"/>
      <c r="I2218" s="12"/>
      <c r="J2218" s="1"/>
      <c r="K2218" s="1"/>
      <c r="L2218" s="9"/>
      <c r="M2218" s="16"/>
      <c r="N2218" s="16"/>
      <c r="O2218" s="9"/>
      <c r="P2218" s="9"/>
      <c r="Q2218" s="14"/>
      <c r="R2218" s="44"/>
      <c r="S2218" s="9"/>
      <c r="T2218" s="10"/>
      <c r="U2218" s="14"/>
      <c r="V2218" s="14"/>
      <c r="W2218" s="16"/>
      <c r="X2218" s="11"/>
      <c r="Y2218" s="9"/>
      <c r="Z2218" s="15"/>
      <c r="AA2218" s="6"/>
      <c r="AB2218" s="12"/>
      <c r="AC2218" s="6"/>
      <c r="AD2218" s="1"/>
      <c r="AE2218" s="12"/>
      <c r="AF2218" s="7"/>
      <c r="AG2218" s="1"/>
      <c r="AH2218" s="1"/>
      <c r="AI2218" s="1"/>
      <c r="AJ2218" s="10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6"/>
      <c r="CM2218" s="1"/>
      <c r="CN2218" s="1"/>
      <c r="CO2218" s="1"/>
      <c r="CP2218" s="1"/>
      <c r="CQ2218" s="1"/>
      <c r="CR2218" s="1"/>
    </row>
    <row r="2219" spans="1:96" x14ac:dyDescent="0.2">
      <c r="A2219" s="159"/>
      <c r="B2219" s="9"/>
      <c r="C2219" s="9"/>
      <c r="D2219" s="66"/>
      <c r="E2219" s="15"/>
      <c r="F2219" s="12"/>
      <c r="G2219" s="13"/>
      <c r="H2219" s="12"/>
      <c r="I2219" s="12"/>
      <c r="J2219" s="1"/>
      <c r="K2219" s="1"/>
      <c r="L2219" s="9"/>
      <c r="M2219" s="16"/>
      <c r="N2219" s="16"/>
      <c r="O2219" s="9"/>
      <c r="P2219" s="9"/>
      <c r="Q2219" s="14"/>
      <c r="R2219" s="44"/>
      <c r="S2219" s="9"/>
      <c r="T2219" s="10"/>
      <c r="U2219" s="14"/>
      <c r="V2219" s="14"/>
      <c r="W2219" s="16"/>
      <c r="X2219" s="11"/>
      <c r="Y2219" s="9"/>
      <c r="Z2219" s="15"/>
      <c r="AA2219" s="6"/>
      <c r="AB2219" s="12"/>
      <c r="AC2219" s="6"/>
      <c r="AD2219" s="1"/>
      <c r="AE2219" s="12"/>
      <c r="AF2219" s="7"/>
      <c r="AG2219" s="1"/>
      <c r="AH2219" s="1"/>
      <c r="AI2219" s="1"/>
      <c r="AJ2219" s="10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6"/>
      <c r="CM2219" s="1"/>
      <c r="CN2219" s="1"/>
      <c r="CO2219" s="1"/>
      <c r="CP2219" s="1"/>
      <c r="CQ2219" s="1"/>
      <c r="CR2219" s="1"/>
    </row>
    <row r="2220" spans="1:96" x14ac:dyDescent="0.2">
      <c r="A2220" s="159"/>
      <c r="B2220" s="9"/>
      <c r="C2220" s="9"/>
      <c r="D2220" s="66"/>
      <c r="E2220" s="15"/>
      <c r="F2220" s="12"/>
      <c r="G2220" s="13"/>
      <c r="H2220" s="12"/>
      <c r="I2220" s="12"/>
      <c r="J2220" s="1"/>
      <c r="K2220" s="1"/>
      <c r="L2220" s="9"/>
      <c r="M2220" s="16"/>
      <c r="N2220" s="16"/>
      <c r="O2220" s="9"/>
      <c r="P2220" s="9"/>
      <c r="Q2220" s="14"/>
      <c r="R2220" s="44"/>
      <c r="S2220" s="9"/>
      <c r="T2220" s="10"/>
      <c r="U2220" s="14"/>
      <c r="V2220" s="14"/>
      <c r="W2220" s="16"/>
      <c r="X2220" s="11"/>
      <c r="Y2220" s="9"/>
      <c r="Z2220" s="15"/>
      <c r="AA2220" s="6"/>
      <c r="AB2220" s="12"/>
      <c r="AC2220" s="6"/>
      <c r="AD2220" s="1"/>
      <c r="AE2220" s="12"/>
      <c r="AF2220" s="7"/>
      <c r="AG2220" s="1"/>
      <c r="AH2220" s="1"/>
      <c r="AI2220" s="1"/>
      <c r="AJ2220" s="10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6"/>
      <c r="CM2220" s="1"/>
      <c r="CN2220" s="1"/>
      <c r="CO2220" s="1"/>
      <c r="CP2220" s="1"/>
      <c r="CQ2220" s="1"/>
      <c r="CR2220" s="1"/>
    </row>
    <row r="2221" spans="1:96" x14ac:dyDescent="0.2">
      <c r="A2221" s="159"/>
      <c r="B2221" s="9"/>
      <c r="C2221" s="9"/>
      <c r="D2221" s="66"/>
      <c r="E2221" s="15"/>
      <c r="F2221" s="12"/>
      <c r="G2221" s="13"/>
      <c r="H2221" s="12"/>
      <c r="I2221" s="12"/>
      <c r="J2221" s="1"/>
      <c r="K2221" s="1"/>
      <c r="L2221" s="9"/>
      <c r="M2221" s="16"/>
      <c r="N2221" s="16"/>
      <c r="O2221" s="9"/>
      <c r="P2221" s="9"/>
      <c r="Q2221" s="14"/>
      <c r="R2221" s="44"/>
      <c r="S2221" s="9"/>
      <c r="T2221" s="10"/>
      <c r="U2221" s="14"/>
      <c r="V2221" s="14"/>
      <c r="W2221" s="16"/>
      <c r="X2221" s="11"/>
      <c r="Y2221" s="9"/>
      <c r="Z2221" s="15"/>
      <c r="AA2221" s="6"/>
      <c r="AB2221" s="12"/>
      <c r="AC2221" s="6"/>
      <c r="AD2221" s="1"/>
      <c r="AE2221" s="12"/>
      <c r="AF2221" s="7"/>
      <c r="AG2221" s="1"/>
      <c r="AH2221" s="1"/>
      <c r="AI2221" s="1"/>
      <c r="AJ2221" s="10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6"/>
      <c r="CM2221" s="1"/>
      <c r="CN2221" s="1"/>
      <c r="CO2221" s="1"/>
      <c r="CP2221" s="1"/>
      <c r="CQ2221" s="1"/>
      <c r="CR2221" s="1"/>
    </row>
    <row r="2222" spans="1:96" x14ac:dyDescent="0.2">
      <c r="A2222" s="159"/>
      <c r="B2222" s="9"/>
      <c r="C2222" s="9"/>
      <c r="D2222" s="66"/>
      <c r="E2222" s="15"/>
      <c r="F2222" s="12"/>
      <c r="G2222" s="13"/>
      <c r="H2222" s="12"/>
      <c r="I2222" s="12"/>
      <c r="J2222" s="1"/>
      <c r="K2222" s="1"/>
      <c r="L2222" s="9"/>
      <c r="M2222" s="16"/>
      <c r="N2222" s="16"/>
      <c r="O2222" s="9"/>
      <c r="P2222" s="9"/>
      <c r="Q2222" s="14"/>
      <c r="R2222" s="44"/>
      <c r="S2222" s="9"/>
      <c r="T2222" s="10"/>
      <c r="U2222" s="14"/>
      <c r="V2222" s="14"/>
      <c r="W2222" s="16"/>
      <c r="X2222" s="11"/>
      <c r="Y2222" s="9"/>
      <c r="Z2222" s="15"/>
      <c r="AA2222" s="6"/>
      <c r="AB2222" s="12"/>
      <c r="AC2222" s="6"/>
      <c r="AD2222" s="1"/>
      <c r="AE2222" s="12"/>
      <c r="AF2222" s="7"/>
      <c r="AG2222" s="1"/>
      <c r="AH2222" s="1"/>
      <c r="AI2222" s="1"/>
      <c r="AJ2222" s="10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6"/>
      <c r="CM2222" s="1"/>
      <c r="CN2222" s="1"/>
      <c r="CO2222" s="1"/>
      <c r="CP2222" s="1"/>
      <c r="CQ2222" s="1"/>
      <c r="CR2222" s="1"/>
    </row>
    <row r="2223" spans="1:96" x14ac:dyDescent="0.2">
      <c r="A2223" s="159"/>
      <c r="B2223" s="9"/>
      <c r="C2223" s="9"/>
      <c r="D2223" s="66"/>
      <c r="E2223" s="15"/>
      <c r="F2223" s="12"/>
      <c r="G2223" s="13"/>
      <c r="H2223" s="12"/>
      <c r="I2223" s="12"/>
      <c r="J2223" s="1"/>
      <c r="K2223" s="1"/>
      <c r="L2223" s="9"/>
      <c r="M2223" s="16"/>
      <c r="N2223" s="16"/>
      <c r="O2223" s="9"/>
      <c r="P2223" s="9"/>
      <c r="Q2223" s="14"/>
      <c r="R2223" s="44"/>
      <c r="S2223" s="9"/>
      <c r="T2223" s="10"/>
      <c r="U2223" s="14"/>
      <c r="V2223" s="14"/>
      <c r="W2223" s="16"/>
      <c r="X2223" s="11"/>
      <c r="Y2223" s="9"/>
      <c r="Z2223" s="15"/>
      <c r="AA2223" s="6"/>
      <c r="AB2223" s="12"/>
      <c r="AC2223" s="6"/>
      <c r="AD2223" s="1"/>
      <c r="AE2223" s="12"/>
      <c r="AF2223" s="7"/>
      <c r="AG2223" s="1"/>
      <c r="AH2223" s="1"/>
      <c r="AI2223" s="1"/>
      <c r="AJ2223" s="10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6"/>
      <c r="CM2223" s="1"/>
      <c r="CN2223" s="1"/>
      <c r="CO2223" s="1"/>
      <c r="CP2223" s="1"/>
      <c r="CQ2223" s="1"/>
      <c r="CR2223" s="1"/>
    </row>
    <row r="2224" spans="1:96" x14ac:dyDescent="0.2">
      <c r="A2224" s="159"/>
      <c r="B2224" s="9"/>
      <c r="C2224" s="9"/>
      <c r="D2224" s="66"/>
      <c r="E2224" s="15"/>
      <c r="F2224" s="12"/>
      <c r="G2224" s="13"/>
      <c r="H2224" s="12"/>
      <c r="I2224" s="12"/>
      <c r="J2224" s="1"/>
      <c r="K2224" s="1"/>
      <c r="L2224" s="9"/>
      <c r="M2224" s="16"/>
      <c r="N2224" s="16"/>
      <c r="O2224" s="9"/>
      <c r="P2224" s="9"/>
      <c r="Q2224" s="14"/>
      <c r="R2224" s="44"/>
      <c r="S2224" s="9"/>
      <c r="T2224" s="10"/>
      <c r="U2224" s="14"/>
      <c r="V2224" s="14"/>
      <c r="W2224" s="16"/>
      <c r="X2224" s="11"/>
      <c r="Y2224" s="9"/>
      <c r="Z2224" s="15"/>
      <c r="AA2224" s="6"/>
      <c r="AB2224" s="12"/>
      <c r="AC2224" s="6"/>
      <c r="AD2224" s="1"/>
      <c r="AE2224" s="12"/>
      <c r="AF2224" s="7"/>
      <c r="AG2224" s="1"/>
      <c r="AH2224" s="1"/>
      <c r="AI2224" s="1"/>
      <c r="AJ2224" s="10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6"/>
      <c r="CM2224" s="1"/>
      <c r="CN2224" s="1"/>
      <c r="CO2224" s="1"/>
      <c r="CP2224" s="1"/>
      <c r="CQ2224" s="1"/>
      <c r="CR2224" s="1"/>
    </row>
    <row r="2225" spans="1:96" x14ac:dyDescent="0.2">
      <c r="A2225" s="159"/>
      <c r="B2225" s="9"/>
      <c r="C2225" s="9"/>
      <c r="D2225" s="66"/>
      <c r="E2225" s="15"/>
      <c r="F2225" s="12"/>
      <c r="G2225" s="13"/>
      <c r="H2225" s="12"/>
      <c r="I2225" s="12"/>
      <c r="J2225" s="1"/>
      <c r="K2225" s="1"/>
      <c r="L2225" s="9"/>
      <c r="M2225" s="16"/>
      <c r="N2225" s="16"/>
      <c r="O2225" s="9"/>
      <c r="P2225" s="9"/>
      <c r="Q2225" s="14"/>
      <c r="R2225" s="44"/>
      <c r="S2225" s="9"/>
      <c r="T2225" s="10"/>
      <c r="U2225" s="14"/>
      <c r="V2225" s="14"/>
      <c r="W2225" s="16"/>
      <c r="X2225" s="11"/>
      <c r="Y2225" s="9"/>
      <c r="Z2225" s="15"/>
      <c r="AA2225" s="6"/>
      <c r="AB2225" s="12"/>
      <c r="AC2225" s="6"/>
      <c r="AD2225" s="1"/>
      <c r="AE2225" s="12"/>
      <c r="AF2225" s="7"/>
      <c r="AG2225" s="1"/>
      <c r="AH2225" s="1"/>
      <c r="AI2225" s="1"/>
      <c r="AJ2225" s="10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6"/>
      <c r="CM2225" s="1"/>
      <c r="CN2225" s="1"/>
      <c r="CO2225" s="1"/>
      <c r="CP2225" s="1"/>
      <c r="CQ2225" s="1"/>
      <c r="CR2225" s="1"/>
    </row>
    <row r="2226" spans="1:96" x14ac:dyDescent="0.2">
      <c r="A2226" s="159"/>
      <c r="B2226" s="9"/>
      <c r="C2226" s="9"/>
      <c r="D2226" s="66"/>
      <c r="E2226" s="15"/>
      <c r="F2226" s="12"/>
      <c r="G2226" s="13"/>
      <c r="H2226" s="12"/>
      <c r="I2226" s="12"/>
      <c r="J2226" s="1"/>
      <c r="K2226" s="1"/>
      <c r="L2226" s="9"/>
      <c r="M2226" s="16"/>
      <c r="N2226" s="16"/>
      <c r="O2226" s="9"/>
      <c r="P2226" s="9"/>
      <c r="Q2226" s="14"/>
      <c r="R2226" s="44"/>
      <c r="S2226" s="9"/>
      <c r="T2226" s="10"/>
      <c r="U2226" s="14"/>
      <c r="V2226" s="14"/>
      <c r="W2226" s="16"/>
      <c r="X2226" s="11"/>
      <c r="Y2226" s="9"/>
      <c r="Z2226" s="15"/>
      <c r="AA2226" s="6"/>
      <c r="AB2226" s="12"/>
      <c r="AC2226" s="6"/>
      <c r="AD2226" s="1"/>
      <c r="AE2226" s="12"/>
      <c r="AF2226" s="7"/>
      <c r="AG2226" s="1"/>
      <c r="AH2226" s="1"/>
      <c r="AI2226" s="1"/>
      <c r="AJ2226" s="10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6"/>
      <c r="CM2226" s="1"/>
      <c r="CN2226" s="1"/>
      <c r="CO2226" s="1"/>
      <c r="CP2226" s="1"/>
      <c r="CQ2226" s="1"/>
      <c r="CR2226" s="1"/>
    </row>
    <row r="2227" spans="1:96" x14ac:dyDescent="0.2">
      <c r="A2227" s="159"/>
      <c r="B2227" s="9"/>
      <c r="C2227" s="9"/>
      <c r="D2227" s="66"/>
      <c r="E2227" s="15"/>
      <c r="F2227" s="12"/>
      <c r="G2227" s="13"/>
      <c r="H2227" s="12"/>
      <c r="I2227" s="12"/>
      <c r="J2227" s="1"/>
      <c r="K2227" s="1"/>
      <c r="L2227" s="9"/>
      <c r="M2227" s="16"/>
      <c r="N2227" s="16"/>
      <c r="O2227" s="9"/>
      <c r="P2227" s="9"/>
      <c r="Q2227" s="14"/>
      <c r="R2227" s="44"/>
      <c r="S2227" s="9"/>
      <c r="T2227" s="10"/>
      <c r="U2227" s="14"/>
      <c r="V2227" s="14"/>
      <c r="W2227" s="16"/>
      <c r="X2227" s="11"/>
      <c r="Y2227" s="9"/>
      <c r="Z2227" s="15"/>
      <c r="AA2227" s="6"/>
      <c r="AB2227" s="12"/>
      <c r="AC2227" s="6"/>
      <c r="AD2227" s="1"/>
      <c r="AE2227" s="12"/>
      <c r="AF2227" s="7"/>
      <c r="AG2227" s="1"/>
      <c r="AH2227" s="1"/>
      <c r="AI2227" s="1"/>
      <c r="AJ2227" s="10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6"/>
      <c r="CM2227" s="1"/>
      <c r="CN2227" s="1"/>
      <c r="CO2227" s="1"/>
      <c r="CP2227" s="1"/>
      <c r="CQ2227" s="1"/>
      <c r="CR2227" s="1"/>
    </row>
    <row r="2228" spans="1:96" x14ac:dyDescent="0.2">
      <c r="A2228" s="159"/>
      <c r="B2228" s="9"/>
      <c r="C2228" s="9"/>
      <c r="D2228" s="66"/>
      <c r="E2228" s="15"/>
      <c r="F2228" s="12"/>
      <c r="G2228" s="13"/>
      <c r="H2228" s="12"/>
      <c r="I2228" s="12"/>
      <c r="J2228" s="1"/>
      <c r="K2228" s="1"/>
      <c r="L2228" s="9"/>
      <c r="M2228" s="16"/>
      <c r="N2228" s="16"/>
      <c r="O2228" s="9"/>
      <c r="P2228" s="9"/>
      <c r="Q2228" s="14"/>
      <c r="R2228" s="44"/>
      <c r="S2228" s="9"/>
      <c r="T2228" s="10"/>
      <c r="U2228" s="14"/>
      <c r="V2228" s="14"/>
      <c r="W2228" s="16"/>
      <c r="X2228" s="11"/>
      <c r="Y2228" s="9"/>
      <c r="Z2228" s="15"/>
      <c r="AA2228" s="6"/>
      <c r="AB2228" s="12"/>
      <c r="AC2228" s="6"/>
      <c r="AD2228" s="1"/>
      <c r="AE2228" s="12"/>
      <c r="AF2228" s="7"/>
      <c r="AG2228" s="1"/>
      <c r="AH2228" s="1"/>
      <c r="AI2228" s="1"/>
      <c r="AJ2228" s="10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6"/>
      <c r="CM2228" s="1"/>
      <c r="CN2228" s="1"/>
      <c r="CO2228" s="1"/>
      <c r="CP2228" s="1"/>
      <c r="CQ2228" s="1"/>
      <c r="CR2228" s="1"/>
    </row>
    <row r="2229" spans="1:96" x14ac:dyDescent="0.2">
      <c r="A2229" s="159"/>
      <c r="B2229" s="9"/>
      <c r="C2229" s="9"/>
      <c r="D2229" s="66"/>
      <c r="E2229" s="15"/>
      <c r="F2229" s="12"/>
      <c r="G2229" s="13"/>
      <c r="H2229" s="12"/>
      <c r="I2229" s="12"/>
      <c r="J2229" s="1"/>
      <c r="K2229" s="1"/>
      <c r="L2229" s="9"/>
      <c r="M2229" s="16"/>
      <c r="N2229" s="16"/>
      <c r="O2229" s="9"/>
      <c r="P2229" s="9"/>
      <c r="Q2229" s="14"/>
      <c r="R2229" s="44"/>
      <c r="S2229" s="9"/>
      <c r="T2229" s="10"/>
      <c r="U2229" s="14"/>
      <c r="V2229" s="14"/>
      <c r="W2229" s="16"/>
      <c r="X2229" s="11"/>
      <c r="Y2229" s="9"/>
      <c r="Z2229" s="15"/>
      <c r="AA2229" s="6"/>
      <c r="AB2229" s="12"/>
      <c r="AC2229" s="6"/>
      <c r="AD2229" s="1"/>
      <c r="AE2229" s="12"/>
      <c r="AF2229" s="7"/>
      <c r="AG2229" s="1"/>
      <c r="AH2229" s="1"/>
      <c r="AI2229" s="1"/>
      <c r="AJ2229" s="10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6"/>
      <c r="CM2229" s="1"/>
      <c r="CN2229" s="1"/>
      <c r="CO2229" s="1"/>
      <c r="CP2229" s="1"/>
      <c r="CQ2229" s="1"/>
      <c r="CR2229" s="1"/>
    </row>
    <row r="2230" spans="1:96" x14ac:dyDescent="0.2">
      <c r="A2230" s="159"/>
      <c r="B2230" s="9"/>
      <c r="C2230" s="9"/>
      <c r="D2230" s="66"/>
      <c r="E2230" s="15"/>
      <c r="F2230" s="12"/>
      <c r="G2230" s="13"/>
      <c r="H2230" s="12"/>
      <c r="I2230" s="12"/>
      <c r="J2230" s="1"/>
      <c r="K2230" s="1"/>
      <c r="L2230" s="9"/>
      <c r="M2230" s="16"/>
      <c r="N2230" s="16"/>
      <c r="O2230" s="9"/>
      <c r="P2230" s="9"/>
      <c r="Q2230" s="14"/>
      <c r="R2230" s="44"/>
      <c r="S2230" s="9"/>
      <c r="T2230" s="10"/>
      <c r="U2230" s="14"/>
      <c r="V2230" s="14"/>
      <c r="W2230" s="16"/>
      <c r="X2230" s="11"/>
      <c r="Y2230" s="9"/>
      <c r="Z2230" s="15"/>
      <c r="AA2230" s="6"/>
      <c r="AB2230" s="12"/>
      <c r="AC2230" s="6"/>
      <c r="AD2230" s="1"/>
      <c r="AE2230" s="12"/>
      <c r="AF2230" s="7"/>
      <c r="AG2230" s="1"/>
      <c r="AH2230" s="1"/>
      <c r="AI2230" s="1"/>
      <c r="AJ2230" s="10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6"/>
      <c r="CM2230" s="1"/>
      <c r="CN2230" s="1"/>
      <c r="CO2230" s="1"/>
      <c r="CP2230" s="1"/>
      <c r="CQ2230" s="1"/>
      <c r="CR2230" s="1"/>
    </row>
    <row r="2231" spans="1:96" x14ac:dyDescent="0.2">
      <c r="A2231" s="159"/>
      <c r="B2231" s="9"/>
      <c r="C2231" s="9"/>
      <c r="D2231" s="66"/>
      <c r="E2231" s="15"/>
      <c r="F2231" s="12"/>
      <c r="G2231" s="13"/>
      <c r="H2231" s="12"/>
      <c r="I2231" s="12"/>
      <c r="J2231" s="1"/>
      <c r="K2231" s="1"/>
      <c r="L2231" s="9"/>
      <c r="M2231" s="16"/>
      <c r="N2231" s="16"/>
      <c r="O2231" s="9"/>
      <c r="P2231" s="9"/>
      <c r="Q2231" s="14"/>
      <c r="R2231" s="44"/>
      <c r="S2231" s="9"/>
      <c r="T2231" s="10"/>
      <c r="U2231" s="14"/>
      <c r="V2231" s="14"/>
      <c r="W2231" s="16"/>
      <c r="X2231" s="11"/>
      <c r="Y2231" s="9"/>
      <c r="Z2231" s="15"/>
      <c r="AA2231" s="6"/>
      <c r="AB2231" s="12"/>
      <c r="AC2231" s="6"/>
      <c r="AD2231" s="1"/>
      <c r="AE2231" s="12"/>
      <c r="AF2231" s="7"/>
      <c r="AG2231" s="1"/>
      <c r="AH2231" s="1"/>
      <c r="AI2231" s="1"/>
      <c r="AJ2231" s="10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6"/>
      <c r="CM2231" s="1"/>
      <c r="CN2231" s="1"/>
      <c r="CO2231" s="1"/>
      <c r="CP2231" s="1"/>
      <c r="CQ2231" s="1"/>
      <c r="CR2231" s="1"/>
    </row>
    <row r="2232" spans="1:96" x14ac:dyDescent="0.2">
      <c r="A2232" s="159"/>
      <c r="B2232" s="9"/>
      <c r="C2232" s="9"/>
      <c r="D2232" s="66"/>
      <c r="E2232" s="15"/>
      <c r="F2232" s="12"/>
      <c r="G2232" s="13"/>
      <c r="H2232" s="12"/>
      <c r="I2232" s="12"/>
      <c r="J2232" s="1"/>
      <c r="K2232" s="1"/>
      <c r="L2232" s="9"/>
      <c r="M2232" s="16"/>
      <c r="N2232" s="16"/>
      <c r="O2232" s="9"/>
      <c r="P2232" s="9"/>
      <c r="Q2232" s="14"/>
      <c r="R2232" s="44"/>
      <c r="S2232" s="9"/>
      <c r="T2232" s="10"/>
      <c r="U2232" s="14"/>
      <c r="V2232" s="14"/>
      <c r="W2232" s="16"/>
      <c r="X2232" s="11"/>
      <c r="Y2232" s="9"/>
      <c r="Z2232" s="15"/>
      <c r="AA2232" s="6"/>
      <c r="AB2232" s="12"/>
      <c r="AC2232" s="6"/>
      <c r="AD2232" s="1"/>
      <c r="AE2232" s="12"/>
      <c r="AF2232" s="7"/>
      <c r="AG2232" s="1"/>
      <c r="AH2232" s="1"/>
      <c r="AI2232" s="1"/>
      <c r="AJ2232" s="10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6"/>
      <c r="CM2232" s="1"/>
      <c r="CN2232" s="1"/>
      <c r="CO2232" s="1"/>
      <c r="CP2232" s="1"/>
      <c r="CQ2232" s="1"/>
      <c r="CR2232" s="1"/>
    </row>
    <row r="2233" spans="1:96" x14ac:dyDescent="0.2">
      <c r="A2233" s="159"/>
      <c r="B2233" s="9"/>
      <c r="C2233" s="9"/>
      <c r="D2233" s="66"/>
      <c r="E2233" s="15"/>
      <c r="F2233" s="12"/>
      <c r="G2233" s="13"/>
      <c r="H2233" s="12"/>
      <c r="I2233" s="12"/>
      <c r="J2233" s="1"/>
      <c r="K2233" s="1"/>
      <c r="L2233" s="9"/>
      <c r="M2233" s="16"/>
      <c r="N2233" s="16"/>
      <c r="O2233" s="9"/>
      <c r="P2233" s="9"/>
      <c r="Q2233" s="14"/>
      <c r="R2233" s="44"/>
      <c r="S2233" s="9"/>
      <c r="T2233" s="10"/>
      <c r="U2233" s="14"/>
      <c r="V2233" s="14"/>
      <c r="W2233" s="16"/>
      <c r="X2233" s="11"/>
      <c r="Y2233" s="9"/>
      <c r="Z2233" s="15"/>
      <c r="AA2233" s="6"/>
      <c r="AB2233" s="12"/>
      <c r="AC2233" s="6"/>
      <c r="AD2233" s="1"/>
      <c r="AE2233" s="12"/>
      <c r="AF2233" s="7"/>
      <c r="AG2233" s="1"/>
      <c r="AH2233" s="1"/>
      <c r="AI2233" s="1"/>
      <c r="AJ2233" s="10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6"/>
      <c r="CM2233" s="1"/>
      <c r="CN2233" s="1"/>
      <c r="CO2233" s="1"/>
      <c r="CP2233" s="1"/>
      <c r="CQ2233" s="1"/>
      <c r="CR2233" s="1"/>
    </row>
    <row r="2234" spans="1:96" x14ac:dyDescent="0.2">
      <c r="A2234" s="159"/>
      <c r="B2234" s="9"/>
      <c r="C2234" s="9"/>
      <c r="D2234" s="66"/>
      <c r="E2234" s="15"/>
      <c r="F2234" s="12"/>
      <c r="G2234" s="13"/>
      <c r="H2234" s="12"/>
      <c r="I2234" s="12"/>
      <c r="J2234" s="1"/>
      <c r="K2234" s="1"/>
      <c r="L2234" s="9"/>
      <c r="M2234" s="16"/>
      <c r="N2234" s="16"/>
      <c r="O2234" s="9"/>
      <c r="P2234" s="9"/>
      <c r="Q2234" s="14"/>
      <c r="R2234" s="44"/>
      <c r="S2234" s="9"/>
      <c r="T2234" s="10"/>
      <c r="U2234" s="14"/>
      <c r="V2234" s="14"/>
      <c r="W2234" s="16"/>
      <c r="X2234" s="11"/>
      <c r="Y2234" s="9"/>
      <c r="Z2234" s="15"/>
      <c r="AA2234" s="6"/>
      <c r="AB2234" s="12"/>
      <c r="AC2234" s="6"/>
      <c r="AD2234" s="1"/>
      <c r="AE2234" s="12"/>
      <c r="AF2234" s="7"/>
      <c r="AG2234" s="1"/>
      <c r="AH2234" s="1"/>
      <c r="AI2234" s="1"/>
      <c r="AJ2234" s="10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6"/>
      <c r="CM2234" s="1"/>
      <c r="CN2234" s="1"/>
      <c r="CO2234" s="1"/>
      <c r="CP2234" s="1"/>
      <c r="CQ2234" s="1"/>
      <c r="CR2234" s="1"/>
    </row>
    <row r="2235" spans="1:96" x14ac:dyDescent="0.2">
      <c r="A2235" s="159"/>
      <c r="B2235" s="9"/>
      <c r="C2235" s="9"/>
      <c r="D2235" s="66"/>
      <c r="E2235" s="15"/>
      <c r="F2235" s="12"/>
      <c r="G2235" s="13"/>
      <c r="H2235" s="12"/>
      <c r="I2235" s="12"/>
      <c r="J2235" s="1"/>
      <c r="K2235" s="1"/>
      <c r="L2235" s="9"/>
      <c r="M2235" s="16"/>
      <c r="N2235" s="16"/>
      <c r="O2235" s="9"/>
      <c r="P2235" s="9"/>
      <c r="Q2235" s="14"/>
      <c r="R2235" s="44"/>
      <c r="S2235" s="9"/>
      <c r="T2235" s="10"/>
      <c r="U2235" s="14"/>
      <c r="V2235" s="14"/>
      <c r="W2235" s="16"/>
      <c r="X2235" s="11"/>
      <c r="Y2235" s="9"/>
      <c r="Z2235" s="15"/>
      <c r="AA2235" s="6"/>
      <c r="AB2235" s="12"/>
      <c r="AC2235" s="6"/>
      <c r="AD2235" s="1"/>
      <c r="AE2235" s="12"/>
      <c r="AF2235" s="7"/>
      <c r="AG2235" s="1"/>
      <c r="AH2235" s="1"/>
      <c r="AI2235" s="1"/>
      <c r="AJ2235" s="10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6"/>
      <c r="CM2235" s="1"/>
      <c r="CN2235" s="1"/>
      <c r="CO2235" s="1"/>
      <c r="CP2235" s="1"/>
      <c r="CQ2235" s="1"/>
      <c r="CR2235" s="1"/>
    </row>
    <row r="2236" spans="1:96" x14ac:dyDescent="0.2">
      <c r="A2236" s="159"/>
      <c r="B2236" s="9"/>
      <c r="C2236" s="9"/>
      <c r="D2236" s="66"/>
      <c r="E2236" s="15"/>
      <c r="F2236" s="12"/>
      <c r="G2236" s="13"/>
      <c r="H2236" s="12"/>
      <c r="I2236" s="12"/>
      <c r="J2236" s="1"/>
      <c r="K2236" s="1"/>
      <c r="L2236" s="9"/>
      <c r="M2236" s="16"/>
      <c r="N2236" s="16"/>
      <c r="O2236" s="9"/>
      <c r="P2236" s="9"/>
      <c r="Q2236" s="14"/>
      <c r="R2236" s="44"/>
      <c r="S2236" s="9"/>
      <c r="T2236" s="10"/>
      <c r="U2236" s="14"/>
      <c r="V2236" s="14"/>
      <c r="W2236" s="16"/>
      <c r="X2236" s="11"/>
      <c r="Y2236" s="9"/>
      <c r="Z2236" s="15"/>
      <c r="AA2236" s="6"/>
      <c r="AB2236" s="12"/>
      <c r="AC2236" s="6"/>
      <c r="AD2236" s="1"/>
      <c r="AE2236" s="12"/>
      <c r="AF2236" s="7"/>
      <c r="AG2236" s="1"/>
      <c r="AH2236" s="1"/>
      <c r="AI2236" s="1"/>
      <c r="AJ2236" s="10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6"/>
      <c r="CM2236" s="1"/>
      <c r="CN2236" s="1"/>
      <c r="CO2236" s="1"/>
      <c r="CP2236" s="1"/>
      <c r="CQ2236" s="1"/>
      <c r="CR2236" s="1"/>
    </row>
    <row r="2237" spans="1:96" x14ac:dyDescent="0.2">
      <c r="A2237" s="159"/>
      <c r="B2237" s="9"/>
      <c r="C2237" s="9"/>
      <c r="D2237" s="66"/>
      <c r="E2237" s="15"/>
      <c r="F2237" s="12"/>
      <c r="G2237" s="13"/>
      <c r="H2237" s="12"/>
      <c r="I2237" s="12"/>
      <c r="J2237" s="1"/>
      <c r="K2237" s="1"/>
      <c r="L2237" s="9"/>
      <c r="M2237" s="16"/>
      <c r="N2237" s="16"/>
      <c r="O2237" s="9"/>
      <c r="P2237" s="9"/>
      <c r="Q2237" s="14"/>
      <c r="R2237" s="44"/>
      <c r="S2237" s="9"/>
      <c r="T2237" s="10"/>
      <c r="U2237" s="14"/>
      <c r="V2237" s="14"/>
      <c r="W2237" s="16"/>
      <c r="X2237" s="11"/>
      <c r="Y2237" s="9"/>
      <c r="Z2237" s="15"/>
      <c r="AA2237" s="6"/>
      <c r="AB2237" s="12"/>
      <c r="AC2237" s="6"/>
      <c r="AD2237" s="1"/>
      <c r="AE2237" s="12"/>
      <c r="AF2237" s="7"/>
      <c r="AG2237" s="1"/>
      <c r="AH2237" s="1"/>
      <c r="AI2237" s="1"/>
      <c r="AJ2237" s="10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6"/>
      <c r="CM2237" s="1"/>
      <c r="CN2237" s="1"/>
      <c r="CO2237" s="1"/>
      <c r="CP2237" s="1"/>
      <c r="CQ2237" s="1"/>
      <c r="CR2237" s="1"/>
    </row>
    <row r="2238" spans="1:96" x14ac:dyDescent="0.2">
      <c r="A2238" s="159"/>
      <c r="B2238" s="9"/>
      <c r="C2238" s="9"/>
      <c r="D2238" s="66"/>
      <c r="E2238" s="15"/>
      <c r="F2238" s="12"/>
      <c r="G2238" s="13"/>
      <c r="H2238" s="12"/>
      <c r="I2238" s="12"/>
      <c r="J2238" s="1"/>
      <c r="K2238" s="1"/>
      <c r="L2238" s="9"/>
      <c r="M2238" s="16"/>
      <c r="N2238" s="16"/>
      <c r="O2238" s="9"/>
      <c r="P2238" s="9"/>
      <c r="Q2238" s="14"/>
      <c r="R2238" s="44"/>
      <c r="S2238" s="9"/>
      <c r="T2238" s="10"/>
      <c r="U2238" s="14"/>
      <c r="V2238" s="14"/>
      <c r="W2238" s="16"/>
      <c r="X2238" s="11"/>
      <c r="Y2238" s="9"/>
      <c r="Z2238" s="15"/>
      <c r="AA2238" s="6"/>
      <c r="AB2238" s="12"/>
      <c r="AC2238" s="6"/>
      <c r="AD2238" s="1"/>
      <c r="AE2238" s="12"/>
      <c r="AF2238" s="7"/>
      <c r="AG2238" s="1"/>
      <c r="AH2238" s="1"/>
      <c r="AI2238" s="1"/>
      <c r="AJ2238" s="10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6"/>
      <c r="CM2238" s="1"/>
      <c r="CN2238" s="1"/>
      <c r="CO2238" s="1"/>
      <c r="CP2238" s="1"/>
      <c r="CQ2238" s="1"/>
      <c r="CR2238" s="1"/>
    </row>
    <row r="2239" spans="1:96" x14ac:dyDescent="0.2">
      <c r="A2239" s="159"/>
      <c r="B2239" s="9"/>
      <c r="C2239" s="9"/>
      <c r="D2239" s="66"/>
      <c r="E2239" s="15"/>
      <c r="F2239" s="12"/>
      <c r="G2239" s="13"/>
      <c r="H2239" s="12"/>
      <c r="I2239" s="12"/>
      <c r="J2239" s="1"/>
      <c r="K2239" s="1"/>
      <c r="L2239" s="9"/>
      <c r="M2239" s="16"/>
      <c r="N2239" s="16"/>
      <c r="O2239" s="9"/>
      <c r="P2239" s="9"/>
      <c r="Q2239" s="14"/>
      <c r="R2239" s="44"/>
      <c r="S2239" s="9"/>
      <c r="T2239" s="10"/>
      <c r="U2239" s="14"/>
      <c r="V2239" s="14"/>
      <c r="W2239" s="16"/>
      <c r="X2239" s="11"/>
      <c r="Y2239" s="9"/>
      <c r="Z2239" s="15"/>
      <c r="AA2239" s="6"/>
      <c r="AB2239" s="12"/>
      <c r="AC2239" s="6"/>
      <c r="AD2239" s="1"/>
      <c r="AE2239" s="12"/>
      <c r="AF2239" s="7"/>
      <c r="AG2239" s="1"/>
      <c r="AH2239" s="1"/>
      <c r="AI2239" s="1"/>
      <c r="AJ2239" s="10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6"/>
      <c r="CM2239" s="1"/>
      <c r="CN2239" s="1"/>
      <c r="CO2239" s="1"/>
      <c r="CP2239" s="1"/>
      <c r="CQ2239" s="1"/>
      <c r="CR2239" s="1"/>
    </row>
    <row r="2240" spans="1:96" x14ac:dyDescent="0.2">
      <c r="A2240" s="159"/>
      <c r="B2240" s="9"/>
      <c r="C2240" s="9"/>
      <c r="D2240" s="66"/>
      <c r="E2240" s="15"/>
      <c r="F2240" s="12"/>
      <c r="G2240" s="13"/>
      <c r="H2240" s="12"/>
      <c r="I2240" s="12"/>
      <c r="J2240" s="1"/>
      <c r="K2240" s="1"/>
      <c r="L2240" s="9"/>
      <c r="M2240" s="16"/>
      <c r="N2240" s="16"/>
      <c r="O2240" s="9"/>
      <c r="P2240" s="9"/>
      <c r="Q2240" s="14"/>
      <c r="R2240" s="44"/>
      <c r="S2240" s="9"/>
      <c r="T2240" s="10"/>
      <c r="U2240" s="14"/>
      <c r="V2240" s="14"/>
      <c r="W2240" s="16"/>
      <c r="X2240" s="11"/>
      <c r="Y2240" s="9"/>
      <c r="Z2240" s="15"/>
      <c r="AA2240" s="6"/>
      <c r="AB2240" s="12"/>
      <c r="AC2240" s="6"/>
      <c r="AD2240" s="1"/>
      <c r="AE2240" s="12"/>
      <c r="AF2240" s="7"/>
      <c r="AG2240" s="1"/>
      <c r="AH2240" s="1"/>
      <c r="AI2240" s="1"/>
      <c r="AJ2240" s="10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6"/>
      <c r="CM2240" s="1"/>
      <c r="CN2240" s="1"/>
      <c r="CO2240" s="1"/>
      <c r="CP2240" s="1"/>
      <c r="CQ2240" s="1"/>
      <c r="CR2240" s="1"/>
    </row>
    <row r="2241" spans="1:96" x14ac:dyDescent="0.2">
      <c r="A2241" s="159"/>
      <c r="B2241" s="9"/>
      <c r="C2241" s="9"/>
      <c r="D2241" s="66"/>
      <c r="E2241" s="15"/>
      <c r="F2241" s="12"/>
      <c r="G2241" s="13"/>
      <c r="H2241" s="12"/>
      <c r="I2241" s="12"/>
      <c r="J2241" s="1"/>
      <c r="K2241" s="1"/>
      <c r="L2241" s="9"/>
      <c r="M2241" s="16"/>
      <c r="N2241" s="16"/>
      <c r="O2241" s="9"/>
      <c r="P2241" s="9"/>
      <c r="Q2241" s="14"/>
      <c r="R2241" s="44"/>
      <c r="S2241" s="9"/>
      <c r="T2241" s="10"/>
      <c r="U2241" s="14"/>
      <c r="V2241" s="14"/>
      <c r="W2241" s="16"/>
      <c r="X2241" s="11"/>
      <c r="Y2241" s="9"/>
      <c r="Z2241" s="15"/>
      <c r="AA2241" s="6"/>
      <c r="AB2241" s="12"/>
      <c r="AC2241" s="6"/>
      <c r="AD2241" s="1"/>
      <c r="AE2241" s="12"/>
      <c r="AF2241" s="7"/>
      <c r="AG2241" s="1"/>
      <c r="AH2241" s="1"/>
      <c r="AI2241" s="1"/>
      <c r="AJ2241" s="10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6"/>
      <c r="CM2241" s="1"/>
      <c r="CN2241" s="1"/>
      <c r="CO2241" s="1"/>
      <c r="CP2241" s="1"/>
      <c r="CQ2241" s="1"/>
      <c r="CR2241" s="1"/>
    </row>
    <row r="2242" spans="1:96" x14ac:dyDescent="0.2">
      <c r="A2242" s="159"/>
      <c r="B2242" s="9"/>
      <c r="C2242" s="9"/>
      <c r="D2242" s="66"/>
      <c r="E2242" s="15"/>
      <c r="F2242" s="12"/>
      <c r="G2242" s="13"/>
      <c r="H2242" s="12"/>
      <c r="I2242" s="12"/>
      <c r="J2242" s="1"/>
      <c r="K2242" s="1"/>
      <c r="L2242" s="9"/>
      <c r="M2242" s="16"/>
      <c r="N2242" s="16"/>
      <c r="O2242" s="9"/>
      <c r="P2242" s="9"/>
      <c r="Q2242" s="14"/>
      <c r="R2242" s="44"/>
      <c r="S2242" s="9"/>
      <c r="T2242" s="10"/>
      <c r="U2242" s="14"/>
      <c r="V2242" s="14"/>
      <c r="W2242" s="16"/>
      <c r="X2242" s="11"/>
      <c r="Y2242" s="9"/>
      <c r="Z2242" s="15"/>
      <c r="AA2242" s="6"/>
      <c r="AB2242" s="12"/>
      <c r="AC2242" s="6"/>
      <c r="AD2242" s="1"/>
      <c r="AE2242" s="12"/>
      <c r="AF2242" s="7"/>
      <c r="AG2242" s="1"/>
      <c r="AH2242" s="1"/>
      <c r="AI2242" s="1"/>
      <c r="AJ2242" s="10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6"/>
      <c r="CM2242" s="1"/>
      <c r="CN2242" s="1"/>
      <c r="CO2242" s="1"/>
      <c r="CP2242" s="1"/>
      <c r="CQ2242" s="1"/>
      <c r="CR2242" s="1"/>
    </row>
    <row r="2243" spans="1:96" x14ac:dyDescent="0.2">
      <c r="A2243" s="159"/>
      <c r="B2243" s="9"/>
      <c r="C2243" s="9"/>
      <c r="D2243" s="66"/>
      <c r="E2243" s="15"/>
      <c r="F2243" s="12"/>
      <c r="G2243" s="13"/>
      <c r="H2243" s="12"/>
      <c r="I2243" s="12"/>
      <c r="J2243" s="1"/>
      <c r="K2243" s="1"/>
      <c r="L2243" s="9"/>
      <c r="M2243" s="16"/>
      <c r="N2243" s="16"/>
      <c r="O2243" s="9"/>
      <c r="P2243" s="9"/>
      <c r="Q2243" s="14"/>
      <c r="R2243" s="44"/>
      <c r="S2243" s="9"/>
      <c r="T2243" s="10"/>
      <c r="U2243" s="14"/>
      <c r="V2243" s="14"/>
      <c r="W2243" s="16"/>
      <c r="X2243" s="11"/>
      <c r="Y2243" s="9"/>
      <c r="Z2243" s="15"/>
      <c r="AA2243" s="6"/>
      <c r="AB2243" s="12"/>
      <c r="AC2243" s="6"/>
      <c r="AD2243" s="1"/>
      <c r="AE2243" s="12"/>
      <c r="AF2243" s="7"/>
      <c r="AG2243" s="1"/>
      <c r="AH2243" s="1"/>
      <c r="AI2243" s="1"/>
      <c r="AJ2243" s="10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6"/>
      <c r="CM2243" s="1"/>
      <c r="CN2243" s="1"/>
      <c r="CO2243" s="1"/>
      <c r="CP2243" s="1"/>
      <c r="CQ2243" s="1"/>
      <c r="CR2243" s="1"/>
    </row>
    <row r="2244" spans="1:96" x14ac:dyDescent="0.2">
      <c r="A2244" s="159"/>
      <c r="B2244" s="9"/>
      <c r="C2244" s="9"/>
      <c r="D2244" s="66"/>
      <c r="E2244" s="15"/>
      <c r="F2244" s="12"/>
      <c r="G2244" s="13"/>
      <c r="H2244" s="12"/>
      <c r="I2244" s="12"/>
      <c r="J2244" s="1"/>
      <c r="K2244" s="1"/>
      <c r="L2244" s="9"/>
      <c r="M2244" s="16"/>
      <c r="N2244" s="16"/>
      <c r="O2244" s="9"/>
      <c r="P2244" s="9"/>
      <c r="Q2244" s="14"/>
      <c r="R2244" s="44"/>
      <c r="S2244" s="9"/>
      <c r="T2244" s="10"/>
      <c r="U2244" s="14"/>
      <c r="V2244" s="14"/>
      <c r="W2244" s="16"/>
      <c r="X2244" s="11"/>
      <c r="Y2244" s="9"/>
      <c r="Z2244" s="15"/>
      <c r="AA2244" s="6"/>
      <c r="AB2244" s="12"/>
      <c r="AC2244" s="6"/>
      <c r="AD2244" s="1"/>
      <c r="AE2244" s="12"/>
      <c r="AF2244" s="7"/>
      <c r="AG2244" s="1"/>
      <c r="AH2244" s="1"/>
      <c r="AI2244" s="1"/>
      <c r="AJ2244" s="10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6"/>
      <c r="CM2244" s="1"/>
      <c r="CN2244" s="1"/>
      <c r="CO2244" s="1"/>
      <c r="CP2244" s="1"/>
      <c r="CQ2244" s="1"/>
      <c r="CR2244" s="1"/>
    </row>
    <row r="2245" spans="1:96" x14ac:dyDescent="0.2">
      <c r="A2245" s="159"/>
      <c r="B2245" s="9"/>
      <c r="C2245" s="9"/>
      <c r="D2245" s="66"/>
      <c r="E2245" s="15"/>
      <c r="F2245" s="12"/>
      <c r="G2245" s="13"/>
      <c r="H2245" s="12"/>
      <c r="I2245" s="12"/>
      <c r="J2245" s="1"/>
      <c r="K2245" s="1"/>
      <c r="L2245" s="9"/>
      <c r="M2245" s="16"/>
      <c r="N2245" s="16"/>
      <c r="O2245" s="9"/>
      <c r="P2245" s="9"/>
      <c r="Q2245" s="14"/>
      <c r="R2245" s="44"/>
      <c r="S2245" s="9"/>
      <c r="T2245" s="10"/>
      <c r="U2245" s="14"/>
      <c r="V2245" s="14"/>
      <c r="W2245" s="16"/>
      <c r="X2245" s="11"/>
      <c r="Y2245" s="9"/>
      <c r="Z2245" s="15"/>
      <c r="AA2245" s="6"/>
      <c r="AB2245" s="12"/>
      <c r="AC2245" s="6"/>
      <c r="AD2245" s="1"/>
      <c r="AE2245" s="12"/>
      <c r="AF2245" s="7"/>
      <c r="AG2245" s="1"/>
      <c r="AH2245" s="1"/>
      <c r="AI2245" s="1"/>
      <c r="AJ2245" s="10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6"/>
      <c r="CM2245" s="1"/>
      <c r="CN2245" s="1"/>
      <c r="CO2245" s="1"/>
      <c r="CP2245" s="1"/>
      <c r="CQ2245" s="1"/>
      <c r="CR2245" s="1"/>
    </row>
    <row r="2246" spans="1:96" x14ac:dyDescent="0.2">
      <c r="A2246" s="159"/>
      <c r="B2246" s="9"/>
      <c r="C2246" s="9"/>
      <c r="D2246" s="66"/>
      <c r="E2246" s="15"/>
      <c r="F2246" s="12"/>
      <c r="G2246" s="13"/>
      <c r="H2246" s="12"/>
      <c r="I2246" s="12"/>
      <c r="J2246" s="1"/>
      <c r="K2246" s="1"/>
      <c r="L2246" s="9"/>
      <c r="M2246" s="16"/>
      <c r="N2246" s="16"/>
      <c r="O2246" s="9"/>
      <c r="P2246" s="9"/>
      <c r="Q2246" s="14"/>
      <c r="R2246" s="44"/>
      <c r="S2246" s="9"/>
      <c r="T2246" s="10"/>
      <c r="U2246" s="14"/>
      <c r="V2246" s="14"/>
      <c r="W2246" s="16"/>
      <c r="X2246" s="11"/>
      <c r="Y2246" s="9"/>
      <c r="Z2246" s="15"/>
      <c r="AA2246" s="6"/>
      <c r="AB2246" s="12"/>
      <c r="AC2246" s="6"/>
      <c r="AD2246" s="1"/>
      <c r="AE2246" s="12"/>
      <c r="AF2246" s="7"/>
      <c r="AG2246" s="1"/>
      <c r="AH2246" s="1"/>
      <c r="AI2246" s="1"/>
      <c r="AJ2246" s="10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6"/>
      <c r="CM2246" s="1"/>
      <c r="CN2246" s="1"/>
      <c r="CO2246" s="1"/>
      <c r="CP2246" s="1"/>
      <c r="CQ2246" s="1"/>
      <c r="CR2246" s="1"/>
    </row>
    <row r="2247" spans="1:96" x14ac:dyDescent="0.2">
      <c r="A2247" s="159"/>
      <c r="B2247" s="9"/>
      <c r="C2247" s="9"/>
      <c r="D2247" s="66"/>
      <c r="E2247" s="15"/>
      <c r="F2247" s="12"/>
      <c r="G2247" s="13"/>
      <c r="H2247" s="12"/>
      <c r="I2247" s="12"/>
      <c r="J2247" s="1"/>
      <c r="K2247" s="1"/>
      <c r="L2247" s="9"/>
      <c r="M2247" s="16"/>
      <c r="N2247" s="16"/>
      <c r="O2247" s="9"/>
      <c r="P2247" s="9"/>
      <c r="Q2247" s="14"/>
      <c r="R2247" s="44"/>
      <c r="S2247" s="9"/>
      <c r="T2247" s="10"/>
      <c r="U2247" s="14"/>
      <c r="V2247" s="14"/>
      <c r="W2247" s="16"/>
      <c r="X2247" s="11"/>
      <c r="Y2247" s="9"/>
      <c r="Z2247" s="15"/>
      <c r="AA2247" s="6"/>
      <c r="AB2247" s="12"/>
      <c r="AC2247" s="6"/>
      <c r="AD2247" s="1"/>
      <c r="AE2247" s="12"/>
      <c r="AF2247" s="7"/>
      <c r="AG2247" s="1"/>
      <c r="AH2247" s="1"/>
      <c r="AI2247" s="1"/>
      <c r="AJ2247" s="10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6"/>
      <c r="CM2247" s="1"/>
      <c r="CN2247" s="1"/>
      <c r="CO2247" s="1"/>
      <c r="CP2247" s="1"/>
      <c r="CQ2247" s="1"/>
      <c r="CR2247" s="1"/>
    </row>
    <row r="2248" spans="1:96" x14ac:dyDescent="0.2">
      <c r="A2248" s="159"/>
      <c r="B2248" s="9"/>
      <c r="C2248" s="9"/>
      <c r="D2248" s="66"/>
      <c r="E2248" s="15"/>
      <c r="F2248" s="12"/>
      <c r="G2248" s="13"/>
      <c r="H2248" s="12"/>
      <c r="I2248" s="12"/>
      <c r="J2248" s="1"/>
      <c r="K2248" s="1"/>
      <c r="L2248" s="9"/>
      <c r="M2248" s="16"/>
      <c r="N2248" s="16"/>
      <c r="O2248" s="9"/>
      <c r="P2248" s="9"/>
      <c r="Q2248" s="14"/>
      <c r="R2248" s="44"/>
      <c r="S2248" s="9"/>
      <c r="T2248" s="10"/>
      <c r="U2248" s="14"/>
      <c r="V2248" s="14"/>
      <c r="W2248" s="16"/>
      <c r="X2248" s="11"/>
      <c r="Y2248" s="9"/>
      <c r="Z2248" s="15"/>
      <c r="AA2248" s="6"/>
      <c r="AB2248" s="12"/>
      <c r="AC2248" s="6"/>
      <c r="AD2248" s="1"/>
      <c r="AE2248" s="12"/>
      <c r="AF2248" s="7"/>
      <c r="AG2248" s="1"/>
      <c r="AH2248" s="1"/>
      <c r="AI2248" s="1"/>
      <c r="AJ2248" s="10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6"/>
      <c r="CM2248" s="1"/>
      <c r="CN2248" s="1"/>
      <c r="CO2248" s="1"/>
      <c r="CP2248" s="1"/>
      <c r="CQ2248" s="1"/>
      <c r="CR2248" s="1"/>
    </row>
    <row r="2249" spans="1:96" x14ac:dyDescent="0.2">
      <c r="A2249" s="159"/>
      <c r="B2249" s="9"/>
      <c r="C2249" s="9"/>
      <c r="D2249" s="66"/>
      <c r="E2249" s="15"/>
      <c r="F2249" s="12"/>
      <c r="G2249" s="13"/>
      <c r="H2249" s="12"/>
      <c r="I2249" s="12"/>
      <c r="J2249" s="1"/>
      <c r="K2249" s="1"/>
      <c r="L2249" s="9"/>
      <c r="M2249" s="16"/>
      <c r="N2249" s="16"/>
      <c r="O2249" s="9"/>
      <c r="P2249" s="9"/>
      <c r="Q2249" s="14"/>
      <c r="R2249" s="44"/>
      <c r="S2249" s="9"/>
      <c r="T2249" s="10"/>
      <c r="U2249" s="14"/>
      <c r="V2249" s="14"/>
      <c r="W2249" s="16"/>
      <c r="X2249" s="11"/>
      <c r="Y2249" s="9"/>
      <c r="Z2249" s="15"/>
      <c r="AA2249" s="6"/>
      <c r="AB2249" s="12"/>
      <c r="AC2249" s="6"/>
      <c r="AD2249" s="1"/>
      <c r="AE2249" s="12"/>
      <c r="AF2249" s="7"/>
      <c r="AG2249" s="1"/>
      <c r="AH2249" s="1"/>
      <c r="AI2249" s="1"/>
      <c r="AJ2249" s="10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6"/>
      <c r="CM2249" s="1"/>
      <c r="CN2249" s="1"/>
      <c r="CO2249" s="1"/>
      <c r="CP2249" s="1"/>
      <c r="CQ2249" s="1"/>
      <c r="CR2249" s="1"/>
    </row>
    <row r="2250" spans="1:96" x14ac:dyDescent="0.2">
      <c r="A2250" s="159"/>
      <c r="B2250" s="9"/>
      <c r="C2250" s="9"/>
      <c r="D2250" s="66"/>
      <c r="E2250" s="15"/>
      <c r="F2250" s="12"/>
      <c r="G2250" s="13"/>
      <c r="H2250" s="12"/>
      <c r="I2250" s="12"/>
      <c r="J2250" s="1"/>
      <c r="K2250" s="1"/>
      <c r="L2250" s="9"/>
      <c r="M2250" s="16"/>
      <c r="N2250" s="16"/>
      <c r="O2250" s="9"/>
      <c r="P2250" s="9"/>
      <c r="Q2250" s="14"/>
      <c r="R2250" s="44"/>
      <c r="S2250" s="9"/>
      <c r="T2250" s="10"/>
      <c r="U2250" s="14"/>
      <c r="V2250" s="14"/>
      <c r="W2250" s="16"/>
      <c r="X2250" s="11"/>
      <c r="Y2250" s="9"/>
      <c r="Z2250" s="15"/>
      <c r="AA2250" s="6"/>
      <c r="AB2250" s="12"/>
      <c r="AC2250" s="6"/>
      <c r="AD2250" s="1"/>
      <c r="AE2250" s="12"/>
      <c r="AF2250" s="7"/>
      <c r="AG2250" s="1"/>
      <c r="AH2250" s="1"/>
      <c r="AI2250" s="1"/>
      <c r="AJ2250" s="10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6"/>
      <c r="CM2250" s="1"/>
      <c r="CN2250" s="1"/>
      <c r="CO2250" s="1"/>
      <c r="CP2250" s="1"/>
      <c r="CQ2250" s="1"/>
      <c r="CR2250" s="1"/>
    </row>
    <row r="2251" spans="1:96" x14ac:dyDescent="0.2">
      <c r="A2251" s="159"/>
      <c r="B2251" s="9"/>
      <c r="C2251" s="9"/>
      <c r="D2251" s="66"/>
      <c r="E2251" s="15"/>
      <c r="F2251" s="12"/>
      <c r="G2251" s="13"/>
      <c r="H2251" s="12"/>
      <c r="I2251" s="12"/>
      <c r="J2251" s="1"/>
      <c r="K2251" s="1"/>
      <c r="L2251" s="9"/>
      <c r="M2251" s="16"/>
      <c r="N2251" s="16"/>
      <c r="O2251" s="9"/>
      <c r="P2251" s="9"/>
      <c r="Q2251" s="14"/>
      <c r="R2251" s="44"/>
      <c r="S2251" s="9"/>
      <c r="T2251" s="10"/>
      <c r="U2251" s="14"/>
      <c r="V2251" s="14"/>
      <c r="W2251" s="16"/>
      <c r="X2251" s="11"/>
      <c r="Y2251" s="9"/>
      <c r="Z2251" s="15"/>
      <c r="AA2251" s="6"/>
      <c r="AB2251" s="12"/>
      <c r="AC2251" s="6"/>
      <c r="AD2251" s="1"/>
      <c r="AE2251" s="12"/>
      <c r="AF2251" s="7"/>
      <c r="AG2251" s="1"/>
      <c r="AH2251" s="1"/>
      <c r="AI2251" s="1"/>
      <c r="AJ2251" s="10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6"/>
      <c r="CM2251" s="1"/>
      <c r="CN2251" s="1"/>
      <c r="CO2251" s="1"/>
      <c r="CP2251" s="1"/>
      <c r="CQ2251" s="1"/>
      <c r="CR2251" s="1"/>
    </row>
    <row r="2252" spans="1:96" x14ac:dyDescent="0.2">
      <c r="A2252" s="159"/>
      <c r="B2252" s="9"/>
      <c r="C2252" s="9"/>
      <c r="D2252" s="66"/>
      <c r="E2252" s="15"/>
      <c r="F2252" s="12"/>
      <c r="G2252" s="13"/>
      <c r="H2252" s="12"/>
      <c r="I2252" s="12"/>
      <c r="J2252" s="1"/>
      <c r="K2252" s="1"/>
      <c r="L2252" s="9"/>
      <c r="M2252" s="16"/>
      <c r="N2252" s="16"/>
      <c r="O2252" s="9"/>
      <c r="P2252" s="9"/>
      <c r="Q2252" s="14"/>
      <c r="R2252" s="44"/>
      <c r="S2252" s="9"/>
      <c r="T2252" s="10"/>
      <c r="U2252" s="14"/>
      <c r="V2252" s="14"/>
      <c r="W2252" s="16"/>
      <c r="X2252" s="11"/>
      <c r="Y2252" s="9"/>
      <c r="Z2252" s="15"/>
      <c r="AA2252" s="6"/>
      <c r="AB2252" s="12"/>
      <c r="AC2252" s="6"/>
      <c r="AD2252" s="1"/>
      <c r="AE2252" s="12"/>
      <c r="AF2252" s="7"/>
      <c r="AG2252" s="1"/>
      <c r="AH2252" s="1"/>
      <c r="AI2252" s="1"/>
      <c r="AJ2252" s="10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6"/>
      <c r="CM2252" s="1"/>
      <c r="CN2252" s="1"/>
      <c r="CO2252" s="1"/>
      <c r="CP2252" s="1"/>
      <c r="CQ2252" s="1"/>
      <c r="CR2252" s="1"/>
    </row>
    <row r="2253" spans="1:96" x14ac:dyDescent="0.2">
      <c r="A2253" s="159"/>
      <c r="B2253" s="9"/>
      <c r="C2253" s="9"/>
      <c r="D2253" s="66"/>
      <c r="E2253" s="15"/>
      <c r="F2253" s="12"/>
      <c r="G2253" s="13"/>
      <c r="H2253" s="12"/>
      <c r="I2253" s="12"/>
      <c r="J2253" s="1"/>
      <c r="K2253" s="1"/>
      <c r="L2253" s="9"/>
      <c r="M2253" s="16"/>
      <c r="N2253" s="16"/>
      <c r="O2253" s="9"/>
      <c r="P2253" s="9"/>
      <c r="Q2253" s="14"/>
      <c r="R2253" s="44"/>
      <c r="S2253" s="9"/>
      <c r="T2253" s="10"/>
      <c r="U2253" s="14"/>
      <c r="V2253" s="14"/>
      <c r="W2253" s="16"/>
      <c r="X2253" s="11"/>
      <c r="Y2253" s="9"/>
      <c r="Z2253" s="15"/>
      <c r="AA2253" s="6"/>
      <c r="AB2253" s="12"/>
      <c r="AC2253" s="6"/>
      <c r="AD2253" s="1"/>
      <c r="AE2253" s="12"/>
      <c r="AF2253" s="7"/>
      <c r="AG2253" s="1"/>
      <c r="AH2253" s="1"/>
      <c r="AI2253" s="1"/>
      <c r="AJ2253" s="10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6"/>
      <c r="CM2253" s="1"/>
      <c r="CN2253" s="1"/>
      <c r="CO2253" s="1"/>
      <c r="CP2253" s="1"/>
      <c r="CQ2253" s="1"/>
      <c r="CR2253" s="1"/>
    </row>
    <row r="2254" spans="1:96" x14ac:dyDescent="0.2">
      <c r="A2254" s="159"/>
      <c r="B2254" s="9"/>
      <c r="C2254" s="9"/>
      <c r="D2254" s="66"/>
      <c r="E2254" s="15"/>
      <c r="F2254" s="12"/>
      <c r="G2254" s="13"/>
      <c r="H2254" s="12"/>
      <c r="I2254" s="12"/>
      <c r="J2254" s="1"/>
      <c r="K2254" s="1"/>
      <c r="L2254" s="9"/>
      <c r="M2254" s="16"/>
      <c r="N2254" s="16"/>
      <c r="O2254" s="9"/>
      <c r="P2254" s="9"/>
      <c r="Q2254" s="14"/>
      <c r="R2254" s="44"/>
      <c r="S2254" s="9"/>
      <c r="T2254" s="10"/>
      <c r="U2254" s="14"/>
      <c r="V2254" s="14"/>
      <c r="W2254" s="16"/>
      <c r="X2254" s="11"/>
      <c r="Y2254" s="9"/>
      <c r="Z2254" s="15"/>
      <c r="AA2254" s="6"/>
      <c r="AB2254" s="12"/>
      <c r="AC2254" s="6"/>
      <c r="AD2254" s="1"/>
      <c r="AE2254" s="12"/>
      <c r="AF2254" s="7"/>
      <c r="AG2254" s="1"/>
      <c r="AH2254" s="1"/>
      <c r="AI2254" s="1"/>
      <c r="AJ2254" s="10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6"/>
      <c r="CM2254" s="1"/>
      <c r="CN2254" s="1"/>
      <c r="CO2254" s="1"/>
      <c r="CP2254" s="1"/>
      <c r="CQ2254" s="1"/>
      <c r="CR2254" s="1"/>
    </row>
    <row r="2255" spans="1:96" x14ac:dyDescent="0.2">
      <c r="A2255" s="159"/>
      <c r="B2255" s="9"/>
      <c r="C2255" s="9"/>
      <c r="D2255" s="66"/>
      <c r="E2255" s="15"/>
      <c r="F2255" s="12"/>
      <c r="G2255" s="13"/>
      <c r="H2255" s="12"/>
      <c r="I2255" s="12"/>
      <c r="J2255" s="1"/>
      <c r="K2255" s="1"/>
      <c r="L2255" s="9"/>
      <c r="M2255" s="16"/>
      <c r="N2255" s="16"/>
      <c r="O2255" s="9"/>
      <c r="P2255" s="9"/>
      <c r="Q2255" s="14"/>
      <c r="R2255" s="44"/>
      <c r="S2255" s="9"/>
      <c r="T2255" s="10"/>
      <c r="U2255" s="14"/>
      <c r="V2255" s="14"/>
      <c r="W2255" s="16"/>
      <c r="X2255" s="11"/>
      <c r="Y2255" s="9"/>
      <c r="Z2255" s="15"/>
      <c r="AA2255" s="6"/>
      <c r="AB2255" s="12"/>
      <c r="AC2255" s="6"/>
      <c r="AD2255" s="1"/>
      <c r="AE2255" s="12"/>
      <c r="AF2255" s="7"/>
      <c r="AG2255" s="1"/>
      <c r="AH2255" s="1"/>
      <c r="AI2255" s="1"/>
      <c r="AJ2255" s="10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6"/>
      <c r="CM2255" s="1"/>
      <c r="CN2255" s="1"/>
      <c r="CO2255" s="1"/>
      <c r="CP2255" s="1"/>
      <c r="CQ2255" s="1"/>
      <c r="CR2255" s="1"/>
    </row>
    <row r="2256" spans="1:96" x14ac:dyDescent="0.2">
      <c r="A2256" s="159"/>
      <c r="B2256" s="9"/>
      <c r="C2256" s="9"/>
      <c r="D2256" s="66"/>
      <c r="E2256" s="15"/>
      <c r="F2256" s="12"/>
      <c r="G2256" s="13"/>
      <c r="H2256" s="12"/>
      <c r="I2256" s="12"/>
      <c r="J2256" s="1"/>
      <c r="K2256" s="1"/>
      <c r="L2256" s="9"/>
      <c r="M2256" s="16"/>
      <c r="N2256" s="16"/>
      <c r="O2256" s="9"/>
      <c r="P2256" s="9"/>
      <c r="Q2256" s="14"/>
      <c r="R2256" s="44"/>
      <c r="S2256" s="9"/>
      <c r="T2256" s="10"/>
      <c r="U2256" s="14"/>
      <c r="V2256" s="14"/>
      <c r="W2256" s="16"/>
      <c r="X2256" s="11"/>
      <c r="Y2256" s="9"/>
      <c r="Z2256" s="15"/>
      <c r="AA2256" s="6"/>
      <c r="AB2256" s="12"/>
      <c r="AC2256" s="6"/>
      <c r="AD2256" s="1"/>
      <c r="AE2256" s="12"/>
      <c r="AF2256" s="7"/>
      <c r="AG2256" s="1"/>
      <c r="AH2256" s="1"/>
      <c r="AI2256" s="1"/>
      <c r="AJ2256" s="10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6"/>
      <c r="CM2256" s="1"/>
      <c r="CN2256" s="1"/>
      <c r="CO2256" s="1"/>
      <c r="CP2256" s="1"/>
      <c r="CQ2256" s="1"/>
      <c r="CR2256" s="1"/>
    </row>
    <row r="2257" spans="1:96" x14ac:dyDescent="0.2">
      <c r="A2257" s="159"/>
      <c r="B2257" s="9"/>
      <c r="C2257" s="9"/>
      <c r="D2257" s="66"/>
      <c r="E2257" s="15"/>
      <c r="F2257" s="12"/>
      <c r="G2257" s="13"/>
      <c r="H2257" s="12"/>
      <c r="I2257" s="12"/>
      <c r="J2257" s="1"/>
      <c r="K2257" s="1"/>
      <c r="L2257" s="9"/>
      <c r="M2257" s="16"/>
      <c r="N2257" s="16"/>
      <c r="O2257" s="9"/>
      <c r="P2257" s="9"/>
      <c r="Q2257" s="14"/>
      <c r="R2257" s="44"/>
      <c r="S2257" s="9"/>
      <c r="T2257" s="10"/>
      <c r="U2257" s="14"/>
      <c r="V2257" s="14"/>
      <c r="W2257" s="16"/>
      <c r="X2257" s="11"/>
      <c r="Y2257" s="9"/>
      <c r="Z2257" s="15"/>
      <c r="AA2257" s="6"/>
      <c r="AB2257" s="12"/>
      <c r="AC2257" s="6"/>
      <c r="AD2257" s="1"/>
      <c r="AE2257" s="12"/>
      <c r="AF2257" s="7"/>
      <c r="AG2257" s="1"/>
      <c r="AH2257" s="1"/>
      <c r="AI2257" s="1"/>
      <c r="AJ2257" s="10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6"/>
      <c r="CM2257" s="1"/>
      <c r="CN2257" s="1"/>
      <c r="CO2257" s="1"/>
      <c r="CP2257" s="1"/>
      <c r="CQ2257" s="1"/>
      <c r="CR2257" s="1"/>
    </row>
    <row r="2258" spans="1:96" x14ac:dyDescent="0.2">
      <c r="A2258" s="159"/>
      <c r="B2258" s="9"/>
      <c r="C2258" s="9"/>
      <c r="D2258" s="66"/>
      <c r="E2258" s="15"/>
      <c r="F2258" s="12"/>
      <c r="G2258" s="13"/>
      <c r="H2258" s="12"/>
      <c r="I2258" s="12"/>
      <c r="J2258" s="1"/>
      <c r="K2258" s="1"/>
      <c r="L2258" s="9"/>
      <c r="M2258" s="16"/>
      <c r="N2258" s="16"/>
      <c r="O2258" s="9"/>
      <c r="P2258" s="9"/>
      <c r="Q2258" s="14"/>
      <c r="R2258" s="44"/>
      <c r="S2258" s="9"/>
      <c r="T2258" s="10"/>
      <c r="U2258" s="14"/>
      <c r="V2258" s="14"/>
      <c r="W2258" s="16"/>
      <c r="X2258" s="11"/>
      <c r="Y2258" s="9"/>
      <c r="Z2258" s="15"/>
      <c r="AA2258" s="6"/>
      <c r="AB2258" s="12"/>
      <c r="AC2258" s="6"/>
      <c r="AD2258" s="1"/>
      <c r="AE2258" s="12"/>
      <c r="AF2258" s="7"/>
      <c r="AG2258" s="1"/>
      <c r="AH2258" s="1"/>
      <c r="AI2258" s="1"/>
      <c r="AJ2258" s="10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6"/>
      <c r="CM2258" s="1"/>
      <c r="CN2258" s="1"/>
      <c r="CO2258" s="1"/>
      <c r="CP2258" s="1"/>
      <c r="CQ2258" s="1"/>
      <c r="CR2258" s="1"/>
    </row>
    <row r="2259" spans="1:96" x14ac:dyDescent="0.2">
      <c r="A2259" s="159"/>
      <c r="B2259" s="9"/>
      <c r="C2259" s="9"/>
      <c r="D2259" s="66"/>
      <c r="E2259" s="15"/>
      <c r="F2259" s="12"/>
      <c r="G2259" s="13"/>
      <c r="H2259" s="12"/>
      <c r="I2259" s="12"/>
      <c r="J2259" s="1"/>
      <c r="K2259" s="1"/>
      <c r="L2259" s="9"/>
      <c r="M2259" s="16"/>
      <c r="N2259" s="16"/>
      <c r="O2259" s="9"/>
      <c r="P2259" s="9"/>
      <c r="Q2259" s="14"/>
      <c r="R2259" s="44"/>
      <c r="S2259" s="9"/>
      <c r="T2259" s="10"/>
      <c r="U2259" s="14"/>
      <c r="V2259" s="14"/>
      <c r="W2259" s="16"/>
      <c r="X2259" s="11"/>
      <c r="Y2259" s="9"/>
      <c r="Z2259" s="15"/>
      <c r="AA2259" s="6"/>
      <c r="AB2259" s="12"/>
      <c r="AC2259" s="6"/>
      <c r="AD2259" s="1"/>
      <c r="AE2259" s="12"/>
      <c r="AF2259" s="7"/>
      <c r="AG2259" s="1"/>
      <c r="AH2259" s="1"/>
      <c r="AI2259" s="1"/>
      <c r="AJ2259" s="10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6"/>
      <c r="CM2259" s="1"/>
      <c r="CN2259" s="1"/>
      <c r="CO2259" s="1"/>
      <c r="CP2259" s="1"/>
      <c r="CQ2259" s="1"/>
      <c r="CR2259" s="1"/>
    </row>
    <row r="2260" spans="1:96" x14ac:dyDescent="0.2">
      <c r="A2260" s="159"/>
      <c r="B2260" s="9"/>
      <c r="C2260" s="9"/>
      <c r="D2260" s="66"/>
      <c r="E2260" s="15"/>
      <c r="F2260" s="12"/>
      <c r="G2260" s="13"/>
      <c r="H2260" s="12"/>
      <c r="I2260" s="12"/>
      <c r="J2260" s="1"/>
      <c r="K2260" s="1"/>
      <c r="L2260" s="9"/>
      <c r="M2260" s="16"/>
      <c r="N2260" s="16"/>
      <c r="O2260" s="9"/>
      <c r="P2260" s="9"/>
      <c r="Q2260" s="14"/>
      <c r="R2260" s="44"/>
      <c r="S2260" s="9"/>
      <c r="T2260" s="10"/>
      <c r="U2260" s="14"/>
      <c r="V2260" s="14"/>
      <c r="W2260" s="16"/>
      <c r="X2260" s="11"/>
      <c r="Y2260" s="9"/>
      <c r="Z2260" s="15"/>
      <c r="AA2260" s="6"/>
      <c r="AB2260" s="12"/>
      <c r="AC2260" s="6"/>
      <c r="AD2260" s="1"/>
      <c r="AE2260" s="12"/>
      <c r="AF2260" s="7"/>
      <c r="AG2260" s="1"/>
      <c r="AH2260" s="1"/>
      <c r="AI2260" s="1"/>
      <c r="AJ2260" s="10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6"/>
      <c r="CM2260" s="1"/>
      <c r="CN2260" s="1"/>
      <c r="CO2260" s="1"/>
      <c r="CP2260" s="1"/>
      <c r="CQ2260" s="1"/>
      <c r="CR2260" s="1"/>
    </row>
    <row r="2261" spans="1:96" x14ac:dyDescent="0.2">
      <c r="A2261" s="159"/>
      <c r="B2261" s="9"/>
      <c r="C2261" s="9"/>
      <c r="D2261" s="66"/>
      <c r="E2261" s="15"/>
      <c r="F2261" s="12"/>
      <c r="G2261" s="13"/>
      <c r="H2261" s="12"/>
      <c r="I2261" s="12"/>
      <c r="J2261" s="1"/>
      <c r="K2261" s="1"/>
      <c r="L2261" s="9"/>
      <c r="M2261" s="16"/>
      <c r="N2261" s="16"/>
      <c r="O2261" s="9"/>
      <c r="P2261" s="9"/>
      <c r="Q2261" s="14"/>
      <c r="R2261" s="44"/>
      <c r="S2261" s="9"/>
      <c r="T2261" s="10"/>
      <c r="U2261" s="14"/>
      <c r="V2261" s="14"/>
      <c r="W2261" s="16"/>
      <c r="X2261" s="11"/>
      <c r="Y2261" s="9"/>
      <c r="Z2261" s="15"/>
      <c r="AA2261" s="6"/>
      <c r="AB2261" s="12"/>
      <c r="AC2261" s="6"/>
      <c r="AD2261" s="1"/>
      <c r="AE2261" s="12"/>
      <c r="AF2261" s="7"/>
      <c r="AG2261" s="1"/>
      <c r="AH2261" s="1"/>
      <c r="AI2261" s="1"/>
      <c r="AJ2261" s="10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6"/>
      <c r="CM2261" s="1"/>
      <c r="CN2261" s="1"/>
      <c r="CO2261" s="1"/>
      <c r="CP2261" s="1"/>
      <c r="CQ2261" s="1"/>
      <c r="CR2261" s="1"/>
    </row>
    <row r="2262" spans="1:96" x14ac:dyDescent="0.2">
      <c r="A2262" s="159"/>
      <c r="B2262" s="9"/>
      <c r="C2262" s="9"/>
      <c r="D2262" s="66"/>
      <c r="E2262" s="15"/>
      <c r="F2262" s="12"/>
      <c r="G2262" s="13"/>
      <c r="H2262" s="12"/>
      <c r="I2262" s="12"/>
      <c r="J2262" s="1"/>
      <c r="K2262" s="1"/>
      <c r="L2262" s="9"/>
      <c r="M2262" s="16"/>
      <c r="N2262" s="16"/>
      <c r="O2262" s="9"/>
      <c r="P2262" s="9"/>
      <c r="Q2262" s="14"/>
      <c r="R2262" s="44"/>
      <c r="S2262" s="9"/>
      <c r="T2262" s="10"/>
      <c r="U2262" s="14"/>
      <c r="V2262" s="14"/>
      <c r="W2262" s="16"/>
      <c r="X2262" s="11"/>
      <c r="Y2262" s="9"/>
      <c r="Z2262" s="15"/>
      <c r="AA2262" s="6"/>
      <c r="AB2262" s="12"/>
      <c r="AC2262" s="6"/>
      <c r="AD2262" s="1"/>
      <c r="AE2262" s="12"/>
      <c r="AF2262" s="7"/>
      <c r="AG2262" s="1"/>
      <c r="AH2262" s="1"/>
      <c r="AI2262" s="1"/>
      <c r="AJ2262" s="10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6"/>
      <c r="CM2262" s="1"/>
      <c r="CN2262" s="1"/>
      <c r="CO2262" s="1"/>
      <c r="CP2262" s="1"/>
      <c r="CQ2262" s="1"/>
      <c r="CR2262" s="1"/>
    </row>
    <row r="2263" spans="1:96" x14ac:dyDescent="0.2">
      <c r="A2263" s="159"/>
      <c r="B2263" s="9"/>
      <c r="C2263" s="9"/>
      <c r="D2263" s="66"/>
      <c r="E2263" s="15"/>
      <c r="F2263" s="12"/>
      <c r="G2263" s="13"/>
      <c r="H2263" s="12"/>
      <c r="I2263" s="12"/>
      <c r="J2263" s="1"/>
      <c r="K2263" s="1"/>
      <c r="L2263" s="9"/>
      <c r="M2263" s="16"/>
      <c r="N2263" s="16"/>
      <c r="O2263" s="9"/>
      <c r="P2263" s="9"/>
      <c r="Q2263" s="14"/>
      <c r="R2263" s="44"/>
      <c r="S2263" s="9"/>
      <c r="T2263" s="10"/>
      <c r="U2263" s="14"/>
      <c r="V2263" s="14"/>
      <c r="W2263" s="16"/>
      <c r="X2263" s="11"/>
      <c r="Y2263" s="9"/>
      <c r="Z2263" s="15"/>
      <c r="AA2263" s="6"/>
      <c r="AB2263" s="12"/>
      <c r="AC2263" s="6"/>
      <c r="AD2263" s="1"/>
      <c r="AE2263" s="12"/>
      <c r="AF2263" s="7"/>
      <c r="AG2263" s="1"/>
      <c r="AH2263" s="1"/>
      <c r="AI2263" s="1"/>
      <c r="AJ2263" s="10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6"/>
      <c r="CM2263" s="1"/>
      <c r="CN2263" s="1"/>
      <c r="CO2263" s="1"/>
      <c r="CP2263" s="1"/>
      <c r="CQ2263" s="1"/>
      <c r="CR2263" s="1"/>
    </row>
    <row r="2264" spans="1:96" x14ac:dyDescent="0.2">
      <c r="A2264" s="159"/>
      <c r="B2264" s="9"/>
      <c r="C2264" s="9"/>
      <c r="D2264" s="66"/>
      <c r="E2264" s="15"/>
      <c r="F2264" s="12"/>
      <c r="G2264" s="13"/>
      <c r="H2264" s="12"/>
      <c r="I2264" s="12"/>
      <c r="J2264" s="1"/>
      <c r="K2264" s="1"/>
      <c r="L2264" s="9"/>
      <c r="M2264" s="16"/>
      <c r="N2264" s="16"/>
      <c r="O2264" s="9"/>
      <c r="P2264" s="9"/>
      <c r="Q2264" s="14"/>
      <c r="R2264" s="44"/>
      <c r="S2264" s="9"/>
      <c r="T2264" s="10"/>
      <c r="U2264" s="14"/>
      <c r="V2264" s="14"/>
      <c r="W2264" s="16"/>
      <c r="X2264" s="11"/>
      <c r="Y2264" s="9"/>
      <c r="Z2264" s="15"/>
      <c r="AA2264" s="6"/>
      <c r="AB2264" s="12"/>
      <c r="AC2264" s="6"/>
      <c r="AD2264" s="1"/>
      <c r="AE2264" s="12"/>
      <c r="AF2264" s="7"/>
      <c r="AG2264" s="1"/>
      <c r="AH2264" s="1"/>
      <c r="AI2264" s="1"/>
      <c r="AJ2264" s="10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6"/>
      <c r="CM2264" s="1"/>
      <c r="CN2264" s="1"/>
      <c r="CO2264" s="1"/>
      <c r="CP2264" s="1"/>
      <c r="CQ2264" s="1"/>
      <c r="CR2264" s="1"/>
    </row>
    <row r="2265" spans="1:96" x14ac:dyDescent="0.2">
      <c r="A2265" s="159"/>
      <c r="B2265" s="9"/>
      <c r="C2265" s="9"/>
      <c r="D2265" s="66"/>
      <c r="E2265" s="15"/>
      <c r="F2265" s="12"/>
      <c r="G2265" s="13"/>
      <c r="H2265" s="12"/>
      <c r="I2265" s="12"/>
      <c r="J2265" s="1"/>
      <c r="K2265" s="1"/>
      <c r="L2265" s="9"/>
      <c r="M2265" s="16"/>
      <c r="N2265" s="16"/>
      <c r="O2265" s="9"/>
      <c r="P2265" s="9"/>
      <c r="Q2265" s="14"/>
      <c r="R2265" s="44"/>
      <c r="S2265" s="9"/>
      <c r="T2265" s="10"/>
      <c r="U2265" s="14"/>
      <c r="V2265" s="14"/>
      <c r="W2265" s="16"/>
      <c r="X2265" s="11"/>
      <c r="Y2265" s="9"/>
      <c r="Z2265" s="15"/>
      <c r="AA2265" s="6"/>
      <c r="AB2265" s="12"/>
      <c r="AC2265" s="6"/>
      <c r="AD2265" s="1"/>
      <c r="AE2265" s="12"/>
      <c r="AF2265" s="7"/>
      <c r="AG2265" s="1"/>
      <c r="AH2265" s="1"/>
      <c r="AI2265" s="1"/>
      <c r="AJ2265" s="10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6"/>
      <c r="CM2265" s="1"/>
      <c r="CN2265" s="1"/>
      <c r="CO2265" s="1"/>
      <c r="CP2265" s="1"/>
      <c r="CQ2265" s="1"/>
      <c r="CR2265" s="1"/>
    </row>
    <row r="2266" spans="1:96" x14ac:dyDescent="0.2">
      <c r="A2266" s="159"/>
      <c r="B2266" s="9"/>
      <c r="C2266" s="9"/>
      <c r="D2266" s="66"/>
      <c r="E2266" s="15"/>
      <c r="F2266" s="12"/>
      <c r="G2266" s="13"/>
      <c r="H2266" s="12"/>
      <c r="I2266" s="12"/>
      <c r="J2266" s="1"/>
      <c r="K2266" s="1"/>
      <c r="L2266" s="9"/>
      <c r="M2266" s="16"/>
      <c r="N2266" s="16"/>
      <c r="O2266" s="9"/>
      <c r="P2266" s="9"/>
      <c r="Q2266" s="14"/>
      <c r="R2266" s="44"/>
      <c r="S2266" s="9"/>
      <c r="T2266" s="10"/>
      <c r="U2266" s="14"/>
      <c r="V2266" s="14"/>
      <c r="W2266" s="16"/>
      <c r="X2266" s="11"/>
      <c r="Y2266" s="9"/>
      <c r="Z2266" s="15"/>
      <c r="AA2266" s="6"/>
      <c r="AB2266" s="12"/>
      <c r="AC2266" s="6"/>
      <c r="AD2266" s="1"/>
      <c r="AE2266" s="12"/>
      <c r="AF2266" s="7"/>
      <c r="AG2266" s="1"/>
      <c r="AH2266" s="1"/>
      <c r="AI2266" s="1"/>
      <c r="AJ2266" s="10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6"/>
      <c r="CM2266" s="1"/>
      <c r="CN2266" s="1"/>
      <c r="CO2266" s="1"/>
      <c r="CP2266" s="1"/>
      <c r="CQ2266" s="1"/>
      <c r="CR2266" s="1"/>
    </row>
    <row r="2267" spans="1:96" x14ac:dyDescent="0.2">
      <c r="A2267" s="159"/>
      <c r="B2267" s="9"/>
      <c r="C2267" s="9"/>
      <c r="D2267" s="66"/>
      <c r="E2267" s="15"/>
      <c r="F2267" s="12"/>
      <c r="G2267" s="13"/>
      <c r="H2267" s="12"/>
      <c r="I2267" s="12"/>
      <c r="J2267" s="1"/>
      <c r="K2267" s="1"/>
      <c r="L2267" s="9"/>
      <c r="M2267" s="16"/>
      <c r="N2267" s="16"/>
      <c r="O2267" s="9"/>
      <c r="P2267" s="9"/>
      <c r="Q2267" s="14"/>
      <c r="R2267" s="44"/>
      <c r="S2267" s="9"/>
      <c r="T2267" s="10"/>
      <c r="U2267" s="14"/>
      <c r="V2267" s="14"/>
      <c r="W2267" s="16"/>
      <c r="X2267" s="11"/>
      <c r="Y2267" s="9"/>
      <c r="Z2267" s="15"/>
      <c r="AA2267" s="6"/>
      <c r="AB2267" s="12"/>
      <c r="AC2267" s="6"/>
      <c r="AD2267" s="1"/>
      <c r="AE2267" s="12"/>
      <c r="AF2267" s="7"/>
      <c r="AG2267" s="1"/>
      <c r="AH2267" s="1"/>
      <c r="AI2267" s="1"/>
      <c r="AJ2267" s="10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6"/>
      <c r="CM2267" s="1"/>
      <c r="CN2267" s="1"/>
      <c r="CO2267" s="1"/>
      <c r="CP2267" s="1"/>
      <c r="CQ2267" s="1"/>
      <c r="CR2267" s="1"/>
    </row>
    <row r="2268" spans="1:96" x14ac:dyDescent="0.2">
      <c r="A2268" s="159"/>
      <c r="B2268" s="9"/>
      <c r="C2268" s="9"/>
      <c r="D2268" s="66"/>
      <c r="E2268" s="15"/>
      <c r="F2268" s="12"/>
      <c r="G2268" s="13"/>
      <c r="H2268" s="12"/>
      <c r="I2268" s="12"/>
      <c r="J2268" s="1"/>
      <c r="K2268" s="1"/>
      <c r="L2268" s="9"/>
      <c r="M2268" s="16"/>
      <c r="N2268" s="16"/>
      <c r="O2268" s="9"/>
      <c r="P2268" s="9"/>
      <c r="Q2268" s="14"/>
      <c r="R2268" s="44"/>
      <c r="S2268" s="9"/>
      <c r="T2268" s="10"/>
      <c r="U2268" s="14"/>
      <c r="V2268" s="14"/>
      <c r="W2268" s="16"/>
      <c r="X2268" s="11"/>
      <c r="Y2268" s="9"/>
      <c r="Z2268" s="15"/>
      <c r="AA2268" s="6"/>
      <c r="AB2268" s="12"/>
      <c r="AC2268" s="6"/>
      <c r="AD2268" s="1"/>
      <c r="AE2268" s="12"/>
      <c r="AF2268" s="7"/>
      <c r="AG2268" s="1"/>
      <c r="AH2268" s="1"/>
      <c r="AI2268" s="1"/>
      <c r="AJ2268" s="10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6"/>
      <c r="CM2268" s="1"/>
      <c r="CN2268" s="1"/>
      <c r="CO2268" s="1"/>
      <c r="CP2268" s="1"/>
      <c r="CQ2268" s="1"/>
      <c r="CR2268" s="1"/>
    </row>
    <row r="2269" spans="1:96" x14ac:dyDescent="0.2">
      <c r="A2269" s="159"/>
      <c r="B2269" s="9"/>
      <c r="C2269" s="9"/>
      <c r="D2269" s="66"/>
      <c r="E2269" s="15"/>
      <c r="F2269" s="12"/>
      <c r="G2269" s="13"/>
      <c r="H2269" s="12"/>
      <c r="I2269" s="12"/>
      <c r="J2269" s="1"/>
      <c r="K2269" s="1"/>
      <c r="L2269" s="9"/>
      <c r="M2269" s="16"/>
      <c r="N2269" s="16"/>
      <c r="O2269" s="9"/>
      <c r="P2269" s="9"/>
      <c r="Q2269" s="14"/>
      <c r="R2269" s="44"/>
      <c r="S2269" s="9"/>
      <c r="T2269" s="10"/>
      <c r="U2269" s="14"/>
      <c r="V2269" s="14"/>
      <c r="W2269" s="16"/>
      <c r="X2269" s="11"/>
      <c r="Y2269" s="9"/>
      <c r="Z2269" s="15"/>
      <c r="AA2269" s="6"/>
      <c r="AB2269" s="12"/>
      <c r="AC2269" s="6"/>
      <c r="AD2269" s="1"/>
      <c r="AE2269" s="12"/>
      <c r="AF2269" s="7"/>
      <c r="AG2269" s="1"/>
      <c r="AH2269" s="1"/>
      <c r="AI2269" s="1"/>
      <c r="AJ2269" s="10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6"/>
      <c r="CM2269" s="1"/>
      <c r="CN2269" s="1"/>
      <c r="CO2269" s="1"/>
      <c r="CP2269" s="1"/>
      <c r="CQ2269" s="1"/>
      <c r="CR2269" s="1"/>
    </row>
    <row r="2270" spans="1:96" x14ac:dyDescent="0.2">
      <c r="A2270" s="159"/>
      <c r="B2270" s="9"/>
      <c r="C2270" s="9"/>
      <c r="D2270" s="66"/>
      <c r="E2270" s="15"/>
      <c r="F2270" s="12"/>
      <c r="G2270" s="13"/>
      <c r="H2270" s="12"/>
      <c r="I2270" s="12"/>
      <c r="J2270" s="1"/>
      <c r="K2270" s="1"/>
      <c r="L2270" s="9"/>
      <c r="M2270" s="16"/>
      <c r="N2270" s="16"/>
      <c r="O2270" s="9"/>
      <c r="P2270" s="9"/>
      <c r="Q2270" s="14"/>
      <c r="R2270" s="44"/>
      <c r="S2270" s="9"/>
      <c r="T2270" s="10"/>
      <c r="U2270" s="14"/>
      <c r="V2270" s="14"/>
      <c r="W2270" s="16"/>
      <c r="X2270" s="11"/>
      <c r="Y2270" s="9"/>
      <c r="Z2270" s="15"/>
      <c r="AA2270" s="6"/>
      <c r="AB2270" s="12"/>
      <c r="AC2270" s="6"/>
      <c r="AD2270" s="1"/>
      <c r="AE2270" s="12"/>
      <c r="AF2270" s="7"/>
      <c r="AG2270" s="1"/>
      <c r="AH2270" s="1"/>
      <c r="AI2270" s="1"/>
      <c r="AJ2270" s="10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6"/>
      <c r="CM2270" s="1"/>
      <c r="CN2270" s="1"/>
      <c r="CO2270" s="1"/>
      <c r="CP2270" s="1"/>
      <c r="CQ2270" s="1"/>
      <c r="CR2270" s="1"/>
    </row>
    <row r="2271" spans="1:96" x14ac:dyDescent="0.2">
      <c r="A2271" s="159"/>
      <c r="B2271" s="9"/>
      <c r="C2271" s="9"/>
      <c r="D2271" s="66"/>
      <c r="E2271" s="15"/>
      <c r="F2271" s="12"/>
      <c r="G2271" s="13"/>
      <c r="H2271" s="12"/>
      <c r="I2271" s="12"/>
      <c r="J2271" s="1"/>
      <c r="K2271" s="1"/>
      <c r="L2271" s="9"/>
      <c r="M2271" s="16"/>
      <c r="N2271" s="16"/>
      <c r="O2271" s="9"/>
      <c r="P2271" s="9"/>
      <c r="Q2271" s="14"/>
      <c r="R2271" s="44"/>
      <c r="S2271" s="9"/>
      <c r="T2271" s="10"/>
      <c r="U2271" s="14"/>
      <c r="V2271" s="14"/>
      <c r="W2271" s="16"/>
      <c r="X2271" s="11"/>
      <c r="Y2271" s="9"/>
      <c r="Z2271" s="15"/>
      <c r="AA2271" s="6"/>
      <c r="AB2271" s="12"/>
      <c r="AC2271" s="6"/>
      <c r="AD2271" s="1"/>
      <c r="AE2271" s="12"/>
      <c r="AF2271" s="7"/>
      <c r="AG2271" s="1"/>
      <c r="AH2271" s="1"/>
      <c r="AI2271" s="1"/>
      <c r="AJ2271" s="10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6"/>
      <c r="CM2271" s="1"/>
      <c r="CN2271" s="1"/>
      <c r="CO2271" s="1"/>
      <c r="CP2271" s="1"/>
      <c r="CQ2271" s="1"/>
      <c r="CR2271" s="1"/>
    </row>
    <row r="2272" spans="1:96" x14ac:dyDescent="0.2">
      <c r="A2272" s="159"/>
      <c r="B2272" s="9"/>
      <c r="C2272" s="9"/>
      <c r="D2272" s="66"/>
      <c r="E2272" s="15"/>
      <c r="F2272" s="12"/>
      <c r="G2272" s="13"/>
      <c r="H2272" s="12"/>
      <c r="I2272" s="12"/>
      <c r="J2272" s="1"/>
      <c r="K2272" s="1"/>
      <c r="L2272" s="9"/>
      <c r="M2272" s="16"/>
      <c r="N2272" s="16"/>
      <c r="O2272" s="9"/>
      <c r="P2272" s="9"/>
      <c r="Q2272" s="14"/>
      <c r="R2272" s="44"/>
      <c r="S2272" s="9"/>
      <c r="T2272" s="10"/>
      <c r="U2272" s="14"/>
      <c r="V2272" s="14"/>
      <c r="W2272" s="16"/>
      <c r="X2272" s="11"/>
      <c r="Y2272" s="9"/>
      <c r="Z2272" s="15"/>
      <c r="AA2272" s="6"/>
      <c r="AB2272" s="12"/>
      <c r="AC2272" s="6"/>
      <c r="AD2272" s="1"/>
      <c r="AE2272" s="12"/>
      <c r="AF2272" s="7"/>
      <c r="AG2272" s="1"/>
      <c r="AH2272" s="1"/>
      <c r="AI2272" s="1"/>
      <c r="AJ2272" s="10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6"/>
      <c r="CM2272" s="1"/>
      <c r="CN2272" s="1"/>
      <c r="CO2272" s="1"/>
      <c r="CP2272" s="1"/>
      <c r="CQ2272" s="1"/>
      <c r="CR2272" s="1"/>
    </row>
    <row r="2273" spans="1:96" x14ac:dyDescent="0.2">
      <c r="A2273" s="159"/>
      <c r="B2273" s="9"/>
      <c r="C2273" s="9"/>
      <c r="D2273" s="66"/>
      <c r="E2273" s="15"/>
      <c r="F2273" s="12"/>
      <c r="G2273" s="13"/>
      <c r="H2273" s="12"/>
      <c r="I2273" s="12"/>
      <c r="J2273" s="1"/>
      <c r="K2273" s="1"/>
      <c r="L2273" s="9"/>
      <c r="M2273" s="16"/>
      <c r="N2273" s="16"/>
      <c r="O2273" s="9"/>
      <c r="P2273" s="9"/>
      <c r="Q2273" s="14"/>
      <c r="R2273" s="44"/>
      <c r="S2273" s="9"/>
      <c r="T2273" s="10"/>
      <c r="U2273" s="14"/>
      <c r="V2273" s="14"/>
      <c r="W2273" s="16"/>
      <c r="X2273" s="11"/>
      <c r="Y2273" s="9"/>
      <c r="Z2273" s="15"/>
      <c r="AA2273" s="6"/>
      <c r="AB2273" s="12"/>
      <c r="AC2273" s="6"/>
      <c r="AD2273" s="1"/>
      <c r="AE2273" s="12"/>
      <c r="AF2273" s="7"/>
      <c r="AG2273" s="1"/>
      <c r="AH2273" s="1"/>
      <c r="AI2273" s="1"/>
      <c r="AJ2273" s="10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6"/>
      <c r="CM2273" s="1"/>
      <c r="CN2273" s="1"/>
      <c r="CO2273" s="1"/>
      <c r="CP2273" s="1"/>
      <c r="CQ2273" s="1"/>
      <c r="CR2273" s="1"/>
    </row>
    <row r="2274" spans="1:96" x14ac:dyDescent="0.2">
      <c r="A2274" s="159"/>
      <c r="B2274" s="9"/>
      <c r="C2274" s="9"/>
      <c r="D2274" s="66"/>
      <c r="E2274" s="15"/>
      <c r="F2274" s="12"/>
      <c r="G2274" s="13"/>
      <c r="H2274" s="12"/>
      <c r="I2274" s="12"/>
      <c r="J2274" s="1"/>
      <c r="K2274" s="1"/>
      <c r="L2274" s="9"/>
      <c r="M2274" s="16"/>
      <c r="N2274" s="16"/>
      <c r="O2274" s="9"/>
      <c r="P2274" s="9"/>
      <c r="Q2274" s="14"/>
      <c r="R2274" s="44"/>
      <c r="S2274" s="9"/>
      <c r="T2274" s="10"/>
      <c r="U2274" s="14"/>
      <c r="V2274" s="14"/>
      <c r="W2274" s="16"/>
      <c r="X2274" s="11"/>
      <c r="Y2274" s="9"/>
      <c r="Z2274" s="15"/>
      <c r="AA2274" s="6"/>
      <c r="AB2274" s="12"/>
      <c r="AC2274" s="6"/>
      <c r="AD2274" s="1"/>
      <c r="AE2274" s="12"/>
      <c r="AF2274" s="7"/>
      <c r="AG2274" s="1"/>
      <c r="AH2274" s="1"/>
      <c r="AI2274" s="1"/>
      <c r="AJ2274" s="10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6"/>
      <c r="CM2274" s="1"/>
      <c r="CN2274" s="1"/>
      <c r="CO2274" s="1"/>
      <c r="CP2274" s="1"/>
      <c r="CQ2274" s="1"/>
      <c r="CR2274" s="1"/>
    </row>
    <row r="2275" spans="1:96" x14ac:dyDescent="0.2">
      <c r="A2275" s="159"/>
      <c r="B2275" s="9"/>
      <c r="C2275" s="9"/>
      <c r="D2275" s="66"/>
      <c r="E2275" s="15"/>
      <c r="F2275" s="12"/>
      <c r="G2275" s="13"/>
      <c r="H2275" s="12"/>
      <c r="I2275" s="12"/>
      <c r="J2275" s="1"/>
      <c r="K2275" s="1"/>
      <c r="L2275" s="9"/>
      <c r="M2275" s="16"/>
      <c r="N2275" s="16"/>
      <c r="O2275" s="9"/>
      <c r="P2275" s="9"/>
      <c r="Q2275" s="14"/>
      <c r="R2275" s="44"/>
      <c r="S2275" s="9"/>
      <c r="T2275" s="10"/>
      <c r="U2275" s="14"/>
      <c r="V2275" s="14"/>
      <c r="W2275" s="16"/>
      <c r="X2275" s="11"/>
      <c r="Y2275" s="9"/>
      <c r="Z2275" s="15"/>
      <c r="AA2275" s="6"/>
      <c r="AB2275" s="12"/>
      <c r="AC2275" s="6"/>
      <c r="AD2275" s="1"/>
      <c r="AE2275" s="12"/>
      <c r="AF2275" s="7"/>
      <c r="AG2275" s="1"/>
      <c r="AH2275" s="1"/>
      <c r="AI2275" s="1"/>
      <c r="AJ2275" s="10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6"/>
      <c r="CM2275" s="1"/>
      <c r="CN2275" s="1"/>
      <c r="CO2275" s="1"/>
      <c r="CP2275" s="1"/>
      <c r="CQ2275" s="1"/>
      <c r="CR2275" s="1"/>
    </row>
    <row r="2276" spans="1:96" x14ac:dyDescent="0.2">
      <c r="A2276" s="159"/>
      <c r="B2276" s="9"/>
      <c r="C2276" s="9"/>
      <c r="D2276" s="66"/>
      <c r="E2276" s="15"/>
      <c r="F2276" s="12"/>
      <c r="G2276" s="13"/>
      <c r="H2276" s="12"/>
      <c r="I2276" s="12"/>
      <c r="J2276" s="1"/>
      <c r="K2276" s="1"/>
      <c r="L2276" s="9"/>
      <c r="M2276" s="16"/>
      <c r="N2276" s="16"/>
      <c r="O2276" s="9"/>
      <c r="P2276" s="9"/>
      <c r="Q2276" s="14"/>
      <c r="R2276" s="44"/>
      <c r="S2276" s="9"/>
      <c r="T2276" s="10"/>
      <c r="U2276" s="14"/>
      <c r="V2276" s="14"/>
      <c r="W2276" s="16"/>
      <c r="X2276" s="11"/>
      <c r="Y2276" s="9"/>
      <c r="Z2276" s="15"/>
      <c r="AA2276" s="6"/>
      <c r="AB2276" s="12"/>
      <c r="AC2276" s="6"/>
      <c r="AD2276" s="1"/>
      <c r="AE2276" s="12"/>
      <c r="AF2276" s="7"/>
      <c r="AG2276" s="1"/>
      <c r="AH2276" s="1"/>
      <c r="AI2276" s="1"/>
      <c r="AJ2276" s="10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6"/>
      <c r="CM2276" s="1"/>
      <c r="CN2276" s="1"/>
      <c r="CO2276" s="1"/>
      <c r="CP2276" s="1"/>
      <c r="CQ2276" s="1"/>
      <c r="CR2276" s="1"/>
    </row>
    <row r="2277" spans="1:96" x14ac:dyDescent="0.2">
      <c r="A2277" s="159"/>
      <c r="B2277" s="9"/>
      <c r="C2277" s="9"/>
      <c r="D2277" s="66"/>
      <c r="E2277" s="15"/>
      <c r="F2277" s="12"/>
      <c r="G2277" s="13"/>
      <c r="H2277" s="12"/>
      <c r="I2277" s="12"/>
      <c r="J2277" s="1"/>
      <c r="K2277" s="1"/>
      <c r="L2277" s="9"/>
      <c r="M2277" s="16"/>
      <c r="N2277" s="16"/>
      <c r="O2277" s="9"/>
      <c r="P2277" s="9"/>
      <c r="Q2277" s="14"/>
      <c r="R2277" s="44"/>
      <c r="S2277" s="9"/>
      <c r="T2277" s="10"/>
      <c r="U2277" s="14"/>
      <c r="V2277" s="14"/>
      <c r="W2277" s="16"/>
      <c r="X2277" s="11"/>
      <c r="Y2277" s="9"/>
      <c r="Z2277" s="15"/>
      <c r="AA2277" s="6"/>
      <c r="AB2277" s="12"/>
      <c r="AC2277" s="6"/>
      <c r="AD2277" s="1"/>
      <c r="AE2277" s="12"/>
      <c r="AF2277" s="7"/>
      <c r="AG2277" s="1"/>
      <c r="AH2277" s="1"/>
      <c r="AI2277" s="1"/>
      <c r="AJ2277" s="10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6"/>
      <c r="CM2277" s="1"/>
      <c r="CN2277" s="1"/>
      <c r="CO2277" s="1"/>
      <c r="CP2277" s="1"/>
      <c r="CQ2277" s="1"/>
      <c r="CR2277" s="1"/>
    </row>
    <row r="2278" spans="1:96" x14ac:dyDescent="0.2">
      <c r="A2278" s="159"/>
      <c r="B2278" s="9"/>
      <c r="C2278" s="9"/>
      <c r="D2278" s="66"/>
      <c r="E2278" s="15"/>
      <c r="F2278" s="12"/>
      <c r="G2278" s="13"/>
      <c r="H2278" s="12"/>
      <c r="I2278" s="12"/>
      <c r="J2278" s="1"/>
      <c r="K2278" s="1"/>
      <c r="L2278" s="9"/>
      <c r="M2278" s="16"/>
      <c r="N2278" s="16"/>
      <c r="O2278" s="9"/>
      <c r="P2278" s="9"/>
      <c r="Q2278" s="14"/>
      <c r="R2278" s="44"/>
      <c r="S2278" s="9"/>
      <c r="T2278" s="10"/>
      <c r="U2278" s="14"/>
      <c r="V2278" s="14"/>
      <c r="W2278" s="16"/>
      <c r="X2278" s="11"/>
      <c r="Y2278" s="9"/>
      <c r="Z2278" s="15"/>
      <c r="AA2278" s="6"/>
      <c r="AB2278" s="12"/>
      <c r="AC2278" s="6"/>
      <c r="AD2278" s="1"/>
      <c r="AE2278" s="12"/>
      <c r="AF2278" s="7"/>
      <c r="AG2278" s="1"/>
      <c r="AH2278" s="1"/>
      <c r="AI2278" s="1"/>
      <c r="AJ2278" s="10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6"/>
      <c r="CM2278" s="1"/>
      <c r="CN2278" s="1"/>
      <c r="CO2278" s="1"/>
      <c r="CP2278" s="1"/>
      <c r="CQ2278" s="1"/>
      <c r="CR2278" s="1"/>
    </row>
    <row r="2279" spans="1:96" x14ac:dyDescent="0.2">
      <c r="A2279" s="159"/>
      <c r="B2279" s="9"/>
      <c r="C2279" s="9"/>
      <c r="D2279" s="66"/>
      <c r="E2279" s="15"/>
      <c r="F2279" s="12"/>
      <c r="G2279" s="13"/>
      <c r="H2279" s="12"/>
      <c r="I2279" s="12"/>
      <c r="J2279" s="1"/>
      <c r="K2279" s="1"/>
      <c r="L2279" s="9"/>
      <c r="M2279" s="16"/>
      <c r="N2279" s="16"/>
      <c r="O2279" s="9"/>
      <c r="P2279" s="9"/>
      <c r="Q2279" s="14"/>
      <c r="R2279" s="44"/>
      <c r="S2279" s="9"/>
      <c r="T2279" s="10"/>
      <c r="U2279" s="14"/>
      <c r="V2279" s="14"/>
      <c r="W2279" s="16"/>
      <c r="X2279" s="11"/>
      <c r="Y2279" s="9"/>
      <c r="Z2279" s="15"/>
      <c r="AA2279" s="6"/>
      <c r="AB2279" s="12"/>
      <c r="AC2279" s="6"/>
      <c r="AD2279" s="1"/>
      <c r="AE2279" s="12"/>
      <c r="AF2279" s="7"/>
      <c r="AG2279" s="1"/>
      <c r="AH2279" s="1"/>
      <c r="AI2279" s="1"/>
      <c r="AJ2279" s="10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6"/>
      <c r="CM2279" s="1"/>
      <c r="CN2279" s="1"/>
      <c r="CO2279" s="1"/>
      <c r="CP2279" s="1"/>
      <c r="CQ2279" s="1"/>
      <c r="CR2279" s="1"/>
    </row>
    <row r="2280" spans="1:96" x14ac:dyDescent="0.2">
      <c r="A2280" s="159"/>
      <c r="B2280" s="9"/>
      <c r="C2280" s="9"/>
      <c r="D2280" s="66"/>
      <c r="E2280" s="15"/>
      <c r="F2280" s="12"/>
      <c r="G2280" s="13"/>
      <c r="H2280" s="12"/>
      <c r="I2280" s="12"/>
      <c r="J2280" s="1"/>
      <c r="K2280" s="1"/>
      <c r="L2280" s="9"/>
      <c r="M2280" s="16"/>
      <c r="N2280" s="16"/>
      <c r="O2280" s="9"/>
      <c r="P2280" s="9"/>
      <c r="Q2280" s="14"/>
      <c r="R2280" s="44"/>
      <c r="S2280" s="9"/>
      <c r="T2280" s="10"/>
      <c r="U2280" s="14"/>
      <c r="V2280" s="14"/>
      <c r="W2280" s="16"/>
      <c r="X2280" s="11"/>
      <c r="Y2280" s="9"/>
      <c r="Z2280" s="15"/>
      <c r="AA2280" s="6"/>
      <c r="AB2280" s="12"/>
      <c r="AC2280" s="6"/>
      <c r="AD2280" s="1"/>
      <c r="AE2280" s="12"/>
      <c r="AF2280" s="7"/>
      <c r="AG2280" s="1"/>
      <c r="AH2280" s="1"/>
      <c r="AI2280" s="1"/>
      <c r="AJ2280" s="10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6"/>
      <c r="CM2280" s="1"/>
      <c r="CN2280" s="1"/>
      <c r="CO2280" s="1"/>
      <c r="CP2280" s="1"/>
      <c r="CQ2280" s="1"/>
      <c r="CR2280" s="1"/>
    </row>
    <row r="2281" spans="1:96" x14ac:dyDescent="0.2">
      <c r="A2281" s="159"/>
      <c r="B2281" s="9"/>
      <c r="C2281" s="9"/>
      <c r="D2281" s="66"/>
      <c r="E2281" s="15"/>
      <c r="F2281" s="12"/>
      <c r="G2281" s="13"/>
      <c r="H2281" s="12"/>
      <c r="I2281" s="12"/>
      <c r="J2281" s="1"/>
      <c r="K2281" s="1"/>
      <c r="L2281" s="9"/>
      <c r="M2281" s="16"/>
      <c r="N2281" s="16"/>
      <c r="O2281" s="9"/>
      <c r="P2281" s="9"/>
      <c r="Q2281" s="14"/>
      <c r="R2281" s="44"/>
      <c r="S2281" s="9"/>
      <c r="T2281" s="10"/>
      <c r="U2281" s="14"/>
      <c r="V2281" s="14"/>
      <c r="W2281" s="16"/>
      <c r="X2281" s="11"/>
      <c r="Y2281" s="9"/>
      <c r="Z2281" s="15"/>
      <c r="AA2281" s="6"/>
      <c r="AB2281" s="12"/>
      <c r="AC2281" s="6"/>
      <c r="AD2281" s="1"/>
      <c r="AE2281" s="12"/>
      <c r="AF2281" s="7"/>
      <c r="AG2281" s="1"/>
      <c r="AH2281" s="1"/>
      <c r="AI2281" s="1"/>
      <c r="AJ2281" s="10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6"/>
      <c r="CM2281" s="1"/>
      <c r="CN2281" s="1"/>
      <c r="CO2281" s="1"/>
      <c r="CP2281" s="1"/>
      <c r="CQ2281" s="1"/>
      <c r="CR2281" s="1"/>
    </row>
    <row r="2282" spans="1:96" x14ac:dyDescent="0.2">
      <c r="A2282" s="159"/>
      <c r="B2282" s="9"/>
      <c r="C2282" s="9"/>
      <c r="D2282" s="66"/>
      <c r="E2282" s="15"/>
      <c r="F2282" s="12"/>
      <c r="G2282" s="13"/>
      <c r="H2282" s="12"/>
      <c r="I2282" s="12"/>
      <c r="J2282" s="1"/>
      <c r="K2282" s="1"/>
      <c r="L2282" s="9"/>
      <c r="M2282" s="16"/>
      <c r="N2282" s="16"/>
      <c r="O2282" s="9"/>
      <c r="P2282" s="9"/>
      <c r="Q2282" s="14"/>
      <c r="R2282" s="44"/>
      <c r="S2282" s="9"/>
      <c r="T2282" s="10"/>
      <c r="U2282" s="14"/>
      <c r="V2282" s="14"/>
      <c r="W2282" s="16"/>
      <c r="X2282" s="11"/>
      <c r="Y2282" s="9"/>
      <c r="Z2282" s="15"/>
      <c r="AA2282" s="6"/>
      <c r="AB2282" s="12"/>
      <c r="AC2282" s="6"/>
      <c r="AD2282" s="1"/>
      <c r="AE2282" s="12"/>
      <c r="AF2282" s="7"/>
      <c r="AG2282" s="1"/>
      <c r="AH2282" s="1"/>
      <c r="AI2282" s="1"/>
      <c r="AJ2282" s="10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6"/>
      <c r="CM2282" s="1"/>
      <c r="CN2282" s="1"/>
      <c r="CO2282" s="1"/>
      <c r="CP2282" s="1"/>
      <c r="CQ2282" s="1"/>
      <c r="CR2282" s="1"/>
    </row>
    <row r="2283" spans="1:96" x14ac:dyDescent="0.2">
      <c r="A2283" s="159"/>
      <c r="B2283" s="9"/>
      <c r="C2283" s="9"/>
      <c r="D2283" s="66"/>
      <c r="E2283" s="15"/>
      <c r="F2283" s="12"/>
      <c r="G2283" s="13"/>
      <c r="H2283" s="12"/>
      <c r="I2283" s="12"/>
      <c r="J2283" s="1"/>
      <c r="K2283" s="1"/>
      <c r="L2283" s="9"/>
      <c r="M2283" s="16"/>
      <c r="N2283" s="16"/>
      <c r="O2283" s="9"/>
      <c r="P2283" s="9"/>
      <c r="Q2283" s="14"/>
      <c r="R2283" s="44"/>
      <c r="S2283" s="9"/>
      <c r="T2283" s="10"/>
      <c r="U2283" s="14"/>
      <c r="V2283" s="14"/>
      <c r="W2283" s="16"/>
      <c r="X2283" s="11"/>
      <c r="Y2283" s="9"/>
      <c r="Z2283" s="15"/>
      <c r="AA2283" s="6"/>
      <c r="AB2283" s="12"/>
      <c r="AC2283" s="6"/>
      <c r="AD2283" s="1"/>
      <c r="AE2283" s="12"/>
      <c r="AF2283" s="7"/>
      <c r="AG2283" s="1"/>
      <c r="AH2283" s="1"/>
      <c r="AI2283" s="1"/>
      <c r="AJ2283" s="10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6"/>
      <c r="CM2283" s="1"/>
      <c r="CN2283" s="1"/>
      <c r="CO2283" s="1"/>
      <c r="CP2283" s="1"/>
      <c r="CQ2283" s="1"/>
      <c r="CR2283" s="1"/>
    </row>
    <row r="2284" spans="1:96" x14ac:dyDescent="0.2">
      <c r="A2284" s="159"/>
      <c r="B2284" s="9"/>
      <c r="C2284" s="9"/>
      <c r="D2284" s="66"/>
      <c r="E2284" s="15"/>
      <c r="F2284" s="12"/>
      <c r="G2284" s="13"/>
      <c r="H2284" s="12"/>
      <c r="I2284" s="12"/>
      <c r="J2284" s="1"/>
      <c r="K2284" s="1"/>
      <c r="L2284" s="9"/>
      <c r="M2284" s="16"/>
      <c r="N2284" s="16"/>
      <c r="O2284" s="9"/>
      <c r="P2284" s="9"/>
      <c r="Q2284" s="14"/>
      <c r="R2284" s="44"/>
      <c r="S2284" s="9"/>
      <c r="T2284" s="10"/>
      <c r="U2284" s="14"/>
      <c r="V2284" s="14"/>
      <c r="W2284" s="16"/>
      <c r="X2284" s="11"/>
      <c r="Y2284" s="9"/>
      <c r="Z2284" s="15"/>
      <c r="AA2284" s="6"/>
      <c r="AB2284" s="12"/>
      <c r="AC2284" s="6"/>
      <c r="AD2284" s="1"/>
      <c r="AE2284" s="12"/>
      <c r="AF2284" s="7"/>
      <c r="AG2284" s="1"/>
      <c r="AH2284" s="1"/>
      <c r="AI2284" s="1"/>
      <c r="AJ2284" s="10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6"/>
      <c r="CM2284" s="1"/>
      <c r="CN2284" s="1"/>
      <c r="CO2284" s="1"/>
      <c r="CP2284" s="1"/>
      <c r="CQ2284" s="1"/>
      <c r="CR2284" s="1"/>
    </row>
    <row r="2285" spans="1:96" x14ac:dyDescent="0.2">
      <c r="A2285" s="159"/>
      <c r="B2285" s="9"/>
      <c r="C2285" s="9"/>
      <c r="D2285" s="66"/>
      <c r="E2285" s="15"/>
      <c r="F2285" s="12"/>
      <c r="G2285" s="13"/>
      <c r="H2285" s="12"/>
      <c r="I2285" s="12"/>
      <c r="J2285" s="1"/>
      <c r="K2285" s="1"/>
      <c r="L2285" s="9"/>
      <c r="M2285" s="16"/>
      <c r="N2285" s="16"/>
      <c r="O2285" s="9"/>
      <c r="P2285" s="9"/>
      <c r="Q2285" s="14"/>
      <c r="R2285" s="44"/>
      <c r="S2285" s="9"/>
      <c r="T2285" s="10"/>
      <c r="U2285" s="14"/>
      <c r="V2285" s="14"/>
      <c r="W2285" s="16"/>
      <c r="X2285" s="11"/>
      <c r="Y2285" s="9"/>
      <c r="Z2285" s="15"/>
      <c r="AA2285" s="6"/>
      <c r="AB2285" s="12"/>
      <c r="AC2285" s="6"/>
      <c r="AD2285" s="1"/>
      <c r="AE2285" s="12"/>
      <c r="AF2285" s="7"/>
      <c r="AG2285" s="1"/>
      <c r="AH2285" s="1"/>
      <c r="AI2285" s="1"/>
      <c r="AJ2285" s="10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6"/>
      <c r="CM2285" s="1"/>
      <c r="CN2285" s="1"/>
      <c r="CO2285" s="1"/>
      <c r="CP2285" s="1"/>
      <c r="CQ2285" s="1"/>
      <c r="CR2285" s="1"/>
    </row>
    <row r="2286" spans="1:96" x14ac:dyDescent="0.2">
      <c r="A2286" s="159"/>
      <c r="B2286" s="9"/>
      <c r="C2286" s="9"/>
      <c r="D2286" s="66"/>
      <c r="E2286" s="15"/>
      <c r="F2286" s="12"/>
      <c r="G2286" s="13"/>
      <c r="H2286" s="12"/>
      <c r="I2286" s="12"/>
      <c r="J2286" s="1"/>
      <c r="K2286" s="1"/>
      <c r="L2286" s="9"/>
      <c r="M2286" s="16"/>
      <c r="N2286" s="16"/>
      <c r="O2286" s="9"/>
      <c r="P2286" s="9"/>
      <c r="Q2286" s="14"/>
      <c r="R2286" s="44"/>
      <c r="S2286" s="9"/>
      <c r="T2286" s="10"/>
      <c r="U2286" s="14"/>
      <c r="V2286" s="14"/>
      <c r="W2286" s="16"/>
      <c r="X2286" s="11"/>
      <c r="Y2286" s="9"/>
      <c r="Z2286" s="15"/>
      <c r="AA2286" s="6"/>
      <c r="AB2286" s="12"/>
      <c r="AC2286" s="6"/>
      <c r="AD2286" s="1"/>
      <c r="AE2286" s="12"/>
      <c r="AF2286" s="7"/>
      <c r="AG2286" s="1"/>
      <c r="AH2286" s="1"/>
      <c r="AI2286" s="1"/>
      <c r="AJ2286" s="10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6"/>
      <c r="CM2286" s="1"/>
      <c r="CN2286" s="1"/>
      <c r="CO2286" s="1"/>
      <c r="CP2286" s="1"/>
      <c r="CQ2286" s="1"/>
      <c r="CR2286" s="1"/>
    </row>
    <row r="2287" spans="1:96" x14ac:dyDescent="0.2">
      <c r="A2287" s="159"/>
      <c r="B2287" s="9"/>
      <c r="C2287" s="9"/>
      <c r="D2287" s="66"/>
      <c r="E2287" s="15"/>
      <c r="F2287" s="12"/>
      <c r="G2287" s="13"/>
      <c r="H2287" s="12"/>
      <c r="I2287" s="12"/>
      <c r="J2287" s="1"/>
      <c r="K2287" s="1"/>
      <c r="L2287" s="9"/>
      <c r="M2287" s="16"/>
      <c r="N2287" s="16"/>
      <c r="O2287" s="9"/>
      <c r="P2287" s="9"/>
      <c r="Q2287" s="14"/>
      <c r="R2287" s="44"/>
      <c r="S2287" s="9"/>
      <c r="T2287" s="10"/>
      <c r="U2287" s="14"/>
      <c r="V2287" s="14"/>
      <c r="W2287" s="16"/>
      <c r="X2287" s="11"/>
      <c r="Y2287" s="9"/>
      <c r="Z2287" s="15"/>
      <c r="AA2287" s="6"/>
      <c r="AB2287" s="12"/>
      <c r="AC2287" s="6"/>
      <c r="AD2287" s="1"/>
      <c r="AE2287" s="12"/>
      <c r="AF2287" s="7"/>
      <c r="AG2287" s="1"/>
      <c r="AH2287" s="1"/>
      <c r="AI2287" s="1"/>
      <c r="AJ2287" s="10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6"/>
      <c r="CM2287" s="1"/>
      <c r="CN2287" s="1"/>
      <c r="CO2287" s="1"/>
      <c r="CP2287" s="1"/>
      <c r="CQ2287" s="1"/>
      <c r="CR2287" s="1"/>
    </row>
    <row r="2288" spans="1:96" x14ac:dyDescent="0.2">
      <c r="A2288" s="159"/>
      <c r="B2288" s="9"/>
      <c r="C2288" s="9"/>
      <c r="D2288" s="66"/>
      <c r="E2288" s="15"/>
      <c r="F2288" s="12"/>
      <c r="G2288" s="13"/>
      <c r="H2288" s="12"/>
      <c r="I2288" s="12"/>
      <c r="J2288" s="1"/>
      <c r="K2288" s="1"/>
      <c r="L2288" s="9"/>
      <c r="M2288" s="16"/>
      <c r="N2288" s="16"/>
      <c r="O2288" s="9"/>
      <c r="P2288" s="9"/>
      <c r="Q2288" s="14"/>
      <c r="R2288" s="44"/>
      <c r="S2288" s="9"/>
      <c r="T2288" s="10"/>
      <c r="U2288" s="14"/>
      <c r="V2288" s="14"/>
      <c r="W2288" s="16"/>
      <c r="X2288" s="11"/>
      <c r="Y2288" s="9"/>
      <c r="Z2288" s="15"/>
      <c r="AA2288" s="6"/>
      <c r="AB2288" s="12"/>
      <c r="AC2288" s="6"/>
      <c r="AD2288" s="1"/>
      <c r="AE2288" s="12"/>
      <c r="AF2288" s="7"/>
      <c r="AG2288" s="1"/>
      <c r="AH2288" s="1"/>
      <c r="AI2288" s="1"/>
      <c r="AJ2288" s="10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6"/>
      <c r="CM2288" s="1"/>
      <c r="CN2288" s="1"/>
      <c r="CO2288" s="1"/>
      <c r="CP2288" s="1"/>
      <c r="CQ2288" s="1"/>
      <c r="CR2288" s="1"/>
    </row>
    <row r="2289" spans="1:96" x14ac:dyDescent="0.2">
      <c r="A2289" s="159"/>
      <c r="B2289" s="9"/>
      <c r="C2289" s="9"/>
      <c r="D2289" s="66"/>
      <c r="E2289" s="15"/>
      <c r="F2289" s="12"/>
      <c r="G2289" s="13"/>
      <c r="H2289" s="12"/>
      <c r="I2289" s="12"/>
      <c r="J2289" s="1"/>
      <c r="K2289" s="1"/>
      <c r="L2289" s="9"/>
      <c r="M2289" s="16"/>
      <c r="N2289" s="16"/>
      <c r="O2289" s="9"/>
      <c r="P2289" s="9"/>
      <c r="Q2289" s="14"/>
      <c r="R2289" s="44"/>
      <c r="S2289" s="9"/>
      <c r="T2289" s="10"/>
      <c r="U2289" s="14"/>
      <c r="V2289" s="14"/>
      <c r="W2289" s="16"/>
      <c r="X2289" s="11"/>
      <c r="Y2289" s="9"/>
      <c r="Z2289" s="15"/>
      <c r="AA2289" s="6"/>
      <c r="AB2289" s="12"/>
      <c r="AC2289" s="6"/>
      <c r="AD2289" s="1"/>
      <c r="AE2289" s="12"/>
      <c r="AF2289" s="7"/>
      <c r="AG2289" s="1"/>
      <c r="AH2289" s="1"/>
      <c r="AI2289" s="1"/>
      <c r="AJ2289" s="10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6"/>
      <c r="CM2289" s="1"/>
      <c r="CN2289" s="1"/>
      <c r="CO2289" s="1"/>
      <c r="CP2289" s="1"/>
      <c r="CQ2289" s="1"/>
      <c r="CR2289" s="1"/>
    </row>
    <row r="2290" spans="1:96" x14ac:dyDescent="0.2">
      <c r="A2290" s="159"/>
      <c r="B2290" s="9"/>
      <c r="C2290" s="9"/>
      <c r="D2290" s="66"/>
      <c r="E2290" s="15"/>
      <c r="F2290" s="12"/>
      <c r="G2290" s="13"/>
      <c r="H2290" s="12"/>
      <c r="I2290" s="12"/>
      <c r="J2290" s="1"/>
      <c r="K2290" s="1"/>
      <c r="L2290" s="9"/>
      <c r="M2290" s="16"/>
      <c r="N2290" s="16"/>
      <c r="O2290" s="9"/>
      <c r="P2290" s="9"/>
      <c r="Q2290" s="14"/>
      <c r="R2290" s="44"/>
      <c r="S2290" s="9"/>
      <c r="T2290" s="10"/>
      <c r="U2290" s="14"/>
      <c r="V2290" s="14"/>
      <c r="W2290" s="16"/>
      <c r="X2290" s="11"/>
      <c r="Y2290" s="9"/>
      <c r="Z2290" s="15"/>
      <c r="AA2290" s="6"/>
      <c r="AB2290" s="12"/>
      <c r="AC2290" s="6"/>
      <c r="AD2290" s="1"/>
      <c r="AE2290" s="12"/>
      <c r="AF2290" s="7"/>
      <c r="AG2290" s="1"/>
      <c r="AH2290" s="1"/>
      <c r="AI2290" s="1"/>
      <c r="AJ2290" s="10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6"/>
      <c r="CM2290" s="1"/>
      <c r="CN2290" s="1"/>
      <c r="CO2290" s="1"/>
      <c r="CP2290" s="1"/>
      <c r="CQ2290" s="1"/>
      <c r="CR2290" s="1"/>
    </row>
    <row r="2291" spans="1:96" x14ac:dyDescent="0.2">
      <c r="A2291" s="159"/>
      <c r="B2291" s="9"/>
      <c r="C2291" s="9"/>
      <c r="D2291" s="66"/>
      <c r="E2291" s="15"/>
      <c r="F2291" s="12"/>
      <c r="G2291" s="13"/>
      <c r="H2291" s="12"/>
      <c r="I2291" s="12"/>
      <c r="J2291" s="1"/>
      <c r="K2291" s="1"/>
      <c r="L2291" s="9"/>
      <c r="M2291" s="16"/>
      <c r="N2291" s="16"/>
      <c r="O2291" s="9"/>
      <c r="P2291" s="9"/>
      <c r="Q2291" s="14"/>
      <c r="R2291" s="44"/>
      <c r="S2291" s="9"/>
      <c r="T2291" s="10"/>
      <c r="U2291" s="14"/>
      <c r="V2291" s="14"/>
      <c r="W2291" s="16"/>
      <c r="X2291" s="11"/>
      <c r="Y2291" s="9"/>
      <c r="Z2291" s="15"/>
      <c r="AA2291" s="6"/>
      <c r="AB2291" s="12"/>
      <c r="AC2291" s="6"/>
      <c r="AD2291" s="1"/>
      <c r="AE2291" s="12"/>
      <c r="AF2291" s="7"/>
      <c r="AG2291" s="1"/>
      <c r="AH2291" s="1"/>
      <c r="AI2291" s="1"/>
      <c r="AJ2291" s="10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6"/>
      <c r="CM2291" s="1"/>
      <c r="CN2291" s="1"/>
      <c r="CO2291" s="1"/>
      <c r="CP2291" s="1"/>
      <c r="CQ2291" s="1"/>
      <c r="CR2291" s="1"/>
    </row>
    <row r="2292" spans="1:96" x14ac:dyDescent="0.2">
      <c r="A2292" s="159"/>
      <c r="B2292" s="9"/>
      <c r="C2292" s="9"/>
      <c r="D2292" s="66"/>
      <c r="E2292" s="15"/>
      <c r="F2292" s="12"/>
      <c r="G2292" s="13"/>
      <c r="H2292" s="12"/>
      <c r="I2292" s="12"/>
      <c r="J2292" s="1"/>
      <c r="K2292" s="1"/>
      <c r="L2292" s="9"/>
      <c r="M2292" s="16"/>
      <c r="N2292" s="16"/>
      <c r="O2292" s="9"/>
      <c r="P2292" s="9"/>
      <c r="Q2292" s="14"/>
      <c r="R2292" s="44"/>
      <c r="S2292" s="9"/>
      <c r="T2292" s="10"/>
      <c r="U2292" s="14"/>
      <c r="V2292" s="14"/>
      <c r="W2292" s="16"/>
      <c r="X2292" s="11"/>
      <c r="Y2292" s="9"/>
      <c r="Z2292" s="15"/>
      <c r="AA2292" s="6"/>
      <c r="AB2292" s="12"/>
      <c r="AC2292" s="6"/>
      <c r="AD2292" s="1"/>
      <c r="AE2292" s="12"/>
      <c r="AF2292" s="7"/>
      <c r="AG2292" s="1"/>
      <c r="AH2292" s="1"/>
      <c r="AI2292" s="1"/>
      <c r="AJ2292" s="10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6"/>
      <c r="CM2292" s="1"/>
      <c r="CN2292" s="1"/>
      <c r="CO2292" s="1"/>
      <c r="CP2292" s="1"/>
      <c r="CQ2292" s="1"/>
      <c r="CR2292" s="1"/>
    </row>
    <row r="2293" spans="1:96" x14ac:dyDescent="0.2">
      <c r="A2293" s="159"/>
      <c r="B2293" s="9"/>
      <c r="C2293" s="9"/>
      <c r="D2293" s="66"/>
      <c r="E2293" s="15"/>
      <c r="F2293" s="12"/>
      <c r="G2293" s="13"/>
      <c r="H2293" s="12"/>
      <c r="I2293" s="12"/>
      <c r="J2293" s="1"/>
      <c r="K2293" s="1"/>
      <c r="L2293" s="9"/>
      <c r="M2293" s="16"/>
      <c r="N2293" s="16"/>
      <c r="O2293" s="9"/>
      <c r="P2293" s="9"/>
      <c r="Q2293" s="14"/>
      <c r="R2293" s="44"/>
      <c r="S2293" s="9"/>
      <c r="T2293" s="10"/>
      <c r="U2293" s="14"/>
      <c r="V2293" s="14"/>
      <c r="W2293" s="16"/>
      <c r="X2293" s="11"/>
      <c r="Y2293" s="9"/>
      <c r="Z2293" s="15"/>
      <c r="AA2293" s="6"/>
      <c r="AB2293" s="12"/>
      <c r="AC2293" s="6"/>
      <c r="AD2293" s="1"/>
      <c r="AE2293" s="12"/>
      <c r="AF2293" s="7"/>
      <c r="AG2293" s="1"/>
      <c r="AH2293" s="1"/>
      <c r="AI2293" s="1"/>
      <c r="AJ2293" s="10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6"/>
      <c r="CM2293" s="1"/>
      <c r="CN2293" s="1"/>
      <c r="CO2293" s="1"/>
      <c r="CP2293" s="1"/>
      <c r="CQ2293" s="1"/>
      <c r="CR2293" s="1"/>
    </row>
    <row r="2294" spans="1:96" x14ac:dyDescent="0.2">
      <c r="A2294" s="159"/>
      <c r="B2294" s="9"/>
      <c r="C2294" s="9"/>
      <c r="D2294" s="66"/>
      <c r="E2294" s="15"/>
      <c r="F2294" s="12"/>
      <c r="G2294" s="13"/>
      <c r="H2294" s="12"/>
      <c r="I2294" s="12"/>
      <c r="J2294" s="1"/>
      <c r="K2294" s="1"/>
      <c r="L2294" s="9"/>
      <c r="M2294" s="16"/>
      <c r="N2294" s="16"/>
      <c r="O2294" s="9"/>
      <c r="P2294" s="9"/>
      <c r="Q2294" s="14"/>
      <c r="R2294" s="44"/>
      <c r="S2294" s="9"/>
      <c r="T2294" s="10"/>
      <c r="U2294" s="14"/>
      <c r="V2294" s="14"/>
      <c r="W2294" s="16"/>
      <c r="X2294" s="11"/>
      <c r="Y2294" s="9"/>
      <c r="Z2294" s="15"/>
      <c r="AA2294" s="6"/>
      <c r="AB2294" s="12"/>
      <c r="AC2294" s="6"/>
      <c r="AD2294" s="1"/>
      <c r="AE2294" s="12"/>
      <c r="AF2294" s="7"/>
      <c r="AG2294" s="1"/>
      <c r="AH2294" s="1"/>
      <c r="AI2294" s="1"/>
      <c r="AJ2294" s="10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6"/>
      <c r="CM2294" s="1"/>
      <c r="CN2294" s="1"/>
      <c r="CO2294" s="1"/>
      <c r="CP2294" s="1"/>
      <c r="CQ2294" s="1"/>
      <c r="CR2294" s="1"/>
    </row>
    <row r="2295" spans="1:96" x14ac:dyDescent="0.2">
      <c r="A2295" s="159"/>
      <c r="B2295" s="9"/>
      <c r="C2295" s="9"/>
      <c r="D2295" s="66"/>
      <c r="E2295" s="15"/>
      <c r="F2295" s="12"/>
      <c r="G2295" s="13"/>
      <c r="H2295" s="12"/>
      <c r="I2295" s="12"/>
      <c r="J2295" s="1"/>
      <c r="K2295" s="1"/>
      <c r="L2295" s="9"/>
      <c r="M2295" s="16"/>
      <c r="N2295" s="16"/>
      <c r="O2295" s="9"/>
      <c r="P2295" s="9"/>
      <c r="Q2295" s="14"/>
      <c r="R2295" s="44"/>
      <c r="S2295" s="9"/>
      <c r="T2295" s="10"/>
      <c r="U2295" s="14"/>
      <c r="V2295" s="14"/>
      <c r="W2295" s="16"/>
      <c r="X2295" s="11"/>
      <c r="Y2295" s="9"/>
      <c r="Z2295" s="15"/>
      <c r="AA2295" s="6"/>
      <c r="AB2295" s="12"/>
      <c r="AC2295" s="6"/>
      <c r="AD2295" s="1"/>
      <c r="AE2295" s="12"/>
      <c r="AF2295" s="7"/>
      <c r="AG2295" s="1"/>
      <c r="AH2295" s="1"/>
      <c r="AI2295" s="1"/>
      <c r="AJ2295" s="10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6"/>
      <c r="CM2295" s="1"/>
      <c r="CN2295" s="1"/>
      <c r="CO2295" s="1"/>
      <c r="CP2295" s="1"/>
      <c r="CQ2295" s="1"/>
      <c r="CR2295" s="1"/>
    </row>
    <row r="2296" spans="1:96" x14ac:dyDescent="0.2">
      <c r="A2296" s="159"/>
      <c r="B2296" s="9"/>
      <c r="C2296" s="9"/>
      <c r="D2296" s="66"/>
      <c r="E2296" s="15"/>
      <c r="F2296" s="12"/>
      <c r="G2296" s="13"/>
      <c r="H2296" s="12"/>
      <c r="I2296" s="12"/>
      <c r="J2296" s="1"/>
      <c r="K2296" s="1"/>
      <c r="L2296" s="9"/>
      <c r="M2296" s="16"/>
      <c r="N2296" s="16"/>
      <c r="O2296" s="9"/>
      <c r="P2296" s="9"/>
      <c r="Q2296" s="14"/>
      <c r="R2296" s="44"/>
      <c r="S2296" s="9"/>
      <c r="T2296" s="10"/>
      <c r="U2296" s="14"/>
      <c r="V2296" s="14"/>
      <c r="W2296" s="16"/>
      <c r="X2296" s="11"/>
      <c r="Y2296" s="9"/>
      <c r="Z2296" s="15"/>
      <c r="AA2296" s="6"/>
      <c r="AB2296" s="12"/>
      <c r="AC2296" s="6"/>
      <c r="AD2296" s="1"/>
      <c r="AE2296" s="12"/>
      <c r="AF2296" s="7"/>
      <c r="AG2296" s="1"/>
      <c r="AH2296" s="1"/>
      <c r="AI2296" s="1"/>
      <c r="AJ2296" s="10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6"/>
      <c r="CM2296" s="1"/>
      <c r="CN2296" s="1"/>
      <c r="CO2296" s="1"/>
      <c r="CP2296" s="1"/>
      <c r="CQ2296" s="1"/>
      <c r="CR2296" s="1"/>
    </row>
    <row r="2297" spans="1:96" x14ac:dyDescent="0.2">
      <c r="A2297" s="159"/>
      <c r="B2297" s="9"/>
      <c r="C2297" s="9"/>
      <c r="D2297" s="66"/>
      <c r="E2297" s="15"/>
      <c r="F2297" s="12"/>
      <c r="G2297" s="13"/>
      <c r="H2297" s="12"/>
      <c r="I2297" s="12"/>
      <c r="J2297" s="1"/>
      <c r="K2297" s="1"/>
      <c r="L2297" s="9"/>
      <c r="M2297" s="16"/>
      <c r="N2297" s="16"/>
      <c r="O2297" s="9"/>
      <c r="P2297" s="9"/>
      <c r="Q2297" s="14"/>
      <c r="R2297" s="44"/>
      <c r="S2297" s="9"/>
      <c r="T2297" s="10"/>
      <c r="U2297" s="14"/>
      <c r="V2297" s="14"/>
      <c r="W2297" s="16"/>
      <c r="X2297" s="11"/>
      <c r="Y2297" s="9"/>
      <c r="Z2297" s="15"/>
      <c r="AA2297" s="6"/>
      <c r="AB2297" s="12"/>
      <c r="AC2297" s="6"/>
      <c r="AD2297" s="1"/>
      <c r="AE2297" s="12"/>
      <c r="AF2297" s="7"/>
      <c r="AG2297" s="1"/>
      <c r="AH2297" s="1"/>
      <c r="AI2297" s="1"/>
      <c r="AJ2297" s="10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6"/>
      <c r="CM2297" s="1"/>
      <c r="CN2297" s="1"/>
      <c r="CO2297" s="1"/>
      <c r="CP2297" s="1"/>
      <c r="CQ2297" s="1"/>
      <c r="CR2297" s="1"/>
    </row>
    <row r="2298" spans="1:96" x14ac:dyDescent="0.2">
      <c r="A2298" s="159"/>
      <c r="B2298" s="9"/>
      <c r="C2298" s="9"/>
      <c r="D2298" s="66"/>
      <c r="E2298" s="15"/>
      <c r="F2298" s="12"/>
      <c r="G2298" s="13"/>
      <c r="H2298" s="12"/>
      <c r="I2298" s="12"/>
      <c r="J2298" s="1"/>
      <c r="K2298" s="1"/>
      <c r="L2298" s="9"/>
      <c r="M2298" s="16"/>
      <c r="N2298" s="16"/>
      <c r="O2298" s="9"/>
      <c r="P2298" s="9"/>
      <c r="Q2298" s="14"/>
      <c r="R2298" s="44"/>
      <c r="S2298" s="9"/>
      <c r="T2298" s="10"/>
      <c r="U2298" s="14"/>
      <c r="V2298" s="14"/>
      <c r="W2298" s="16"/>
      <c r="X2298" s="11"/>
      <c r="Y2298" s="9"/>
      <c r="Z2298" s="15"/>
      <c r="AA2298" s="6"/>
      <c r="AB2298" s="12"/>
      <c r="AC2298" s="6"/>
      <c r="AD2298" s="1"/>
      <c r="AE2298" s="12"/>
      <c r="AF2298" s="7"/>
      <c r="AG2298" s="1"/>
      <c r="AH2298" s="1"/>
      <c r="AI2298" s="1"/>
      <c r="AJ2298" s="10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6"/>
      <c r="CM2298" s="1"/>
      <c r="CN2298" s="1"/>
      <c r="CO2298" s="1"/>
      <c r="CP2298" s="1"/>
      <c r="CQ2298" s="1"/>
      <c r="CR2298" s="1"/>
    </row>
    <row r="2299" spans="1:96" x14ac:dyDescent="0.2">
      <c r="A2299" s="159"/>
      <c r="B2299" s="9"/>
      <c r="C2299" s="9"/>
      <c r="D2299" s="66"/>
      <c r="E2299" s="15"/>
      <c r="F2299" s="12"/>
      <c r="G2299" s="13"/>
      <c r="H2299" s="12"/>
      <c r="I2299" s="12"/>
      <c r="J2299" s="1"/>
      <c r="K2299" s="1"/>
      <c r="L2299" s="9"/>
      <c r="M2299" s="16"/>
      <c r="N2299" s="16"/>
      <c r="O2299" s="9"/>
      <c r="P2299" s="9"/>
      <c r="Q2299" s="14"/>
      <c r="R2299" s="44"/>
      <c r="S2299" s="9"/>
      <c r="T2299" s="10"/>
      <c r="U2299" s="14"/>
      <c r="V2299" s="14"/>
      <c r="W2299" s="16"/>
      <c r="X2299" s="11"/>
      <c r="Y2299" s="9"/>
      <c r="Z2299" s="15"/>
      <c r="AA2299" s="6"/>
      <c r="AB2299" s="12"/>
      <c r="AC2299" s="6"/>
      <c r="AD2299" s="1"/>
      <c r="AE2299" s="12"/>
      <c r="AF2299" s="7"/>
      <c r="AG2299" s="1"/>
      <c r="AH2299" s="1"/>
      <c r="AI2299" s="1"/>
      <c r="AJ2299" s="10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6"/>
      <c r="CM2299" s="1"/>
      <c r="CN2299" s="1"/>
      <c r="CO2299" s="1"/>
      <c r="CP2299" s="1"/>
      <c r="CQ2299" s="1"/>
      <c r="CR2299" s="1"/>
    </row>
    <row r="2300" spans="1:96" x14ac:dyDescent="0.2">
      <c r="A2300" s="159"/>
      <c r="B2300" s="9"/>
      <c r="C2300" s="9"/>
      <c r="D2300" s="66"/>
      <c r="E2300" s="15"/>
      <c r="F2300" s="12"/>
      <c r="G2300" s="13"/>
      <c r="H2300" s="12"/>
      <c r="I2300" s="12"/>
      <c r="J2300" s="1"/>
      <c r="K2300" s="1"/>
      <c r="L2300" s="9"/>
      <c r="M2300" s="16"/>
      <c r="N2300" s="16"/>
      <c r="O2300" s="9"/>
      <c r="P2300" s="9"/>
      <c r="Q2300" s="14"/>
      <c r="R2300" s="44"/>
      <c r="S2300" s="9"/>
      <c r="T2300" s="10"/>
      <c r="U2300" s="14"/>
      <c r="V2300" s="14"/>
      <c r="W2300" s="16"/>
      <c r="X2300" s="11"/>
      <c r="Y2300" s="9"/>
      <c r="Z2300" s="15"/>
      <c r="AA2300" s="6"/>
      <c r="AB2300" s="12"/>
      <c r="AC2300" s="6"/>
      <c r="AD2300" s="1"/>
      <c r="AE2300" s="12"/>
      <c r="AF2300" s="7"/>
      <c r="AG2300" s="1"/>
      <c r="AH2300" s="1"/>
      <c r="AI2300" s="1"/>
      <c r="AJ2300" s="10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6"/>
      <c r="CM2300" s="1"/>
      <c r="CN2300" s="1"/>
      <c r="CO2300" s="1"/>
      <c r="CP2300" s="1"/>
      <c r="CQ2300" s="1"/>
      <c r="CR2300" s="1"/>
    </row>
    <row r="2301" spans="1:96" x14ac:dyDescent="0.2">
      <c r="A2301" s="159"/>
      <c r="B2301" s="9"/>
      <c r="C2301" s="9"/>
      <c r="D2301" s="66"/>
      <c r="E2301" s="15"/>
      <c r="F2301" s="12"/>
      <c r="G2301" s="13"/>
      <c r="H2301" s="12"/>
      <c r="I2301" s="12"/>
      <c r="J2301" s="1"/>
      <c r="K2301" s="1"/>
      <c r="L2301" s="9"/>
      <c r="M2301" s="16"/>
      <c r="N2301" s="16"/>
      <c r="O2301" s="9"/>
      <c r="P2301" s="9"/>
      <c r="Q2301" s="14"/>
      <c r="R2301" s="44"/>
      <c r="S2301" s="9"/>
      <c r="T2301" s="10"/>
      <c r="U2301" s="14"/>
      <c r="V2301" s="14"/>
      <c r="W2301" s="16"/>
      <c r="X2301" s="11"/>
      <c r="Y2301" s="9"/>
      <c r="Z2301" s="15"/>
      <c r="AA2301" s="6"/>
      <c r="AB2301" s="12"/>
      <c r="AC2301" s="6"/>
      <c r="AD2301" s="1"/>
      <c r="AE2301" s="12"/>
      <c r="AF2301" s="7"/>
      <c r="AG2301" s="1"/>
      <c r="AH2301" s="1"/>
      <c r="AI2301" s="1"/>
      <c r="AJ2301" s="10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6"/>
      <c r="CM2301" s="1"/>
      <c r="CN2301" s="1"/>
      <c r="CO2301" s="1"/>
      <c r="CP2301" s="1"/>
      <c r="CQ2301" s="1"/>
      <c r="CR2301" s="1"/>
    </row>
    <row r="2302" spans="1:96" x14ac:dyDescent="0.2">
      <c r="A2302" s="159"/>
      <c r="B2302" s="9"/>
      <c r="C2302" s="9"/>
      <c r="D2302" s="66"/>
      <c r="E2302" s="15"/>
      <c r="F2302" s="12"/>
      <c r="G2302" s="13"/>
      <c r="H2302" s="12"/>
      <c r="I2302" s="12"/>
      <c r="J2302" s="1"/>
      <c r="K2302" s="1"/>
      <c r="L2302" s="9"/>
      <c r="M2302" s="16"/>
      <c r="N2302" s="16"/>
      <c r="O2302" s="9"/>
      <c r="P2302" s="9"/>
      <c r="Q2302" s="14"/>
      <c r="R2302" s="44"/>
      <c r="S2302" s="9"/>
      <c r="T2302" s="10"/>
      <c r="U2302" s="14"/>
      <c r="V2302" s="14"/>
      <c r="W2302" s="16"/>
      <c r="X2302" s="11"/>
      <c r="Y2302" s="9"/>
      <c r="Z2302" s="15"/>
      <c r="AA2302" s="6"/>
      <c r="AB2302" s="12"/>
      <c r="AC2302" s="6"/>
      <c r="AD2302" s="1"/>
      <c r="AE2302" s="12"/>
      <c r="AF2302" s="7"/>
      <c r="AG2302" s="1"/>
      <c r="AH2302" s="1"/>
      <c r="AI2302" s="1"/>
      <c r="AJ2302" s="10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6"/>
      <c r="CM2302" s="1"/>
      <c r="CN2302" s="1"/>
      <c r="CO2302" s="1"/>
      <c r="CP2302" s="1"/>
      <c r="CQ2302" s="1"/>
      <c r="CR2302" s="1"/>
    </row>
    <row r="2303" spans="1:96" x14ac:dyDescent="0.2">
      <c r="A2303" s="159"/>
      <c r="B2303" s="9"/>
      <c r="C2303" s="9"/>
      <c r="D2303" s="66"/>
      <c r="E2303" s="15"/>
      <c r="F2303" s="12"/>
      <c r="G2303" s="13"/>
      <c r="H2303" s="12"/>
      <c r="I2303" s="12"/>
      <c r="J2303" s="1"/>
      <c r="K2303" s="1"/>
      <c r="L2303" s="9"/>
      <c r="M2303" s="16"/>
      <c r="N2303" s="16"/>
      <c r="O2303" s="9"/>
      <c r="P2303" s="9"/>
      <c r="Q2303" s="14"/>
      <c r="R2303" s="44"/>
      <c r="S2303" s="9"/>
      <c r="T2303" s="10"/>
      <c r="U2303" s="14"/>
      <c r="V2303" s="14"/>
      <c r="W2303" s="16"/>
      <c r="X2303" s="11"/>
      <c r="Y2303" s="9"/>
      <c r="Z2303" s="15"/>
      <c r="AA2303" s="6"/>
      <c r="AB2303" s="12"/>
      <c r="AC2303" s="6"/>
      <c r="AD2303" s="1"/>
      <c r="AE2303" s="12"/>
      <c r="AF2303" s="7"/>
      <c r="AG2303" s="1"/>
      <c r="AH2303" s="1"/>
      <c r="AI2303" s="1"/>
      <c r="AJ2303" s="10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6"/>
      <c r="CM2303" s="1"/>
      <c r="CN2303" s="1"/>
      <c r="CO2303" s="1"/>
      <c r="CP2303" s="1"/>
      <c r="CQ2303" s="1"/>
      <c r="CR2303" s="1"/>
    </row>
    <row r="2304" spans="1:96" x14ac:dyDescent="0.2">
      <c r="A2304" s="159"/>
      <c r="B2304" s="9"/>
      <c r="C2304" s="9"/>
      <c r="D2304" s="66"/>
      <c r="E2304" s="15"/>
      <c r="F2304" s="12"/>
      <c r="G2304" s="13"/>
      <c r="H2304" s="12"/>
      <c r="I2304" s="12"/>
      <c r="J2304" s="1"/>
      <c r="K2304" s="1"/>
      <c r="L2304" s="9"/>
      <c r="M2304" s="16"/>
      <c r="N2304" s="16"/>
      <c r="O2304" s="9"/>
      <c r="P2304" s="9"/>
      <c r="Q2304" s="14"/>
      <c r="R2304" s="44"/>
      <c r="S2304" s="9"/>
      <c r="T2304" s="10"/>
      <c r="U2304" s="14"/>
      <c r="V2304" s="14"/>
      <c r="W2304" s="16"/>
      <c r="X2304" s="11"/>
      <c r="Y2304" s="9"/>
      <c r="Z2304" s="15"/>
      <c r="AA2304" s="6"/>
      <c r="AB2304" s="12"/>
      <c r="AC2304" s="6"/>
      <c r="AD2304" s="1"/>
      <c r="AE2304" s="12"/>
      <c r="AF2304" s="7"/>
      <c r="AG2304" s="1"/>
      <c r="AH2304" s="1"/>
      <c r="AI2304" s="1"/>
      <c r="AJ2304" s="10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6"/>
      <c r="CM2304" s="1"/>
      <c r="CN2304" s="1"/>
      <c r="CO2304" s="1"/>
      <c r="CP2304" s="1"/>
      <c r="CQ2304" s="1"/>
      <c r="CR2304" s="1"/>
    </row>
    <row r="2305" spans="1:96" x14ac:dyDescent="0.2">
      <c r="A2305" s="159"/>
      <c r="B2305" s="9"/>
      <c r="C2305" s="9"/>
      <c r="D2305" s="66"/>
      <c r="E2305" s="15"/>
      <c r="F2305" s="12"/>
      <c r="G2305" s="13"/>
      <c r="H2305" s="12"/>
      <c r="I2305" s="12"/>
      <c r="J2305" s="1"/>
      <c r="K2305" s="1"/>
      <c r="L2305" s="9"/>
      <c r="M2305" s="16"/>
      <c r="N2305" s="16"/>
      <c r="O2305" s="9"/>
      <c r="P2305" s="9"/>
      <c r="Q2305" s="14"/>
      <c r="R2305" s="44"/>
      <c r="S2305" s="9"/>
      <c r="T2305" s="10"/>
      <c r="U2305" s="14"/>
      <c r="V2305" s="14"/>
      <c r="W2305" s="16"/>
      <c r="X2305" s="11"/>
      <c r="Y2305" s="9"/>
      <c r="Z2305" s="15"/>
      <c r="AA2305" s="6"/>
      <c r="AB2305" s="12"/>
      <c r="AC2305" s="6"/>
      <c r="AD2305" s="1"/>
      <c r="AE2305" s="12"/>
      <c r="AF2305" s="7"/>
      <c r="AG2305" s="1"/>
      <c r="AH2305" s="1"/>
      <c r="AI2305" s="1"/>
      <c r="AJ2305" s="10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6"/>
      <c r="CM2305" s="1"/>
      <c r="CN2305" s="1"/>
      <c r="CO2305" s="1"/>
      <c r="CP2305" s="1"/>
      <c r="CQ2305" s="1"/>
      <c r="CR2305" s="1"/>
    </row>
    <row r="2306" spans="1:96" x14ac:dyDescent="0.2">
      <c r="A2306" s="159"/>
      <c r="B2306" s="9"/>
      <c r="C2306" s="9"/>
      <c r="D2306" s="66"/>
      <c r="E2306" s="15"/>
      <c r="F2306" s="12"/>
      <c r="G2306" s="13"/>
      <c r="H2306" s="12"/>
      <c r="I2306" s="12"/>
      <c r="J2306" s="1"/>
      <c r="K2306" s="1"/>
      <c r="L2306" s="9"/>
      <c r="M2306" s="16"/>
      <c r="N2306" s="16"/>
      <c r="O2306" s="9"/>
      <c r="P2306" s="9"/>
      <c r="Q2306" s="14"/>
      <c r="R2306" s="44"/>
      <c r="S2306" s="9"/>
      <c r="T2306" s="10"/>
      <c r="U2306" s="14"/>
      <c r="V2306" s="14"/>
      <c r="W2306" s="16"/>
      <c r="X2306" s="11"/>
      <c r="Y2306" s="9"/>
      <c r="Z2306" s="15"/>
      <c r="AA2306" s="6"/>
      <c r="AB2306" s="12"/>
      <c r="AC2306" s="6"/>
      <c r="AD2306" s="1"/>
      <c r="AE2306" s="12"/>
      <c r="AF2306" s="7"/>
      <c r="AG2306" s="1"/>
      <c r="AH2306" s="1"/>
      <c r="AI2306" s="1"/>
      <c r="AJ2306" s="10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6"/>
      <c r="CM2306" s="1"/>
      <c r="CN2306" s="1"/>
      <c r="CO2306" s="1"/>
      <c r="CP2306" s="1"/>
      <c r="CQ2306" s="1"/>
      <c r="CR2306" s="1"/>
    </row>
    <row r="2307" spans="1:96" x14ac:dyDescent="0.2">
      <c r="A2307" s="159"/>
      <c r="B2307" s="9"/>
      <c r="C2307" s="9"/>
      <c r="D2307" s="66"/>
      <c r="E2307" s="15"/>
      <c r="F2307" s="12"/>
      <c r="G2307" s="13"/>
      <c r="H2307" s="12"/>
      <c r="I2307" s="12"/>
      <c r="J2307" s="1"/>
      <c r="K2307" s="1"/>
      <c r="L2307" s="9"/>
      <c r="M2307" s="16"/>
      <c r="N2307" s="16"/>
      <c r="O2307" s="9"/>
      <c r="P2307" s="9"/>
      <c r="Q2307" s="14"/>
      <c r="R2307" s="44"/>
      <c r="S2307" s="9"/>
      <c r="T2307" s="10"/>
      <c r="U2307" s="14"/>
      <c r="V2307" s="14"/>
      <c r="W2307" s="16"/>
      <c r="X2307" s="11"/>
      <c r="Y2307" s="9"/>
      <c r="Z2307" s="15"/>
      <c r="AA2307" s="6"/>
      <c r="AB2307" s="12"/>
      <c r="AC2307" s="6"/>
      <c r="AD2307" s="1"/>
      <c r="AE2307" s="12"/>
      <c r="AF2307" s="7"/>
      <c r="AG2307" s="1"/>
      <c r="AH2307" s="1"/>
      <c r="AI2307" s="1"/>
      <c r="AJ2307" s="10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6"/>
      <c r="CM2307" s="1"/>
      <c r="CN2307" s="1"/>
      <c r="CO2307" s="1"/>
      <c r="CP2307" s="1"/>
      <c r="CQ2307" s="1"/>
      <c r="CR2307" s="1"/>
    </row>
    <row r="2308" spans="1:96" x14ac:dyDescent="0.2">
      <c r="A2308" s="159"/>
      <c r="B2308" s="9"/>
      <c r="C2308" s="9"/>
      <c r="D2308" s="66"/>
      <c r="E2308" s="15"/>
      <c r="F2308" s="12"/>
      <c r="G2308" s="13"/>
      <c r="H2308" s="12"/>
      <c r="I2308" s="12"/>
      <c r="J2308" s="1"/>
      <c r="K2308" s="1"/>
      <c r="L2308" s="9"/>
      <c r="M2308" s="16"/>
      <c r="N2308" s="16"/>
      <c r="O2308" s="9"/>
      <c r="P2308" s="9"/>
      <c r="Q2308" s="14"/>
      <c r="R2308" s="44"/>
      <c r="S2308" s="9"/>
      <c r="T2308" s="10"/>
      <c r="U2308" s="14"/>
      <c r="V2308" s="14"/>
      <c r="W2308" s="16"/>
      <c r="X2308" s="11"/>
      <c r="Y2308" s="9"/>
      <c r="Z2308" s="15"/>
      <c r="AA2308" s="6"/>
      <c r="AB2308" s="12"/>
      <c r="AC2308" s="6"/>
      <c r="AD2308" s="1"/>
      <c r="AE2308" s="12"/>
      <c r="AF2308" s="7"/>
      <c r="AG2308" s="1"/>
      <c r="AH2308" s="1"/>
      <c r="AI2308" s="1"/>
      <c r="AJ2308" s="10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6"/>
      <c r="CM2308" s="1"/>
      <c r="CN2308" s="1"/>
      <c r="CO2308" s="1"/>
      <c r="CP2308" s="1"/>
      <c r="CQ2308" s="1"/>
      <c r="CR2308" s="1"/>
    </row>
    <row r="2309" spans="1:96" x14ac:dyDescent="0.2">
      <c r="A2309" s="159"/>
      <c r="B2309" s="9"/>
      <c r="C2309" s="9"/>
      <c r="D2309" s="66"/>
      <c r="E2309" s="15"/>
      <c r="F2309" s="12"/>
      <c r="G2309" s="13"/>
      <c r="H2309" s="12"/>
      <c r="I2309" s="12"/>
      <c r="J2309" s="1"/>
      <c r="K2309" s="1"/>
      <c r="L2309" s="9"/>
      <c r="M2309" s="16"/>
      <c r="N2309" s="16"/>
      <c r="O2309" s="9"/>
      <c r="P2309" s="9"/>
      <c r="Q2309" s="14"/>
      <c r="R2309" s="44"/>
      <c r="S2309" s="9"/>
      <c r="T2309" s="10"/>
      <c r="U2309" s="14"/>
      <c r="V2309" s="14"/>
      <c r="W2309" s="16"/>
      <c r="X2309" s="11"/>
      <c r="Y2309" s="9"/>
      <c r="Z2309" s="15"/>
      <c r="AA2309" s="6"/>
      <c r="AB2309" s="12"/>
      <c r="AC2309" s="6"/>
      <c r="AD2309" s="1"/>
      <c r="AE2309" s="12"/>
      <c r="AF2309" s="7"/>
      <c r="AG2309" s="1"/>
      <c r="AH2309" s="1"/>
      <c r="AI2309" s="1"/>
      <c r="AJ2309" s="10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6"/>
      <c r="CM2309" s="1"/>
      <c r="CN2309" s="1"/>
      <c r="CO2309" s="1"/>
      <c r="CP2309" s="1"/>
      <c r="CQ2309" s="1"/>
      <c r="CR2309" s="1"/>
    </row>
    <row r="2310" spans="1:96" x14ac:dyDescent="0.2">
      <c r="A2310" s="159"/>
      <c r="B2310" s="9"/>
      <c r="C2310" s="9"/>
      <c r="D2310" s="66"/>
      <c r="E2310" s="15"/>
      <c r="F2310" s="12"/>
      <c r="G2310" s="13"/>
      <c r="H2310" s="12"/>
      <c r="I2310" s="12"/>
      <c r="J2310" s="1"/>
      <c r="K2310" s="1"/>
      <c r="L2310" s="9"/>
      <c r="M2310" s="16"/>
      <c r="N2310" s="16"/>
      <c r="O2310" s="9"/>
      <c r="P2310" s="9"/>
      <c r="Q2310" s="14"/>
      <c r="R2310" s="44"/>
      <c r="S2310" s="9"/>
      <c r="T2310" s="10"/>
      <c r="U2310" s="14"/>
      <c r="V2310" s="14"/>
      <c r="W2310" s="16"/>
      <c r="X2310" s="11"/>
      <c r="Y2310" s="9"/>
      <c r="Z2310" s="15"/>
      <c r="AA2310" s="6"/>
      <c r="AB2310" s="12"/>
      <c r="AC2310" s="6"/>
      <c r="AD2310" s="1"/>
      <c r="AE2310" s="12"/>
      <c r="AF2310" s="7"/>
      <c r="AG2310" s="1"/>
      <c r="AH2310" s="1"/>
      <c r="AI2310" s="1"/>
      <c r="AJ2310" s="10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6"/>
      <c r="CM2310" s="1"/>
      <c r="CN2310" s="1"/>
      <c r="CO2310" s="1"/>
      <c r="CP2310" s="1"/>
      <c r="CQ2310" s="1"/>
      <c r="CR2310" s="1"/>
    </row>
    <row r="2311" spans="1:96" x14ac:dyDescent="0.2">
      <c r="A2311" s="159"/>
      <c r="B2311" s="9"/>
      <c r="C2311" s="9"/>
      <c r="D2311" s="66"/>
      <c r="E2311" s="15"/>
      <c r="F2311" s="12"/>
      <c r="G2311" s="13"/>
      <c r="H2311" s="12"/>
      <c r="I2311" s="12"/>
      <c r="J2311" s="1"/>
      <c r="K2311" s="1"/>
      <c r="L2311" s="9"/>
      <c r="M2311" s="16"/>
      <c r="N2311" s="16"/>
      <c r="O2311" s="9"/>
      <c r="P2311" s="9"/>
      <c r="Q2311" s="14"/>
      <c r="R2311" s="44"/>
      <c r="S2311" s="9"/>
      <c r="T2311" s="10"/>
      <c r="U2311" s="14"/>
      <c r="V2311" s="14"/>
      <c r="W2311" s="16"/>
      <c r="X2311" s="11"/>
      <c r="Y2311" s="9"/>
      <c r="Z2311" s="15"/>
      <c r="AA2311" s="6"/>
      <c r="AB2311" s="12"/>
      <c r="AC2311" s="6"/>
      <c r="AD2311" s="1"/>
      <c r="AE2311" s="12"/>
      <c r="AF2311" s="7"/>
      <c r="AG2311" s="1"/>
      <c r="AH2311" s="1"/>
      <c r="AI2311" s="1"/>
      <c r="AJ2311" s="10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6"/>
      <c r="CM2311" s="1"/>
      <c r="CN2311" s="1"/>
      <c r="CO2311" s="1"/>
      <c r="CP2311" s="1"/>
      <c r="CQ2311" s="1"/>
      <c r="CR2311" s="1"/>
    </row>
    <row r="2312" spans="1:96" x14ac:dyDescent="0.2">
      <c r="A2312" s="159"/>
      <c r="B2312" s="9"/>
      <c r="C2312" s="9"/>
      <c r="D2312" s="66"/>
      <c r="E2312" s="15"/>
      <c r="F2312" s="12"/>
      <c r="G2312" s="13"/>
      <c r="H2312" s="12"/>
      <c r="I2312" s="12"/>
      <c r="J2312" s="1"/>
      <c r="K2312" s="1"/>
      <c r="L2312" s="9"/>
      <c r="M2312" s="16"/>
      <c r="N2312" s="16"/>
      <c r="O2312" s="9"/>
      <c r="P2312" s="9"/>
      <c r="Q2312" s="14"/>
      <c r="R2312" s="44"/>
      <c r="S2312" s="9"/>
      <c r="T2312" s="10"/>
      <c r="U2312" s="14"/>
      <c r="V2312" s="14"/>
      <c r="W2312" s="16"/>
      <c r="X2312" s="11"/>
      <c r="Y2312" s="9"/>
      <c r="Z2312" s="15"/>
      <c r="AA2312" s="6"/>
      <c r="AB2312" s="12"/>
      <c r="AC2312" s="6"/>
      <c r="AD2312" s="1"/>
      <c r="AE2312" s="12"/>
      <c r="AF2312" s="7"/>
      <c r="AG2312" s="1"/>
      <c r="AH2312" s="1"/>
      <c r="AI2312" s="1"/>
      <c r="AJ2312" s="10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6"/>
      <c r="CM2312" s="1"/>
      <c r="CN2312" s="1"/>
      <c r="CO2312" s="1"/>
      <c r="CP2312" s="1"/>
      <c r="CQ2312" s="1"/>
      <c r="CR2312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2017-01-24T18:27:14Z</dcterms:created>
  <dcterms:modified xsi:type="dcterms:W3CDTF">2025-05-09T18:52:18Z</dcterms:modified>
</cp:coreProperties>
</file>